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00" windowHeight="11925"/>
  </bookViews>
  <sheets>
    <sheet name="合作社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<sst xmlns="http://schemas.openxmlformats.org/spreadsheetml/2006/main" count="153" uniqueCount="121">
  <si>
    <t>附件4</t>
  </si>
  <si>
    <t xml:space="preserve">   东安县2025年村集体合作社耕地地力保护补贴面积复核公示汇总表(依据2024年实际种植面积)</t>
  </si>
  <si>
    <t>计量单位：</t>
  </si>
  <si>
    <t>亩</t>
  </si>
  <si>
    <t>上报单位：</t>
  </si>
  <si>
    <t>东安县农业农村局</t>
  </si>
  <si>
    <t>填报人:</t>
  </si>
  <si>
    <t>审核人：</t>
  </si>
  <si>
    <t>分管领导：</t>
  </si>
  <si>
    <t>负责人：</t>
  </si>
  <si>
    <t>耕地所在地</t>
  </si>
  <si>
    <t>补贴受益者信息</t>
  </si>
  <si>
    <t>居民身份证号/
/社会信用代码</t>
  </si>
  <si>
    <t>一卡通号/对公账号</t>
  </si>
  <si>
    <t>确权耕地流转情况</t>
  </si>
  <si>
    <t>补贴面积</t>
  </si>
  <si>
    <t>补贴金额</t>
  </si>
  <si>
    <t>序号</t>
  </si>
  <si>
    <t>村、社区</t>
  </si>
  <si>
    <t>组别</t>
  </si>
  <si>
    <t>主体名称(合作社等)</t>
  </si>
  <si>
    <t>农户/法人</t>
  </si>
  <si>
    <t>联系电话</t>
  </si>
  <si>
    <t>确权面积</t>
  </si>
  <si>
    <t>流入面积</t>
  </si>
  <si>
    <t>普惠性补贴面积</t>
  </si>
  <si>
    <t>双季稻</t>
  </si>
  <si>
    <t>合计</t>
  </si>
  <si>
    <t>白牙市镇</t>
  </si>
  <si>
    <t>蔡家村</t>
  </si>
  <si>
    <t>东安县白牙市镇蔡家村经济合作社</t>
  </si>
  <si>
    <t>茶源村</t>
  </si>
  <si>
    <t>东安县白牙市镇茶源村经济合作社</t>
  </si>
  <si>
    <t>东城村</t>
  </si>
  <si>
    <t>东安县白牙市镇东城村经济合作社</t>
  </si>
  <si>
    <t>红星村</t>
  </si>
  <si>
    <t>湖南省永州市东安县白牙市镇红星村
村民委员会</t>
  </si>
  <si>
    <t>鸡井塘村</t>
  </si>
  <si>
    <t>东安县白牙市镇鸡井塘村经济合作社</t>
  </si>
  <si>
    <t>柳溪村</t>
  </si>
  <si>
    <t>11、12</t>
  </si>
  <si>
    <t>东安县白牙市镇柳溪村经济合作社</t>
  </si>
  <si>
    <t>六仕町村</t>
  </si>
  <si>
    <t>东安县白牙市镇六仕町村经济合作社</t>
  </si>
  <si>
    <t>石登村</t>
  </si>
  <si>
    <t>东安县白牙市镇石登村经济合作社</t>
  </si>
  <si>
    <t>铜鼓岭村</t>
  </si>
  <si>
    <t>东安县白牙市镇铜鼓岭村经济合作社</t>
  </si>
  <si>
    <t>石溪河村</t>
  </si>
  <si>
    <t>东安县顺景农机服务专业合作社</t>
  </si>
  <si>
    <t>东安县白牙市镇石溪河村经济合作社</t>
  </si>
  <si>
    <t>祥合村</t>
  </si>
  <si>
    <t>东安县白牙市镇祥合村经济合作社</t>
  </si>
  <si>
    <t>幸福村</t>
  </si>
  <si>
    <t>东安县白牙市镇幸福村经济合作社</t>
  </si>
  <si>
    <t>宜新村</t>
  </si>
  <si>
    <t>宜新村一组</t>
  </si>
  <si>
    <t>东安县白牙市镇宜新村经济合作社</t>
  </si>
  <si>
    <t>银山村</t>
  </si>
  <si>
    <t>东安县白牙市镇银山村经济合作社</t>
  </si>
  <si>
    <t>宥江桥村</t>
  </si>
  <si>
    <t>4组</t>
  </si>
  <si>
    <t>东安县白牙市镇宥江桥村经济合作社</t>
  </si>
  <si>
    <t>大庙口镇</t>
  </si>
  <si>
    <t>御江源村</t>
  </si>
  <si>
    <t>东安县大庙口镇御江源村经济合作社</t>
  </si>
  <si>
    <t>石期市镇</t>
  </si>
  <si>
    <t>建河村</t>
  </si>
  <si>
    <t>东安县石期市镇建河村经济合作社</t>
  </si>
  <si>
    <t>蒋家村</t>
  </si>
  <si>
    <t>东安县石期市镇蒋家村经济合作社</t>
  </si>
  <si>
    <t>洪井村</t>
  </si>
  <si>
    <t>东安县石期市镇洪井村经济合作社</t>
  </si>
  <si>
    <t>川岩乡</t>
  </si>
  <si>
    <t>禾市村</t>
  </si>
  <si>
    <t>东安县川岩乡禾市村经济合作社</t>
  </si>
  <si>
    <t>湾塘村</t>
  </si>
  <si>
    <t>东安县平驰种养农民专业合作社</t>
  </si>
  <si>
    <t>端桥铺镇</t>
  </si>
  <si>
    <t>汉寿村</t>
  </si>
  <si>
    <t>东安县端桥铺镇汉寿村经济合作社</t>
  </si>
  <si>
    <t>麻溪村</t>
  </si>
  <si>
    <t>东安县端桥铺镇麻溪村经济合作社</t>
  </si>
  <si>
    <t>马力山村</t>
  </si>
  <si>
    <t>东安县端桥铺镇马力山村经济合作社</t>
  </si>
  <si>
    <t>油塘村</t>
  </si>
  <si>
    <t>东安县杨其砖种植专业合作社</t>
  </si>
  <si>
    <t>新屋村</t>
  </si>
  <si>
    <t>东安县三分田农业种养专业合作社</t>
  </si>
  <si>
    <t>鹿马桥镇</t>
  </si>
  <si>
    <t>泉水社区</t>
  </si>
  <si>
    <t>湖南省永州市东安县鹿马桥镇泉水社区
村民委员会</t>
  </si>
  <si>
    <t>新街
居委会</t>
  </si>
  <si>
    <t>湖南省永州市东安县鹿马桥镇新街居民
委员会</t>
  </si>
  <si>
    <t>新圩江镇</t>
  </si>
  <si>
    <t>什田村</t>
  </si>
  <si>
    <t>东安县新圩江镇什田村经济合作社</t>
  </si>
  <si>
    <t>竹冲村</t>
  </si>
  <si>
    <t>东安县新圩江镇竹冲村经济合作社</t>
  </si>
  <si>
    <t>双江村</t>
  </si>
  <si>
    <t>东安县新圩江镇双江村村经济合作社</t>
  </si>
  <si>
    <t>小田村</t>
  </si>
  <si>
    <t>东安县新圩江镇小田村经济合作社</t>
  </si>
  <si>
    <t>新江居委会</t>
  </si>
  <si>
    <t>东安县新圩江镇新江居委会经济组织合作社</t>
  </si>
  <si>
    <t>田心村</t>
  </si>
  <si>
    <t>东安县新圩江镇田心村经济合作社</t>
  </si>
  <si>
    <t>花桥镇</t>
  </si>
  <si>
    <t>花山
居委会</t>
  </si>
  <si>
    <t>东安县花桥镇花山居委会经济合作社</t>
  </si>
  <si>
    <t>刘阳村</t>
  </si>
  <si>
    <t>东安县花桥镇刘阳村经济合作社</t>
  </si>
  <si>
    <t>花桥
居委会</t>
  </si>
  <si>
    <t>6、7</t>
  </si>
  <si>
    <t>东安县花桥镇花桥居委会经济合作社</t>
  </si>
  <si>
    <t>苏门村</t>
  </si>
  <si>
    <t>1、10、6、8、12</t>
  </si>
  <si>
    <t>东安县花桥镇苏门村经济合作社</t>
  </si>
  <si>
    <t>原种场</t>
  </si>
  <si>
    <t>国营东安县原种场</t>
  </si>
  <si>
    <t>备注：普惠性耕地地力保护补贴标准95元每亩，耕地地力保护结余补贴(双季稻)标准为400元每亩。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</si>
</sst>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b/>
      <sz val="18"/>
      <name val="等线"/>
      <charset val="134"/>
      <scheme val="minor"/>
    </font>
    <font>
      <sz val="9"/>
      <name val="等线"/>
      <charset val="134"/>
      <scheme val="minor"/>
    </font>
    <font>
      <sz val="11"/>
      <name val="宋体"/>
      <charset val="134"/>
    </font>
    <font>
      <sz val="11"/>
      <name val="等线"/>
      <charset val="134"/>
      <scheme val="minor"/>
    </font>
    <font>
      <b/>
      <sz val="1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等线"/>
      <charset val="134"/>
      <scheme val="minor"/>
    </font>
    <font>
      <sz val="9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left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right" vertical="center"/>
    </xf>
    <xf numFmtId="176" fontId="10" fillId="0" borderId="5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right" vertical="center" wrapText="1"/>
    </xf>
    <xf numFmtId="176" fontId="12" fillId="0" borderId="5" xfId="0" applyNumberFormat="1" applyFont="1" applyFill="1" applyBorder="1" applyAlignment="1">
      <alignment horizontal="right" vertical="center" wrapText="1"/>
    </xf>
    <xf numFmtId="0" fontId="3" fillId="0" borderId="5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48"/>
  <sheetViews>
    <sheetView tabSelected="1" workbookViewId="0">
      <selection activeCell="K1" sqref="K$1:K$1048576"/>
    </sheetView>
  </sheetViews>
  <sheetFormatPr defaultColWidth="9" defaultRowHeight="13.5"/>
  <cols>
    <col min="1" max="1" width="8.5" style="2" customWidth="1"/>
    <col min="2" max="2" width="8.5" style="3" customWidth="1"/>
    <col min="3" max="3" width="8.5" style="1" hidden="1" customWidth="1"/>
    <col min="4" max="4" width="29.25" style="3" customWidth="1"/>
    <col min="5" max="5" width="7.375" style="1" customWidth="1"/>
    <col min="6" max="6" width="11.2583333333333" style="1" customWidth="1"/>
    <col min="7" max="7" width="16.2583333333333" style="4" customWidth="1"/>
    <col min="8" max="8" width="15" style="3" customWidth="1"/>
    <col min="9" max="11" width="9" style="1"/>
    <col min="12" max="12" width="8.875" style="1" customWidth="1"/>
    <col min="13" max="13" width="8.75" style="5" customWidth="1"/>
    <col min="14" max="14" width="9.375" style="1"/>
    <col min="15" max="15" width="15.375" style="1" customWidth="1"/>
    <col min="16" max="16380" width="9" style="1"/>
  </cols>
  <sheetData>
    <row r="1" s="1" customFormat="1" ht="20.25" spans="1:13">
      <c r="A1" s="6" t="s">
        <v>0</v>
      </c>
      <c r="B1" s="7"/>
      <c r="C1" s="7"/>
      <c r="D1" s="7"/>
      <c r="E1" s="7"/>
      <c r="F1" s="7"/>
      <c r="G1" s="8"/>
      <c r="H1" s="9"/>
      <c r="I1" s="51"/>
      <c r="J1" s="51"/>
      <c r="K1" s="51"/>
      <c r="L1" s="51"/>
      <c r="M1" s="52"/>
    </row>
    <row r="2" s="1" customFormat="1" ht="22.5" spans="1:13">
      <c r="A2" s="10" t="s">
        <v>1</v>
      </c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53"/>
    </row>
    <row r="3" s="1" customFormat="1" spans="1:13">
      <c r="A3" s="12"/>
      <c r="B3" s="12"/>
      <c r="C3" s="13"/>
      <c r="D3" s="14"/>
      <c r="E3" s="14"/>
      <c r="F3" s="14"/>
      <c r="G3" s="15"/>
      <c r="H3" s="16"/>
      <c r="I3" s="14"/>
      <c r="J3" s="14"/>
      <c r="K3" s="13" t="s">
        <v>2</v>
      </c>
      <c r="L3" s="54" t="s">
        <v>3</v>
      </c>
      <c r="M3" s="55"/>
    </row>
    <row r="4" s="1" customFormat="1" spans="1:13">
      <c r="A4" s="17" t="s">
        <v>4</v>
      </c>
      <c r="B4" s="18" t="s">
        <v>5</v>
      </c>
      <c r="C4" s="19"/>
      <c r="D4" s="14"/>
      <c r="E4" s="14" t="s">
        <v>6</v>
      </c>
      <c r="F4" s="14"/>
      <c r="G4" s="15" t="s">
        <v>7</v>
      </c>
      <c r="H4" s="16"/>
      <c r="I4" s="14" t="s">
        <v>8</v>
      </c>
      <c r="J4" s="14"/>
      <c r="K4" s="19"/>
      <c r="L4" s="56" t="s">
        <v>9</v>
      </c>
      <c r="M4" s="55"/>
    </row>
    <row r="5" s="1" customFormat="1" ht="26" customHeight="1" spans="1:13">
      <c r="A5" s="20" t="s">
        <v>10</v>
      </c>
      <c r="B5" s="21"/>
      <c r="C5" s="22"/>
      <c r="D5" s="23" t="s">
        <v>11</v>
      </c>
      <c r="E5" s="23"/>
      <c r="F5" s="23"/>
      <c r="G5" s="24" t="s">
        <v>12</v>
      </c>
      <c r="H5" s="25" t="s">
        <v>13</v>
      </c>
      <c r="I5" s="23" t="s">
        <v>14</v>
      </c>
      <c r="J5" s="23"/>
      <c r="K5" s="57" t="s">
        <v>15</v>
      </c>
      <c r="L5" s="58"/>
      <c r="M5" s="59" t="s">
        <v>16</v>
      </c>
    </row>
    <row r="6" s="1" customFormat="1" ht="27" spans="1:13">
      <c r="A6" s="26" t="s">
        <v>17</v>
      </c>
      <c r="B6" s="27" t="s">
        <v>18</v>
      </c>
      <c r="C6" s="28" t="s">
        <v>19</v>
      </c>
      <c r="D6" s="23" t="s">
        <v>20</v>
      </c>
      <c r="E6" s="23" t="s">
        <v>21</v>
      </c>
      <c r="F6" s="23" t="s">
        <v>22</v>
      </c>
      <c r="G6" s="29"/>
      <c r="H6" s="30"/>
      <c r="I6" s="59" t="s">
        <v>23</v>
      </c>
      <c r="J6" s="59" t="s">
        <v>24</v>
      </c>
      <c r="K6" s="60" t="s">
        <v>25</v>
      </c>
      <c r="L6" s="61" t="s">
        <v>26</v>
      </c>
      <c r="M6" s="62"/>
    </row>
    <row r="7" s="1" customFormat="1" ht="18" customHeight="1" spans="1:13">
      <c r="A7" s="31"/>
      <c r="B7" s="32" t="s">
        <v>27</v>
      </c>
      <c r="C7" s="33"/>
      <c r="D7" s="33"/>
      <c r="E7" s="34"/>
      <c r="F7" s="35"/>
      <c r="G7" s="36"/>
      <c r="H7" s="34"/>
      <c r="I7" s="63">
        <f>SUBTOTAL(109,I8:I106)</f>
        <v>725.88</v>
      </c>
      <c r="J7" s="63">
        <f>SUBTOTAL(109,J8:J106)</f>
        <v>5710.04</v>
      </c>
      <c r="K7" s="63">
        <f>SUBTOTAL(109,K8:K106)</f>
        <v>684.3</v>
      </c>
      <c r="L7" s="63">
        <f>SUBTOTAL(109,L8:L106)</f>
        <v>4337.74</v>
      </c>
      <c r="M7" s="64">
        <f>K7*95+L7*400</f>
        <v>1800104.5</v>
      </c>
    </row>
    <row r="8" s="1" customFormat="1" ht="20" customHeight="1" spans="1:13">
      <c r="A8" s="31" t="s">
        <v>28</v>
      </c>
      <c r="B8" s="37" t="s">
        <v>29</v>
      </c>
      <c r="C8" s="38"/>
      <c r="D8" s="39" t="s">
        <v>30</v>
      </c>
      <c r="E8" s="37"/>
      <c r="F8" s="37"/>
      <c r="G8" s="40"/>
      <c r="H8" s="40"/>
      <c r="I8" s="65"/>
      <c r="J8" s="65">
        <v>198</v>
      </c>
      <c r="K8" s="65"/>
      <c r="L8" s="65">
        <v>34.5</v>
      </c>
      <c r="M8" s="64">
        <f t="shared" ref="M8:M47" si="0">K8*95+L8*400</f>
        <v>13800</v>
      </c>
    </row>
    <row r="9" s="1" customFormat="1" ht="20" customHeight="1" spans="1:13">
      <c r="A9" s="31" t="s">
        <v>28</v>
      </c>
      <c r="B9" s="37" t="s">
        <v>31</v>
      </c>
      <c r="C9" s="37"/>
      <c r="D9" s="39" t="s">
        <v>32</v>
      </c>
      <c r="E9" s="37"/>
      <c r="F9" s="37"/>
      <c r="G9" s="40"/>
      <c r="H9" s="40"/>
      <c r="I9" s="65"/>
      <c r="J9" s="65">
        <v>34.03</v>
      </c>
      <c r="K9" s="65"/>
      <c r="L9" s="65">
        <v>34.03</v>
      </c>
      <c r="M9" s="64">
        <f t="shared" si="0"/>
        <v>13612</v>
      </c>
    </row>
    <row r="10" s="1" customFormat="1" ht="20" customHeight="1" spans="1:13">
      <c r="A10" s="31" t="s">
        <v>28</v>
      </c>
      <c r="B10" s="37" t="s">
        <v>33</v>
      </c>
      <c r="C10" s="37"/>
      <c r="D10" s="39" t="s">
        <v>34</v>
      </c>
      <c r="E10" s="37"/>
      <c r="F10" s="37"/>
      <c r="G10" s="40"/>
      <c r="H10" s="40"/>
      <c r="I10" s="65"/>
      <c r="J10" s="65">
        <v>89.67</v>
      </c>
      <c r="K10" s="65"/>
      <c r="L10" s="65">
        <v>89.67</v>
      </c>
      <c r="M10" s="64">
        <f t="shared" si="0"/>
        <v>35868</v>
      </c>
    </row>
    <row r="11" s="1" customFormat="1" ht="23" customHeight="1" spans="1:13">
      <c r="A11" s="31" t="s">
        <v>28</v>
      </c>
      <c r="B11" s="37" t="s">
        <v>35</v>
      </c>
      <c r="C11" s="37"/>
      <c r="D11" s="39" t="s">
        <v>36</v>
      </c>
      <c r="E11" s="37"/>
      <c r="F11" s="37"/>
      <c r="G11" s="40"/>
      <c r="H11" s="40"/>
      <c r="I11" s="65"/>
      <c r="J11" s="65">
        <v>129.31</v>
      </c>
      <c r="K11" s="65"/>
      <c r="L11" s="65">
        <v>129.31</v>
      </c>
      <c r="M11" s="64">
        <f t="shared" si="0"/>
        <v>51724</v>
      </c>
    </row>
    <row r="12" s="1" customFormat="1" ht="20" customHeight="1" spans="1:13">
      <c r="A12" s="31" t="s">
        <v>28</v>
      </c>
      <c r="B12" s="37" t="s">
        <v>37</v>
      </c>
      <c r="C12" s="37"/>
      <c r="D12" s="39" t="s">
        <v>38</v>
      </c>
      <c r="E12" s="37"/>
      <c r="F12" s="37"/>
      <c r="G12" s="40"/>
      <c r="H12" s="40"/>
      <c r="I12" s="65"/>
      <c r="J12" s="65">
        <v>7.7</v>
      </c>
      <c r="K12" s="65"/>
      <c r="L12" s="65">
        <v>7.7</v>
      </c>
      <c r="M12" s="64">
        <f t="shared" si="0"/>
        <v>3080</v>
      </c>
    </row>
    <row r="13" s="1" customFormat="1" ht="20" customHeight="1" spans="1:13">
      <c r="A13" s="31" t="s">
        <v>28</v>
      </c>
      <c r="B13" s="37" t="s">
        <v>39</v>
      </c>
      <c r="C13" s="37" t="s">
        <v>40</v>
      </c>
      <c r="D13" s="39" t="s">
        <v>41</v>
      </c>
      <c r="E13" s="37"/>
      <c r="F13" s="37"/>
      <c r="G13" s="40"/>
      <c r="H13" s="40"/>
      <c r="I13" s="65"/>
      <c r="J13" s="65">
        <v>30</v>
      </c>
      <c r="K13" s="65"/>
      <c r="L13" s="65">
        <v>18</v>
      </c>
      <c r="M13" s="64">
        <f t="shared" si="0"/>
        <v>7200</v>
      </c>
    </row>
    <row r="14" s="1" customFormat="1" ht="20" customHeight="1" spans="1:13">
      <c r="A14" s="31" t="s">
        <v>28</v>
      </c>
      <c r="B14" s="37" t="s">
        <v>42</v>
      </c>
      <c r="C14" s="37"/>
      <c r="D14" s="39" t="s">
        <v>43</v>
      </c>
      <c r="E14" s="37"/>
      <c r="F14" s="37"/>
      <c r="G14" s="40"/>
      <c r="H14" s="40"/>
      <c r="I14" s="65"/>
      <c r="J14" s="65">
        <v>50.3</v>
      </c>
      <c r="K14" s="65"/>
      <c r="L14" s="65">
        <v>31.6</v>
      </c>
      <c r="M14" s="64">
        <f t="shared" si="0"/>
        <v>12640</v>
      </c>
    </row>
    <row r="15" s="1" customFormat="1" ht="20" customHeight="1" spans="1:13">
      <c r="A15" s="31" t="s">
        <v>28</v>
      </c>
      <c r="B15" s="37" t="s">
        <v>44</v>
      </c>
      <c r="C15" s="37"/>
      <c r="D15" s="39" t="s">
        <v>45</v>
      </c>
      <c r="E15" s="37"/>
      <c r="F15" s="37"/>
      <c r="G15" s="40"/>
      <c r="H15" s="40"/>
      <c r="I15" s="65"/>
      <c r="J15" s="65">
        <v>257.1</v>
      </c>
      <c r="K15" s="65"/>
      <c r="L15" s="65">
        <v>235.6</v>
      </c>
      <c r="M15" s="64">
        <f t="shared" si="0"/>
        <v>94240</v>
      </c>
    </row>
    <row r="16" s="1" customFormat="1" ht="20" customHeight="1" spans="1:13">
      <c r="A16" s="31" t="s">
        <v>28</v>
      </c>
      <c r="B16" s="37" t="s">
        <v>46</v>
      </c>
      <c r="C16" s="37"/>
      <c r="D16" s="39" t="s">
        <v>47</v>
      </c>
      <c r="E16" s="37"/>
      <c r="F16" s="37"/>
      <c r="G16" s="40"/>
      <c r="H16" s="40"/>
      <c r="I16" s="65"/>
      <c r="J16" s="65">
        <v>230</v>
      </c>
      <c r="K16" s="65"/>
      <c r="L16" s="65">
        <v>96.6</v>
      </c>
      <c r="M16" s="64">
        <f t="shared" si="0"/>
        <v>38640</v>
      </c>
    </row>
    <row r="17" s="1" customFormat="1" ht="20" customHeight="1" spans="1:13">
      <c r="A17" s="31" t="s">
        <v>28</v>
      </c>
      <c r="B17" s="37" t="s">
        <v>48</v>
      </c>
      <c r="C17" s="37"/>
      <c r="D17" s="39" t="s">
        <v>49</v>
      </c>
      <c r="E17" s="37"/>
      <c r="F17" s="37"/>
      <c r="G17" s="40"/>
      <c r="H17" s="40"/>
      <c r="I17" s="65"/>
      <c r="J17" s="65">
        <v>85.6</v>
      </c>
      <c r="K17" s="65"/>
      <c r="L17" s="65">
        <v>85.6</v>
      </c>
      <c r="M17" s="64">
        <f t="shared" si="0"/>
        <v>34240</v>
      </c>
    </row>
    <row r="18" s="1" customFormat="1" ht="20" customHeight="1" spans="1:13">
      <c r="A18" s="31" t="s">
        <v>28</v>
      </c>
      <c r="B18" s="37" t="s">
        <v>48</v>
      </c>
      <c r="C18" s="37"/>
      <c r="D18" s="39" t="s">
        <v>50</v>
      </c>
      <c r="E18" s="37"/>
      <c r="F18" s="37"/>
      <c r="G18" s="40"/>
      <c r="H18" s="40"/>
      <c r="I18" s="65"/>
      <c r="J18" s="65">
        <v>65.19</v>
      </c>
      <c r="K18" s="65"/>
      <c r="L18" s="65">
        <v>32.3</v>
      </c>
      <c r="M18" s="64">
        <f t="shared" si="0"/>
        <v>12920</v>
      </c>
    </row>
    <row r="19" s="1" customFormat="1" ht="20" customHeight="1" spans="1:13">
      <c r="A19" s="31" t="s">
        <v>28</v>
      </c>
      <c r="B19" s="37" t="s">
        <v>51</v>
      </c>
      <c r="C19" s="37"/>
      <c r="D19" s="39" t="s">
        <v>52</v>
      </c>
      <c r="E19" s="37"/>
      <c r="F19" s="37"/>
      <c r="G19" s="40"/>
      <c r="H19" s="40"/>
      <c r="I19" s="65"/>
      <c r="J19" s="65">
        <v>297.5</v>
      </c>
      <c r="K19" s="65"/>
      <c r="L19" s="65">
        <v>33</v>
      </c>
      <c r="M19" s="64">
        <f t="shared" si="0"/>
        <v>13200</v>
      </c>
    </row>
    <row r="20" s="1" customFormat="1" ht="20" customHeight="1" spans="1:13">
      <c r="A20" s="31" t="s">
        <v>28</v>
      </c>
      <c r="B20" s="37" t="s">
        <v>53</v>
      </c>
      <c r="C20" s="37"/>
      <c r="D20" s="39" t="s">
        <v>54</v>
      </c>
      <c r="E20" s="37"/>
      <c r="F20" s="37"/>
      <c r="G20" s="40"/>
      <c r="H20" s="40"/>
      <c r="I20" s="65"/>
      <c r="J20" s="65">
        <v>47.3</v>
      </c>
      <c r="K20" s="65"/>
      <c r="L20" s="65">
        <v>26.6</v>
      </c>
      <c r="M20" s="64">
        <f t="shared" si="0"/>
        <v>10640</v>
      </c>
    </row>
    <row r="21" s="1" customFormat="1" ht="20" customHeight="1" spans="1:13">
      <c r="A21" s="31" t="s">
        <v>28</v>
      </c>
      <c r="B21" s="37" t="s">
        <v>55</v>
      </c>
      <c r="C21" s="37" t="s">
        <v>56</v>
      </c>
      <c r="D21" s="39" t="s">
        <v>57</v>
      </c>
      <c r="E21" s="37"/>
      <c r="F21" s="37"/>
      <c r="G21" s="40"/>
      <c r="H21" s="40"/>
      <c r="I21" s="65"/>
      <c r="J21" s="65">
        <v>97.7</v>
      </c>
      <c r="K21" s="65"/>
      <c r="L21" s="65">
        <v>97.7</v>
      </c>
      <c r="M21" s="64">
        <f t="shared" si="0"/>
        <v>39080</v>
      </c>
    </row>
    <row r="22" s="1" customFormat="1" ht="20" customHeight="1" spans="1:13">
      <c r="A22" s="31" t="s">
        <v>28</v>
      </c>
      <c r="B22" s="37" t="s">
        <v>58</v>
      </c>
      <c r="C22" s="37"/>
      <c r="D22" s="39" t="s">
        <v>59</v>
      </c>
      <c r="E22" s="37"/>
      <c r="F22" s="37"/>
      <c r="G22" s="40"/>
      <c r="H22" s="40"/>
      <c r="I22" s="65"/>
      <c r="J22" s="65">
        <v>106.06</v>
      </c>
      <c r="K22" s="65"/>
      <c r="L22" s="65">
        <v>65.88</v>
      </c>
      <c r="M22" s="64">
        <f t="shared" si="0"/>
        <v>26352</v>
      </c>
    </row>
    <row r="23" s="1" customFormat="1" ht="20" customHeight="1" spans="1:13">
      <c r="A23" s="31" t="s">
        <v>28</v>
      </c>
      <c r="B23" s="37" t="s">
        <v>60</v>
      </c>
      <c r="C23" s="37" t="s">
        <v>61</v>
      </c>
      <c r="D23" s="39" t="s">
        <v>62</v>
      </c>
      <c r="E23" s="37"/>
      <c r="F23" s="37"/>
      <c r="G23" s="40"/>
      <c r="H23" s="40"/>
      <c r="I23" s="65"/>
      <c r="J23" s="65">
        <v>231.63</v>
      </c>
      <c r="K23" s="65"/>
      <c r="L23" s="65">
        <v>231.63</v>
      </c>
      <c r="M23" s="64">
        <f t="shared" si="0"/>
        <v>92652</v>
      </c>
    </row>
    <row r="24" s="1" customFormat="1" ht="20" customHeight="1" spans="1:13">
      <c r="A24" s="37" t="s">
        <v>63</v>
      </c>
      <c r="B24" s="37" t="s">
        <v>64</v>
      </c>
      <c r="C24" s="37"/>
      <c r="D24" s="39" t="s">
        <v>65</v>
      </c>
      <c r="E24" s="37"/>
      <c r="F24" s="37"/>
      <c r="G24" s="40"/>
      <c r="H24" s="40"/>
      <c r="I24" s="66"/>
      <c r="J24" s="66">
        <v>337.6</v>
      </c>
      <c r="K24" s="67"/>
      <c r="L24" s="66">
        <v>302.5</v>
      </c>
      <c r="M24" s="64">
        <f t="shared" si="0"/>
        <v>121000</v>
      </c>
    </row>
    <row r="25" s="1" customFormat="1" ht="20" customHeight="1" spans="1:13">
      <c r="A25" s="33" t="s">
        <v>66</v>
      </c>
      <c r="B25" s="33" t="s">
        <v>67</v>
      </c>
      <c r="C25" s="33"/>
      <c r="D25" s="41" t="s">
        <v>68</v>
      </c>
      <c r="E25" s="33"/>
      <c r="F25" s="33"/>
      <c r="G25" s="42"/>
      <c r="H25" s="42"/>
      <c r="I25" s="68"/>
      <c r="J25" s="68">
        <v>232.96</v>
      </c>
      <c r="K25" s="68"/>
      <c r="L25" s="68">
        <v>232.96</v>
      </c>
      <c r="M25" s="64">
        <f t="shared" si="0"/>
        <v>93184</v>
      </c>
    </row>
    <row r="26" s="1" customFormat="1" ht="20" customHeight="1" spans="1:13">
      <c r="A26" s="33" t="s">
        <v>66</v>
      </c>
      <c r="B26" s="33" t="s">
        <v>69</v>
      </c>
      <c r="C26" s="33"/>
      <c r="D26" s="41" t="s">
        <v>70</v>
      </c>
      <c r="E26" s="33"/>
      <c r="F26" s="33"/>
      <c r="G26" s="42"/>
      <c r="H26" s="42"/>
      <c r="I26" s="68"/>
      <c r="J26" s="68">
        <v>209.73</v>
      </c>
      <c r="K26" s="68"/>
      <c r="L26" s="68">
        <v>178.51</v>
      </c>
      <c r="M26" s="64">
        <f t="shared" si="0"/>
        <v>71404</v>
      </c>
    </row>
    <row r="27" s="1" customFormat="1" ht="20" customHeight="1" spans="1:13">
      <c r="A27" s="33" t="s">
        <v>66</v>
      </c>
      <c r="B27" s="33" t="s">
        <v>71</v>
      </c>
      <c r="C27" s="33"/>
      <c r="D27" s="41" t="s">
        <v>72</v>
      </c>
      <c r="E27" s="33"/>
      <c r="F27" s="33"/>
      <c r="G27" s="42"/>
      <c r="H27" s="42"/>
      <c r="I27" s="68">
        <v>10</v>
      </c>
      <c r="J27" s="68"/>
      <c r="K27" s="68">
        <v>10</v>
      </c>
      <c r="L27" s="68"/>
      <c r="M27" s="64">
        <f t="shared" si="0"/>
        <v>950</v>
      </c>
    </row>
    <row r="28" s="1" customFormat="1" ht="20" customHeight="1" spans="1:16383">
      <c r="A28" s="37" t="s">
        <v>73</v>
      </c>
      <c r="B28" s="43" t="s">
        <v>74</v>
      </c>
      <c r="C28" s="43"/>
      <c r="D28" s="39" t="s">
        <v>75</v>
      </c>
      <c r="E28" s="43"/>
      <c r="F28" s="43"/>
      <c r="G28" s="39"/>
      <c r="H28" s="39"/>
      <c r="I28" s="65">
        <v>0</v>
      </c>
      <c r="J28" s="69">
        <v>122.61</v>
      </c>
      <c r="K28" s="65">
        <v>0</v>
      </c>
      <c r="L28" s="69">
        <v>122.61</v>
      </c>
      <c r="M28" s="64">
        <f t="shared" si="0"/>
        <v>49044</v>
      </c>
      <c r="XFA28"/>
      <c r="XFB28"/>
      <c r="XFC28"/>
    </row>
    <row r="29" s="1" customFormat="1" ht="20" customHeight="1" spans="1:16383">
      <c r="A29" s="37" t="s">
        <v>73</v>
      </c>
      <c r="B29" s="43" t="s">
        <v>76</v>
      </c>
      <c r="C29" s="43"/>
      <c r="D29" s="39" t="s">
        <v>77</v>
      </c>
      <c r="E29" s="43"/>
      <c r="F29" s="43"/>
      <c r="G29" s="39"/>
      <c r="H29" s="39"/>
      <c r="I29" s="65">
        <v>0</v>
      </c>
      <c r="J29" s="69">
        <v>221.98</v>
      </c>
      <c r="K29" s="65">
        <v>0</v>
      </c>
      <c r="L29" s="69">
        <v>221.98</v>
      </c>
      <c r="M29" s="64">
        <f t="shared" si="0"/>
        <v>88792</v>
      </c>
      <c r="XFA29"/>
      <c r="XFB29"/>
      <c r="XFC29"/>
    </row>
    <row r="30" s="1" customFormat="1" ht="20" customHeight="1" spans="1:16383">
      <c r="A30" s="37" t="s">
        <v>78</v>
      </c>
      <c r="B30" s="37" t="s">
        <v>79</v>
      </c>
      <c r="C30" s="38"/>
      <c r="D30" s="39" t="s">
        <v>80</v>
      </c>
      <c r="E30" s="37"/>
      <c r="F30" s="37"/>
      <c r="G30" s="40"/>
      <c r="H30" s="44"/>
      <c r="I30" s="65">
        <v>0</v>
      </c>
      <c r="J30" s="70">
        <v>1057.9</v>
      </c>
      <c r="K30" s="65">
        <v>0</v>
      </c>
      <c r="L30" s="71">
        <v>730.18</v>
      </c>
      <c r="M30" s="64">
        <f t="shared" si="0"/>
        <v>292072</v>
      </c>
      <c r="XFA30"/>
      <c r="XFB30"/>
      <c r="XFC30"/>
    </row>
    <row r="31" s="1" customFormat="1" ht="20" customHeight="1" spans="1:16383">
      <c r="A31" s="37" t="s">
        <v>78</v>
      </c>
      <c r="B31" s="37" t="s">
        <v>81</v>
      </c>
      <c r="C31" s="37"/>
      <c r="D31" s="39" t="s">
        <v>82</v>
      </c>
      <c r="E31" s="45"/>
      <c r="F31" s="37"/>
      <c r="G31" s="40"/>
      <c r="H31" s="44"/>
      <c r="I31" s="65">
        <v>0</v>
      </c>
      <c r="J31" s="70">
        <v>247.1</v>
      </c>
      <c r="K31" s="65">
        <v>0</v>
      </c>
      <c r="L31" s="71">
        <v>247.1</v>
      </c>
      <c r="M31" s="64">
        <f t="shared" si="0"/>
        <v>98840</v>
      </c>
      <c r="XFA31"/>
      <c r="XFB31"/>
      <c r="XFC31"/>
    </row>
    <row r="32" s="1" customFormat="1" ht="20" customHeight="1" spans="1:16383">
      <c r="A32" s="37" t="s">
        <v>78</v>
      </c>
      <c r="B32" s="37" t="s">
        <v>83</v>
      </c>
      <c r="C32" s="37"/>
      <c r="D32" s="39" t="s">
        <v>84</v>
      </c>
      <c r="E32" s="45"/>
      <c r="F32" s="37"/>
      <c r="G32" s="46"/>
      <c r="H32" s="47"/>
      <c r="I32" s="65">
        <v>0</v>
      </c>
      <c r="J32" s="70">
        <v>49</v>
      </c>
      <c r="K32" s="65">
        <v>0</v>
      </c>
      <c r="L32" s="71">
        <v>49</v>
      </c>
      <c r="M32" s="64">
        <f t="shared" si="0"/>
        <v>19600</v>
      </c>
      <c r="XFA32"/>
      <c r="XFB32"/>
      <c r="XFC32"/>
    </row>
    <row r="33" s="1" customFormat="1" ht="20" customHeight="1" spans="1:16383">
      <c r="A33" s="37" t="s">
        <v>78</v>
      </c>
      <c r="B33" s="37" t="s">
        <v>85</v>
      </c>
      <c r="C33" s="37"/>
      <c r="D33" s="39" t="s">
        <v>86</v>
      </c>
      <c r="E33" s="31"/>
      <c r="F33" s="37"/>
      <c r="G33" s="40"/>
      <c r="H33" s="44"/>
      <c r="I33" s="65">
        <v>0</v>
      </c>
      <c r="J33" s="70">
        <v>482.42</v>
      </c>
      <c r="K33" s="65">
        <v>0</v>
      </c>
      <c r="L33" s="71">
        <v>421</v>
      </c>
      <c r="M33" s="64">
        <f t="shared" si="0"/>
        <v>168400</v>
      </c>
      <c r="XFA33"/>
      <c r="XFB33"/>
      <c r="XFC33"/>
    </row>
    <row r="34" s="1" customFormat="1" ht="20" customHeight="1" spans="1:16383">
      <c r="A34" s="37" t="s">
        <v>78</v>
      </c>
      <c r="B34" s="37" t="s">
        <v>87</v>
      </c>
      <c r="C34" s="37"/>
      <c r="D34" s="39" t="s">
        <v>88</v>
      </c>
      <c r="E34" s="31"/>
      <c r="F34" s="48"/>
      <c r="G34" s="40"/>
      <c r="H34" s="44"/>
      <c r="I34" s="65">
        <v>0</v>
      </c>
      <c r="J34" s="70">
        <v>378.28</v>
      </c>
      <c r="K34" s="65">
        <v>0</v>
      </c>
      <c r="L34" s="71">
        <v>178.22</v>
      </c>
      <c r="M34" s="64">
        <f t="shared" si="0"/>
        <v>71288</v>
      </c>
      <c r="XFA34"/>
      <c r="XFB34"/>
      <c r="XFC34"/>
    </row>
    <row r="35" s="1" customFormat="1" ht="24" customHeight="1" spans="1:16383">
      <c r="A35" s="31" t="s">
        <v>89</v>
      </c>
      <c r="B35" s="31" t="s">
        <v>90</v>
      </c>
      <c r="C35" s="33">
        <v>5</v>
      </c>
      <c r="D35" s="41" t="s">
        <v>91</v>
      </c>
      <c r="E35" s="31"/>
      <c r="F35" s="33"/>
      <c r="G35" s="40"/>
      <c r="H35" s="49"/>
      <c r="I35" s="63">
        <v>35.67</v>
      </c>
      <c r="J35" s="63"/>
      <c r="K35" s="63">
        <v>20.67</v>
      </c>
      <c r="L35" s="63"/>
      <c r="M35" s="64">
        <f t="shared" si="0"/>
        <v>1963.65</v>
      </c>
      <c r="XFA35"/>
      <c r="XFB35"/>
      <c r="XFC35"/>
    </row>
    <row r="36" s="1" customFormat="1" ht="24" customHeight="1" spans="1:16383">
      <c r="A36" s="31" t="s">
        <v>89</v>
      </c>
      <c r="B36" s="50" t="s">
        <v>92</v>
      </c>
      <c r="C36" s="33">
        <v>1</v>
      </c>
      <c r="D36" s="41" t="s">
        <v>93</v>
      </c>
      <c r="E36" s="31"/>
      <c r="F36" s="33"/>
      <c r="G36" s="40"/>
      <c r="H36" s="49"/>
      <c r="I36" s="63">
        <v>8.39</v>
      </c>
      <c r="J36" s="63"/>
      <c r="K36" s="63">
        <v>8.39</v>
      </c>
      <c r="L36" s="63"/>
      <c r="M36" s="64">
        <f t="shared" si="0"/>
        <v>797.05</v>
      </c>
      <c r="XFA36"/>
      <c r="XFB36"/>
      <c r="XFC36"/>
    </row>
    <row r="37" s="1" customFormat="1" ht="20" customHeight="1" spans="1:16383">
      <c r="A37" s="37" t="s">
        <v>94</v>
      </c>
      <c r="B37" s="37" t="s">
        <v>95</v>
      </c>
      <c r="C37" s="37">
        <v>11</v>
      </c>
      <c r="D37" s="39" t="s">
        <v>96</v>
      </c>
      <c r="E37" s="37"/>
      <c r="F37" s="37"/>
      <c r="G37" s="40"/>
      <c r="H37" s="40"/>
      <c r="I37" s="65">
        <v>0</v>
      </c>
      <c r="J37" s="65">
        <v>57.91</v>
      </c>
      <c r="K37" s="65">
        <v>22.11</v>
      </c>
      <c r="L37" s="65">
        <v>35.8</v>
      </c>
      <c r="M37" s="64">
        <f t="shared" si="0"/>
        <v>16420.45</v>
      </c>
      <c r="XFA37"/>
      <c r="XFB37"/>
      <c r="XFC37"/>
    </row>
    <row r="38" s="1" customFormat="1" ht="20" customHeight="1" spans="1:16383">
      <c r="A38" s="37" t="s">
        <v>94</v>
      </c>
      <c r="B38" s="37" t="s">
        <v>97</v>
      </c>
      <c r="C38" s="37">
        <v>1</v>
      </c>
      <c r="D38" s="39" t="s">
        <v>98</v>
      </c>
      <c r="E38" s="37"/>
      <c r="F38" s="37"/>
      <c r="G38" s="40"/>
      <c r="H38" s="40"/>
      <c r="I38" s="65">
        <v>0</v>
      </c>
      <c r="J38" s="65">
        <v>74.7</v>
      </c>
      <c r="K38" s="65">
        <v>0</v>
      </c>
      <c r="L38" s="65">
        <v>74.7</v>
      </c>
      <c r="M38" s="64">
        <f t="shared" si="0"/>
        <v>29880</v>
      </c>
      <c r="XFA38"/>
      <c r="XFB38"/>
      <c r="XFC38"/>
    </row>
    <row r="39" s="1" customFormat="1" ht="20" customHeight="1" spans="1:16383">
      <c r="A39" s="37" t="s">
        <v>94</v>
      </c>
      <c r="B39" s="37" t="s">
        <v>99</v>
      </c>
      <c r="C39" s="37">
        <v>7</v>
      </c>
      <c r="D39" s="39" t="s">
        <v>100</v>
      </c>
      <c r="E39" s="37"/>
      <c r="F39" s="37"/>
      <c r="G39" s="40"/>
      <c r="H39" s="40"/>
      <c r="I39" s="65">
        <v>3.15</v>
      </c>
      <c r="J39" s="65"/>
      <c r="K39" s="65">
        <v>3.15</v>
      </c>
      <c r="L39" s="65"/>
      <c r="M39" s="64">
        <f t="shared" si="0"/>
        <v>299.25</v>
      </c>
      <c r="XFA39"/>
      <c r="XFB39"/>
      <c r="XFC39"/>
    </row>
    <row r="40" s="1" customFormat="1" ht="20" customHeight="1" spans="1:16383">
      <c r="A40" s="37" t="s">
        <v>94</v>
      </c>
      <c r="B40" s="37" t="s">
        <v>101</v>
      </c>
      <c r="C40" s="37">
        <v>3</v>
      </c>
      <c r="D40" s="39" t="s">
        <v>102</v>
      </c>
      <c r="E40" s="37"/>
      <c r="F40" s="37"/>
      <c r="G40" s="40"/>
      <c r="H40" s="40"/>
      <c r="I40" s="66">
        <v>0</v>
      </c>
      <c r="J40" s="72">
        <v>73.94</v>
      </c>
      <c r="K40" s="66">
        <v>0</v>
      </c>
      <c r="L40" s="72">
        <v>73.94</v>
      </c>
      <c r="M40" s="64">
        <f t="shared" si="0"/>
        <v>29576</v>
      </c>
      <c r="XFA40"/>
      <c r="XFB40"/>
      <c r="XFC40"/>
    </row>
    <row r="41" s="1" customFormat="1" ht="20" customHeight="1" spans="1:16383">
      <c r="A41" s="37" t="s">
        <v>94</v>
      </c>
      <c r="B41" s="37" t="s">
        <v>103</v>
      </c>
      <c r="C41" s="37">
        <v>14</v>
      </c>
      <c r="D41" s="39" t="s">
        <v>104</v>
      </c>
      <c r="E41" s="37"/>
      <c r="F41" s="37"/>
      <c r="G41" s="40"/>
      <c r="H41" s="40"/>
      <c r="I41" s="66">
        <v>0</v>
      </c>
      <c r="J41" s="66">
        <v>173.62</v>
      </c>
      <c r="K41" s="66">
        <v>0</v>
      </c>
      <c r="L41" s="66">
        <v>173.62</v>
      </c>
      <c r="M41" s="64">
        <f t="shared" si="0"/>
        <v>69448</v>
      </c>
      <c r="XFA41"/>
      <c r="XFB41"/>
      <c r="XFC41"/>
    </row>
    <row r="42" s="1" customFormat="1" ht="20" customHeight="1" spans="1:16383">
      <c r="A42" s="37" t="s">
        <v>94</v>
      </c>
      <c r="B42" s="37" t="s">
        <v>105</v>
      </c>
      <c r="C42" s="37">
        <v>4</v>
      </c>
      <c r="D42" s="39" t="s">
        <v>106</v>
      </c>
      <c r="E42" s="37"/>
      <c r="F42" s="37"/>
      <c r="G42" s="40"/>
      <c r="H42" s="40"/>
      <c r="I42" s="66">
        <v>0</v>
      </c>
      <c r="J42" s="66">
        <v>33.2</v>
      </c>
      <c r="K42" s="66">
        <v>0</v>
      </c>
      <c r="L42" s="66">
        <v>33.2</v>
      </c>
      <c r="M42" s="64">
        <f t="shared" si="0"/>
        <v>13280</v>
      </c>
      <c r="XFA42"/>
      <c r="XFB42"/>
      <c r="XFC42"/>
    </row>
    <row r="43" s="1" customFormat="1" ht="24" customHeight="1" spans="1:16383">
      <c r="A43" s="37" t="s">
        <v>107</v>
      </c>
      <c r="B43" s="43" t="s">
        <v>108</v>
      </c>
      <c r="C43" s="38">
        <v>7</v>
      </c>
      <c r="D43" s="39" t="s">
        <v>109</v>
      </c>
      <c r="E43" s="37"/>
      <c r="F43" s="38"/>
      <c r="G43" s="40"/>
      <c r="H43" s="40"/>
      <c r="I43" s="65">
        <v>9.61</v>
      </c>
      <c r="J43" s="65">
        <v>0</v>
      </c>
      <c r="K43" s="65">
        <v>9.61</v>
      </c>
      <c r="L43" s="65">
        <v>0</v>
      </c>
      <c r="M43" s="64">
        <f t="shared" si="0"/>
        <v>912.95</v>
      </c>
      <c r="XFA43"/>
      <c r="XFB43"/>
      <c r="XFC43"/>
    </row>
    <row r="44" s="1" customFormat="1" ht="20" customHeight="1" spans="1:16383">
      <c r="A44" s="37" t="s">
        <v>107</v>
      </c>
      <c r="B44" s="37" t="s">
        <v>110</v>
      </c>
      <c r="C44" s="38">
        <v>4</v>
      </c>
      <c r="D44" s="39" t="s">
        <v>111</v>
      </c>
      <c r="E44" s="37"/>
      <c r="F44" s="38"/>
      <c r="G44" s="40"/>
      <c r="H44" s="40"/>
      <c r="I44" s="65">
        <v>2.52</v>
      </c>
      <c r="J44" s="65">
        <v>0</v>
      </c>
      <c r="K44" s="65">
        <v>2.52</v>
      </c>
      <c r="L44" s="65">
        <v>0</v>
      </c>
      <c r="M44" s="64">
        <f t="shared" si="0"/>
        <v>239.4</v>
      </c>
      <c r="XFA44"/>
      <c r="XFB44"/>
      <c r="XFC44"/>
    </row>
    <row r="45" s="1" customFormat="1" ht="24" customHeight="1" spans="1:16383">
      <c r="A45" s="37" t="s">
        <v>107</v>
      </c>
      <c r="B45" s="43" t="s">
        <v>112</v>
      </c>
      <c r="C45" s="38" t="s">
        <v>113</v>
      </c>
      <c r="D45" s="39" t="s">
        <v>114</v>
      </c>
      <c r="E45" s="37"/>
      <c r="F45" s="38"/>
      <c r="G45" s="40"/>
      <c r="H45" s="40"/>
      <c r="I45" s="65">
        <v>5.84</v>
      </c>
      <c r="J45" s="65">
        <v>0</v>
      </c>
      <c r="K45" s="65">
        <v>5.84</v>
      </c>
      <c r="L45" s="65">
        <v>0</v>
      </c>
      <c r="M45" s="64">
        <f t="shared" si="0"/>
        <v>554.8</v>
      </c>
      <c r="XFA45"/>
      <c r="XFB45"/>
      <c r="XFC45"/>
    </row>
    <row r="46" s="1" customFormat="1" ht="20" customHeight="1" spans="1:16383">
      <c r="A46" s="37" t="s">
        <v>107</v>
      </c>
      <c r="B46" s="37" t="s">
        <v>115</v>
      </c>
      <c r="C46" s="38" t="s">
        <v>116</v>
      </c>
      <c r="D46" s="39" t="s">
        <v>117</v>
      </c>
      <c r="E46" s="37"/>
      <c r="F46" s="38"/>
      <c r="G46" s="40"/>
      <c r="H46" s="40"/>
      <c r="I46" s="73">
        <v>12.7</v>
      </c>
      <c r="J46" s="65">
        <v>0</v>
      </c>
      <c r="K46" s="65">
        <v>12.7</v>
      </c>
      <c r="L46" s="65">
        <v>12.7</v>
      </c>
      <c r="M46" s="64">
        <f t="shared" si="0"/>
        <v>6286.5</v>
      </c>
      <c r="XFA46"/>
      <c r="XFB46"/>
      <c r="XFC46"/>
    </row>
    <row r="47" spans="1:13">
      <c r="A47" s="37" t="s">
        <v>118</v>
      </c>
      <c r="B47" s="40"/>
      <c r="C47" s="40"/>
      <c r="D47" s="40" t="s">
        <v>119</v>
      </c>
      <c r="E47" s="40"/>
      <c r="F47" s="40"/>
      <c r="G47" s="40"/>
      <c r="H47" s="40"/>
      <c r="I47" s="74">
        <v>638</v>
      </c>
      <c r="J47" s="74"/>
      <c r="K47" s="74">
        <f>128+510-48.69</f>
        <v>589.31</v>
      </c>
      <c r="L47" s="74"/>
      <c r="M47" s="64">
        <f t="shared" si="0"/>
        <v>55984.45</v>
      </c>
    </row>
    <row r="48" spans="1:13">
      <c r="A48" s="3" t="s">
        <v>120</v>
      </c>
      <c r="C48" s="3"/>
      <c r="E48" s="3"/>
      <c r="F48" s="3"/>
      <c r="G48" s="3"/>
      <c r="I48" s="3"/>
      <c r="J48" s="3"/>
      <c r="K48" s="3"/>
      <c r="L48" s="3"/>
      <c r="M48" s="3"/>
    </row>
  </sheetData>
  <mergeCells count="9">
    <mergeCell ref="A2:M2"/>
    <mergeCell ref="A5:C5"/>
    <mergeCell ref="D5:F5"/>
    <mergeCell ref="I5:J5"/>
    <mergeCell ref="K5:L5"/>
    <mergeCell ref="A48:M48"/>
    <mergeCell ref="G5:G6"/>
    <mergeCell ref="H5:H6"/>
    <mergeCell ref="M5:M6"/>
  </mergeCells>
  <conditionalFormatting sqref="E7">
    <cfRule type="duplicateValues" dxfId="0" priority="3"/>
    <cfRule type="duplicateValues" dxfId="0" priority="2"/>
    <cfRule type="duplicateValues" dxfId="1" priority="1"/>
  </conditionalFormatting>
  <dataValidations count="1">
    <dataValidation type="whole" operator="between" allowBlank="1" showInputMessage="1" showErrorMessage="1" sqref="C28">
      <formula1>1</formula1>
      <formula2>99</formula2>
    </dataValidation>
  </dataValidations>
  <pageMargins left="0.25" right="0.25" top="0.75" bottom="0.75" header="0.298611111111111" footer="0.2986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合作社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东山惠农</cp:lastModifiedBy>
  <dcterms:created xsi:type="dcterms:W3CDTF">2025-05-14T00:36:00Z</dcterms:created>
  <cp:lastPrinted>2025-05-14T05:33:00Z</cp:lastPrinted>
  <dcterms:modified xsi:type="dcterms:W3CDTF">2025-06-24T07:33:33Z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5F5464051C2A40A18B7830F97A22F276_12</vt:lpwstr>
  </property>
  <property fmtid="{D5CDD505-2E9C-101B-9397-08002B2CF9AE}" pid="3" name="KSOProductBuildVer">
    <vt:lpwstr>2052-12.1.0.21541</vt:lpwstr>
  </property>
</Properties>
</file>