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35" tabRatio="893"/>
  </bookViews>
  <sheets>
    <sheet name="目录" sheetId="58" r:id="rId1"/>
    <sheet name="1.2025年度一般公共预算收支决算表" sheetId="48" r:id="rId2"/>
    <sheet name="2.2025年一般公共预算收入决算总表" sheetId="33" r:id="rId3"/>
    <sheet name="3.2025年度一般公共预算收入决算明细表" sheetId="4" r:id="rId4"/>
    <sheet name="4.2025年度一般公共预算支出决算总表" sheetId="5" r:id="rId5"/>
    <sheet name="5.2025年度东安县一般公共预算支出决算明细表" sheetId="55" r:id="rId6"/>
    <sheet name="6.2025年度一般公共预算本级支出决算表" sheetId="34" r:id="rId7"/>
    <sheet name="7.2025年度一般公共预算本级支出决算功能分类明细表 " sheetId="49" r:id="rId8"/>
    <sheet name="8.2025年度一般公共预算支出决算经济分类明细表 " sheetId="50" r:id="rId9"/>
    <sheet name="9.2025年本级一般公共预算本级基本支出决算表" sheetId="43" r:id="rId10"/>
    <sheet name="10.2025年度一般公共预算转移性收支决算表" sheetId="8" r:id="rId11"/>
    <sheet name="11.2025年一般公共预算税收返还和转移支付决算分项目表" sheetId="51" r:id="rId12"/>
    <sheet name="12.2025年一般公共预算税收返还和转移支付决算分地区表" sheetId="11" r:id="rId13"/>
    <sheet name="13.2025年度政府性基金收支决算总表" sheetId="52" r:id="rId14"/>
    <sheet name="14.2025年度政府性基金预算收入决算明细表" sheetId="12" r:id="rId15"/>
    <sheet name="15.2025年度政府性基金预算支出决算明细表" sheetId="13" r:id="rId16"/>
    <sheet name="16.2025年度政府性基金预算本级支出决算表 " sheetId="35" r:id="rId17"/>
    <sheet name="17.2025年度政府性基金预算转移性收支决算表" sheetId="15" r:id="rId18"/>
    <sheet name="18.2025年度政府性基金转移支付决算分项目表" sheetId="41" r:id="rId19"/>
    <sheet name="19.2025年度政府性基金转移支付收入决算分项目表" sheetId="60" r:id="rId20"/>
    <sheet name="20.2025年度政府性基金转移支付决算分地区表" sheetId="42" r:id="rId21"/>
    <sheet name="21.2025年度国有资本经营收支决算总表" sheetId="56" r:id="rId22"/>
    <sheet name="22.2025年度国有资本经营预算收入决算表" sheetId="36" r:id="rId23"/>
    <sheet name="23.2025年度国有资本经营预算支出决算表" sheetId="19" r:id="rId24"/>
    <sheet name="24.2025年度国有资本经营预算本级支出决算表 " sheetId="37" r:id="rId25"/>
    <sheet name="25.2025年度国有资本经营预算转移性收支决算表" sheetId="20" r:id="rId26"/>
    <sheet name="26.2025年对下安排国有资本经营预算转移支付表" sheetId="57" r:id="rId27"/>
    <sheet name="27.2025年度社会保险基金预算收入决算表" sheetId="38" r:id="rId28"/>
    <sheet name="28.2025年度社会保险基金预算支出决算表" sheetId="22" r:id="rId29"/>
    <sheet name="29.2025年政府一般债务限额和余额决算表" sheetId="39" r:id="rId30"/>
    <sheet name="30.2025年政府专项债务限额和余额决算表" sheetId="40" r:id="rId31"/>
    <sheet name="31.2025年度地方政府债务发行及还本付息情况表" sheetId="54" r:id="rId32"/>
    <sheet name="32.2025年度地方政府债券使用安排表" sheetId="53" r:id="rId33"/>
    <sheet name="33.2025年度“三公”经费支出决算表" sheetId="47" r:id="rId34"/>
  </sheets>
  <externalReferences>
    <externalReference r:id="rId35"/>
  </externalReferences>
  <definedNames>
    <definedName name="_xlnm._FilterDatabase" localSheetId="6" hidden="1">'6.2025年度一般公共预算本级支出决算表'!$B$1334:$D$2630</definedName>
    <definedName name="_xlnm._FilterDatabase" localSheetId="4" hidden="1">'4.2025年度一般公共预算支出决算总表'!$A$5:$C$1326</definedName>
    <definedName name="_xlnm.Print_Titles" localSheetId="9">'9.2025年本级一般公共预算本级基本支出决算表'!$4:$5</definedName>
    <definedName name="_xlnm.Print_Titles" localSheetId="24">'24.2025年度国有资本经营预算本级支出决算表 '!$5:$5</definedName>
    <definedName name="_xlnm.Print_Titles" localSheetId="22">'22.2025年度国有资本经营预算收入决算表'!$5:$5</definedName>
    <definedName name="_xlnm.Print_Titles" localSheetId="23">'23.2025年度国有资本经营预算支出决算表'!$5:$5</definedName>
    <definedName name="_xlnm.Print_Titles" localSheetId="27">'27.2025年度社会保险基金预算收入决算表'!$2:$5</definedName>
    <definedName name="_xlnm.Print_Titles" localSheetId="28">'28.2025年度社会保险基金预算支出决算表'!$2:$5</definedName>
    <definedName name="_xlnm.Print_Titles" localSheetId="6">'6.2025年度一般公共预算本级支出决算表'!#REF!</definedName>
    <definedName name="_xlnm.Print_Titles" localSheetId="3">'3.2025年度一般公共预算收入决算明细表'!$4:$4</definedName>
    <definedName name="_xlnm.Print_Titles" localSheetId="4">'4.2025年度一般公共预算支出决算总表'!$5:$5</definedName>
    <definedName name="_xlnm.Print_Titles" localSheetId="10">'10.2025年度一般公共预算转移性收支决算表'!$4:$4</definedName>
    <definedName name="_xlnm.Print_Titles" localSheetId="16">'16.2025年度政府性基金预算本级支出决算表 '!$4:$4</definedName>
    <definedName name="_xlnm.Print_Titles" localSheetId="14">'14.2025年度政府性基金预算收入决算明细表'!$4:$4</definedName>
    <definedName name="_xlnm.Print_Titles" localSheetId="15">'15.2025年度政府性基金预算支出决算明细表'!$4:$4</definedName>
    <definedName name="_xlnm.Print_Titles" localSheetId="17">'17.2025年度政府性基金预算转移性收支决算表'!$2:$5</definedName>
    <definedName name="_xlnm._FilterDatabase" localSheetId="7" hidden="1">'7.2025年度一般公共预算本级支出决算功能分类明细表 '!$A$4:$C$1332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<sst xmlns="http://schemas.openxmlformats.org/spreadsheetml/2006/main" count="5361" uniqueCount="2823">
  <si>
    <t>目录</t>
  </si>
  <si>
    <r>
      <rPr>
        <sz val="10"/>
        <rFont val="宋体"/>
        <charset val="134"/>
      </rPr>
      <t>附表</t>
    </r>
    <r>
      <rPr>
        <sz val="10"/>
        <rFont val="Arial"/>
        <charset val="134"/>
      </rPr>
      <t>1</t>
    </r>
    <r>
      <rPr>
        <sz val="10"/>
        <rFont val="宋体"/>
        <charset val="134"/>
      </rPr>
      <t>：</t>
    </r>
  </si>
  <si>
    <t>2025年度一般公共预算收支决算表</t>
  </si>
  <si>
    <t>一般公共预算</t>
  </si>
  <si>
    <r>
      <rPr>
        <sz val="10"/>
        <rFont val="宋体"/>
        <charset val="134"/>
      </rPr>
      <t>附表</t>
    </r>
    <r>
      <rPr>
        <sz val="10"/>
        <rFont val="Arial"/>
        <charset val="134"/>
      </rPr>
      <t>2</t>
    </r>
    <r>
      <rPr>
        <sz val="10"/>
        <rFont val="宋体"/>
        <charset val="134"/>
      </rPr>
      <t>：</t>
    </r>
  </si>
  <si>
    <t>2025年一般公共预算收入决算总表</t>
  </si>
  <si>
    <r>
      <rPr>
        <sz val="10"/>
        <rFont val="宋体"/>
        <charset val="134"/>
      </rPr>
      <t>附表</t>
    </r>
    <r>
      <rPr>
        <sz val="10"/>
        <rFont val="Arial"/>
        <charset val="134"/>
      </rPr>
      <t>3</t>
    </r>
    <r>
      <rPr>
        <sz val="10"/>
        <rFont val="宋体"/>
        <charset val="134"/>
      </rPr>
      <t>：</t>
    </r>
  </si>
  <si>
    <t>2025年度一般公共预算收入决算明细表</t>
  </si>
  <si>
    <r>
      <rPr>
        <sz val="10"/>
        <rFont val="宋体"/>
        <charset val="134"/>
      </rPr>
      <t>附表</t>
    </r>
    <r>
      <rPr>
        <sz val="10"/>
        <rFont val="Arial"/>
        <charset val="134"/>
      </rPr>
      <t>4</t>
    </r>
    <r>
      <rPr>
        <sz val="10"/>
        <rFont val="宋体"/>
        <charset val="134"/>
      </rPr>
      <t>：</t>
    </r>
  </si>
  <si>
    <r>
      <t>2025</t>
    </r>
    <r>
      <rPr>
        <sz val="10"/>
        <rFont val="方正书宋_GBK"/>
        <charset val="134"/>
      </rPr>
      <t>年度一般公共预算支出决算总表</t>
    </r>
  </si>
  <si>
    <r>
      <rPr>
        <sz val="10"/>
        <rFont val="宋体"/>
        <charset val="134"/>
      </rPr>
      <t>附表</t>
    </r>
    <r>
      <rPr>
        <sz val="10"/>
        <rFont val="Arial"/>
        <charset val="134"/>
      </rPr>
      <t>5</t>
    </r>
    <r>
      <rPr>
        <sz val="10"/>
        <rFont val="宋体"/>
        <charset val="134"/>
      </rPr>
      <t>：</t>
    </r>
  </si>
  <si>
    <r>
      <t>2025</t>
    </r>
    <r>
      <rPr>
        <sz val="10"/>
        <rFont val="方正书宋_GBK"/>
        <charset val="134"/>
      </rPr>
      <t>年度东安县一般公共预算支出决算明细表</t>
    </r>
  </si>
  <si>
    <r>
      <rPr>
        <sz val="10"/>
        <rFont val="宋体"/>
        <charset val="134"/>
      </rPr>
      <t>附表</t>
    </r>
    <r>
      <rPr>
        <sz val="10"/>
        <rFont val="Arial"/>
        <charset val="134"/>
      </rPr>
      <t>6</t>
    </r>
    <r>
      <rPr>
        <sz val="10"/>
        <rFont val="宋体"/>
        <charset val="134"/>
      </rPr>
      <t>：</t>
    </r>
  </si>
  <si>
    <r>
      <t>2025</t>
    </r>
    <r>
      <rPr>
        <sz val="10"/>
        <rFont val="方正书宋_GBK"/>
        <charset val="134"/>
      </rPr>
      <t>年度一般公共预算本级支出决算表</t>
    </r>
    <r>
      <rPr>
        <sz val="10"/>
        <rFont val="Arial"/>
        <charset val="134"/>
      </rPr>
      <t xml:space="preserve"> </t>
    </r>
  </si>
  <si>
    <r>
      <rPr>
        <sz val="10"/>
        <rFont val="宋体"/>
        <charset val="134"/>
      </rPr>
      <t>附表</t>
    </r>
    <r>
      <rPr>
        <sz val="10"/>
        <rFont val="Arial"/>
        <charset val="134"/>
      </rPr>
      <t>7</t>
    </r>
    <r>
      <rPr>
        <sz val="10"/>
        <rFont val="宋体"/>
        <charset val="134"/>
      </rPr>
      <t>：</t>
    </r>
  </si>
  <si>
    <r>
      <t>2025</t>
    </r>
    <r>
      <rPr>
        <sz val="10"/>
        <rFont val="方正书宋_GBK"/>
        <charset val="134"/>
      </rPr>
      <t>年度一般公共预算本级支出决算功能分类明细表</t>
    </r>
    <r>
      <rPr>
        <sz val="10"/>
        <rFont val="Arial"/>
        <charset val="134"/>
      </rPr>
      <t xml:space="preserve"> </t>
    </r>
  </si>
  <si>
    <r>
      <rPr>
        <sz val="10"/>
        <rFont val="宋体"/>
        <charset val="134"/>
      </rPr>
      <t>附表</t>
    </r>
    <r>
      <rPr>
        <sz val="10"/>
        <rFont val="Arial"/>
        <charset val="134"/>
      </rPr>
      <t>8</t>
    </r>
    <r>
      <rPr>
        <sz val="10"/>
        <rFont val="宋体"/>
        <charset val="134"/>
      </rPr>
      <t>：</t>
    </r>
  </si>
  <si>
    <r>
      <t>2025</t>
    </r>
    <r>
      <rPr>
        <sz val="10"/>
        <rFont val="方正书宋_GBK"/>
        <charset val="134"/>
      </rPr>
      <t>年度一般公共预算支出决算经济分类明细表</t>
    </r>
  </si>
  <si>
    <r>
      <rPr>
        <sz val="10"/>
        <rFont val="宋体"/>
        <charset val="134"/>
      </rPr>
      <t>附表</t>
    </r>
    <r>
      <rPr>
        <sz val="10"/>
        <rFont val="Arial"/>
        <charset val="134"/>
      </rPr>
      <t>9</t>
    </r>
    <r>
      <rPr>
        <sz val="10"/>
        <rFont val="宋体"/>
        <charset val="134"/>
      </rPr>
      <t>：</t>
    </r>
  </si>
  <si>
    <r>
      <t>2025</t>
    </r>
    <r>
      <rPr>
        <sz val="10"/>
        <rFont val="方正书宋_GBK"/>
        <charset val="134"/>
      </rPr>
      <t>年本级一般公共预算本级基本支出决算表</t>
    </r>
  </si>
  <si>
    <r>
      <rPr>
        <sz val="10"/>
        <rFont val="宋体"/>
        <charset val="134"/>
      </rPr>
      <t>附表</t>
    </r>
    <r>
      <rPr>
        <sz val="10"/>
        <rFont val="Arial"/>
        <charset val="134"/>
      </rPr>
      <t>1</t>
    </r>
    <r>
      <rPr>
        <sz val="10"/>
        <rFont val="宋体"/>
        <charset val="134"/>
      </rPr>
      <t>0：</t>
    </r>
  </si>
  <si>
    <r>
      <t>2025</t>
    </r>
    <r>
      <rPr>
        <sz val="10"/>
        <rFont val="方正书宋_GBK"/>
        <charset val="134"/>
      </rPr>
      <t>年度一般公共预算转移性收支决算表</t>
    </r>
  </si>
  <si>
    <r>
      <rPr>
        <sz val="10"/>
        <rFont val="宋体"/>
        <charset val="134"/>
      </rPr>
      <t>附表</t>
    </r>
    <r>
      <rPr>
        <sz val="10"/>
        <rFont val="Arial"/>
        <charset val="134"/>
      </rPr>
      <t>1</t>
    </r>
    <r>
      <rPr>
        <sz val="10"/>
        <rFont val="宋体"/>
        <charset val="134"/>
      </rPr>
      <t>1：</t>
    </r>
  </si>
  <si>
    <r>
      <t>2025</t>
    </r>
    <r>
      <rPr>
        <sz val="10"/>
        <rFont val="方正书宋_GBK"/>
        <charset val="134"/>
      </rPr>
      <t>年一般公共预算税收返还和转移支付决算分项目表</t>
    </r>
  </si>
  <si>
    <r>
      <rPr>
        <sz val="10"/>
        <rFont val="宋体"/>
        <charset val="134"/>
      </rPr>
      <t>附表</t>
    </r>
    <r>
      <rPr>
        <sz val="10"/>
        <rFont val="Arial"/>
        <charset val="134"/>
      </rPr>
      <t>1</t>
    </r>
    <r>
      <rPr>
        <sz val="10"/>
        <rFont val="宋体"/>
        <charset val="134"/>
      </rPr>
      <t>2：</t>
    </r>
  </si>
  <si>
    <r>
      <t>2025</t>
    </r>
    <r>
      <rPr>
        <sz val="10"/>
        <rFont val="方正书宋_GBK"/>
        <charset val="134"/>
      </rPr>
      <t>年一般公共预算税收返还和转移支付决算分地区表</t>
    </r>
  </si>
  <si>
    <r>
      <rPr>
        <sz val="10"/>
        <rFont val="宋体"/>
        <charset val="134"/>
      </rPr>
      <t>附表</t>
    </r>
    <r>
      <rPr>
        <sz val="10"/>
        <rFont val="Arial"/>
        <charset val="134"/>
      </rPr>
      <t>1</t>
    </r>
    <r>
      <rPr>
        <sz val="10"/>
        <rFont val="宋体"/>
        <charset val="134"/>
      </rPr>
      <t>3：</t>
    </r>
  </si>
  <si>
    <r>
      <t>2025</t>
    </r>
    <r>
      <rPr>
        <sz val="10"/>
        <rFont val="方正书宋_GBK"/>
        <charset val="134"/>
      </rPr>
      <t>年度政府性基金收支决算总表</t>
    </r>
  </si>
  <si>
    <t>政府性基金预算</t>
  </si>
  <si>
    <r>
      <rPr>
        <sz val="10"/>
        <rFont val="宋体"/>
        <charset val="134"/>
      </rPr>
      <t>附表</t>
    </r>
    <r>
      <rPr>
        <sz val="10"/>
        <rFont val="Arial"/>
        <charset val="134"/>
      </rPr>
      <t>1</t>
    </r>
    <r>
      <rPr>
        <sz val="10"/>
        <rFont val="宋体"/>
        <charset val="134"/>
      </rPr>
      <t>4：</t>
    </r>
  </si>
  <si>
    <r>
      <t>2025</t>
    </r>
    <r>
      <rPr>
        <sz val="10"/>
        <rFont val="方正书宋_GBK"/>
        <charset val="134"/>
      </rPr>
      <t>年度政府性基金预算收入决算明细表</t>
    </r>
  </si>
  <si>
    <r>
      <rPr>
        <sz val="10"/>
        <rFont val="宋体"/>
        <charset val="134"/>
      </rPr>
      <t>附表</t>
    </r>
    <r>
      <rPr>
        <sz val="10"/>
        <rFont val="Arial"/>
        <charset val="134"/>
      </rPr>
      <t>1</t>
    </r>
    <r>
      <rPr>
        <sz val="10"/>
        <rFont val="宋体"/>
        <charset val="134"/>
      </rPr>
      <t>5：</t>
    </r>
  </si>
  <si>
    <r>
      <t>2025</t>
    </r>
    <r>
      <rPr>
        <sz val="10"/>
        <rFont val="方正书宋_GBK"/>
        <charset val="134"/>
      </rPr>
      <t>年度政府性基金预算支出决算明细表</t>
    </r>
  </si>
  <si>
    <r>
      <rPr>
        <sz val="10"/>
        <rFont val="宋体"/>
        <charset val="134"/>
      </rPr>
      <t>附表</t>
    </r>
    <r>
      <rPr>
        <sz val="10"/>
        <rFont val="Arial"/>
        <charset val="134"/>
      </rPr>
      <t>1</t>
    </r>
    <r>
      <rPr>
        <sz val="10"/>
        <rFont val="宋体"/>
        <charset val="134"/>
      </rPr>
      <t>6：</t>
    </r>
  </si>
  <si>
    <r>
      <t>2025</t>
    </r>
    <r>
      <rPr>
        <sz val="10"/>
        <rFont val="方正书宋_GBK"/>
        <charset val="134"/>
      </rPr>
      <t>年度政府性基金预算本级支出决算表</t>
    </r>
    <r>
      <rPr>
        <sz val="10"/>
        <rFont val="Arial"/>
        <charset val="134"/>
      </rPr>
      <t xml:space="preserve"> </t>
    </r>
  </si>
  <si>
    <r>
      <rPr>
        <sz val="10"/>
        <rFont val="宋体"/>
        <charset val="134"/>
      </rPr>
      <t>附表</t>
    </r>
    <r>
      <rPr>
        <sz val="10"/>
        <rFont val="Arial"/>
        <charset val="134"/>
      </rPr>
      <t>1</t>
    </r>
    <r>
      <rPr>
        <sz val="10"/>
        <rFont val="宋体"/>
        <charset val="134"/>
      </rPr>
      <t>7：</t>
    </r>
  </si>
  <si>
    <r>
      <t>2025</t>
    </r>
    <r>
      <rPr>
        <sz val="10"/>
        <rFont val="方正书宋_GBK"/>
        <charset val="134"/>
      </rPr>
      <t>年度政府性基金预算转移性收支决算表</t>
    </r>
  </si>
  <si>
    <r>
      <rPr>
        <sz val="10"/>
        <rFont val="宋体"/>
        <charset val="134"/>
      </rPr>
      <t>附表</t>
    </r>
    <r>
      <rPr>
        <sz val="10"/>
        <rFont val="Arial"/>
        <charset val="134"/>
      </rPr>
      <t>1</t>
    </r>
    <r>
      <rPr>
        <sz val="10"/>
        <rFont val="宋体"/>
        <charset val="134"/>
      </rPr>
      <t>8：</t>
    </r>
  </si>
  <si>
    <r>
      <t>2025</t>
    </r>
    <r>
      <rPr>
        <sz val="10"/>
        <rFont val="方正书宋_GBK"/>
        <charset val="134"/>
      </rPr>
      <t>年度政府性基金转移支付决算分项目表</t>
    </r>
  </si>
  <si>
    <r>
      <rPr>
        <sz val="10"/>
        <rFont val="宋体"/>
        <charset val="134"/>
      </rPr>
      <t>附表</t>
    </r>
    <r>
      <rPr>
        <sz val="10"/>
        <rFont val="Arial"/>
        <charset val="134"/>
      </rPr>
      <t>1</t>
    </r>
    <r>
      <rPr>
        <sz val="10"/>
        <rFont val="宋体"/>
        <charset val="134"/>
      </rPr>
      <t>9：</t>
    </r>
  </si>
  <si>
    <r>
      <t>2025</t>
    </r>
    <r>
      <rPr>
        <sz val="10"/>
        <rFont val="方正书宋_GBK"/>
        <charset val="134"/>
      </rPr>
      <t>年度政府性基金转移支付收入决算分项目表</t>
    </r>
  </si>
  <si>
    <r>
      <rPr>
        <sz val="10"/>
        <rFont val="宋体"/>
        <charset val="134"/>
      </rPr>
      <t>附表</t>
    </r>
    <r>
      <rPr>
        <sz val="10"/>
        <rFont val="Arial"/>
        <charset val="134"/>
      </rPr>
      <t>2</t>
    </r>
    <r>
      <rPr>
        <sz val="10"/>
        <rFont val="宋体"/>
        <charset val="134"/>
      </rPr>
      <t>0：</t>
    </r>
  </si>
  <si>
    <r>
      <t>2025</t>
    </r>
    <r>
      <rPr>
        <sz val="10"/>
        <rFont val="方正书宋_GBK"/>
        <charset val="134"/>
      </rPr>
      <t>年度政府性基金转移支付决算分地区表</t>
    </r>
  </si>
  <si>
    <r>
      <rPr>
        <sz val="10"/>
        <rFont val="宋体"/>
        <charset val="134"/>
      </rPr>
      <t>附表</t>
    </r>
    <r>
      <rPr>
        <sz val="10"/>
        <rFont val="Arial"/>
        <charset val="134"/>
      </rPr>
      <t>2</t>
    </r>
    <r>
      <rPr>
        <sz val="10"/>
        <rFont val="宋体"/>
        <charset val="134"/>
      </rPr>
      <t>1：</t>
    </r>
  </si>
  <si>
    <r>
      <t>2025</t>
    </r>
    <r>
      <rPr>
        <sz val="10"/>
        <rFont val="方正书宋_GBK"/>
        <charset val="134"/>
      </rPr>
      <t>年度国有资本经营收支决算总表</t>
    </r>
  </si>
  <si>
    <t>国有资本经营预算</t>
  </si>
  <si>
    <r>
      <rPr>
        <sz val="10"/>
        <rFont val="宋体"/>
        <charset val="134"/>
      </rPr>
      <t>附表</t>
    </r>
    <r>
      <rPr>
        <sz val="10"/>
        <rFont val="Arial"/>
        <charset val="134"/>
      </rPr>
      <t>2</t>
    </r>
    <r>
      <rPr>
        <sz val="10"/>
        <rFont val="宋体"/>
        <charset val="134"/>
      </rPr>
      <t>2：</t>
    </r>
  </si>
  <si>
    <r>
      <t>2025</t>
    </r>
    <r>
      <rPr>
        <sz val="10"/>
        <rFont val="方正书宋_GBK"/>
        <charset val="134"/>
      </rPr>
      <t>年度国有资本经营预算收入决算表</t>
    </r>
  </si>
  <si>
    <r>
      <rPr>
        <sz val="10"/>
        <rFont val="宋体"/>
        <charset val="134"/>
      </rPr>
      <t>附表</t>
    </r>
    <r>
      <rPr>
        <sz val="10"/>
        <rFont val="Arial"/>
        <charset val="134"/>
      </rPr>
      <t>2</t>
    </r>
    <r>
      <rPr>
        <sz val="10"/>
        <rFont val="宋体"/>
        <charset val="134"/>
      </rPr>
      <t>3：</t>
    </r>
  </si>
  <si>
    <r>
      <t>2025</t>
    </r>
    <r>
      <rPr>
        <sz val="10"/>
        <rFont val="方正书宋_GBK"/>
        <charset val="134"/>
      </rPr>
      <t>年度国有资本经营预算支出决算表</t>
    </r>
  </si>
  <si>
    <r>
      <rPr>
        <sz val="10"/>
        <rFont val="宋体"/>
        <charset val="134"/>
      </rPr>
      <t>附表</t>
    </r>
    <r>
      <rPr>
        <sz val="10"/>
        <rFont val="Arial"/>
        <charset val="134"/>
      </rPr>
      <t>2</t>
    </r>
    <r>
      <rPr>
        <sz val="10"/>
        <rFont val="宋体"/>
        <charset val="134"/>
      </rPr>
      <t>4：</t>
    </r>
  </si>
  <si>
    <r>
      <t>2025</t>
    </r>
    <r>
      <rPr>
        <sz val="10"/>
        <rFont val="方正书宋_GBK"/>
        <charset val="134"/>
      </rPr>
      <t>年度国有资本经营预算本级支出决算表</t>
    </r>
    <r>
      <rPr>
        <sz val="10"/>
        <rFont val="Arial"/>
        <charset val="134"/>
      </rPr>
      <t xml:space="preserve"> </t>
    </r>
  </si>
  <si>
    <r>
      <rPr>
        <sz val="10"/>
        <rFont val="宋体"/>
        <charset val="134"/>
      </rPr>
      <t>附表</t>
    </r>
    <r>
      <rPr>
        <sz val="10"/>
        <rFont val="Arial"/>
        <charset val="134"/>
      </rPr>
      <t>2</t>
    </r>
    <r>
      <rPr>
        <sz val="10"/>
        <rFont val="宋体"/>
        <charset val="134"/>
      </rPr>
      <t>5：</t>
    </r>
  </si>
  <si>
    <r>
      <t>2025</t>
    </r>
    <r>
      <rPr>
        <sz val="10"/>
        <rFont val="方正书宋_GBK"/>
        <charset val="134"/>
      </rPr>
      <t>年度国有资本经营预算转移性收支决算表</t>
    </r>
  </si>
  <si>
    <r>
      <rPr>
        <sz val="10"/>
        <rFont val="宋体"/>
        <charset val="134"/>
      </rPr>
      <t>附表</t>
    </r>
    <r>
      <rPr>
        <sz val="10"/>
        <rFont val="Arial"/>
        <charset val="134"/>
      </rPr>
      <t>2</t>
    </r>
    <r>
      <rPr>
        <sz val="10"/>
        <rFont val="宋体"/>
        <charset val="134"/>
      </rPr>
      <t>6：</t>
    </r>
  </si>
  <si>
    <r>
      <t>2025</t>
    </r>
    <r>
      <rPr>
        <sz val="10"/>
        <rFont val="方正书宋_GBK"/>
        <charset val="134"/>
      </rPr>
      <t>年对下安排国有资本经营预算转移支付表</t>
    </r>
  </si>
  <si>
    <r>
      <rPr>
        <sz val="10"/>
        <rFont val="宋体"/>
        <charset val="134"/>
      </rPr>
      <t>附表</t>
    </r>
    <r>
      <rPr>
        <sz val="10"/>
        <rFont val="Arial"/>
        <charset val="134"/>
      </rPr>
      <t>2</t>
    </r>
    <r>
      <rPr>
        <sz val="10"/>
        <rFont val="宋体"/>
        <charset val="134"/>
      </rPr>
      <t>7：</t>
    </r>
  </si>
  <si>
    <r>
      <t>2025</t>
    </r>
    <r>
      <rPr>
        <sz val="10"/>
        <rFont val="方正书宋_GBK"/>
        <charset val="134"/>
      </rPr>
      <t>年度社会保险基金预算收入决算表</t>
    </r>
  </si>
  <si>
    <t>社会保险基金</t>
  </si>
  <si>
    <r>
      <rPr>
        <sz val="10"/>
        <rFont val="宋体"/>
        <charset val="134"/>
      </rPr>
      <t>附表</t>
    </r>
    <r>
      <rPr>
        <sz val="10"/>
        <rFont val="Arial"/>
        <charset val="134"/>
      </rPr>
      <t>2</t>
    </r>
    <r>
      <rPr>
        <sz val="10"/>
        <rFont val="宋体"/>
        <charset val="134"/>
      </rPr>
      <t>8：</t>
    </r>
  </si>
  <si>
    <r>
      <t>2025</t>
    </r>
    <r>
      <rPr>
        <sz val="10"/>
        <rFont val="方正书宋_GBK"/>
        <charset val="134"/>
      </rPr>
      <t>年度社会保险基金预算支出决算表</t>
    </r>
  </si>
  <si>
    <r>
      <rPr>
        <sz val="10"/>
        <rFont val="宋体"/>
        <charset val="134"/>
      </rPr>
      <t>附表</t>
    </r>
    <r>
      <rPr>
        <sz val="10"/>
        <rFont val="Arial"/>
        <charset val="134"/>
      </rPr>
      <t>2</t>
    </r>
    <r>
      <rPr>
        <sz val="10"/>
        <rFont val="宋体"/>
        <charset val="134"/>
      </rPr>
      <t>9：</t>
    </r>
  </si>
  <si>
    <r>
      <t>2025</t>
    </r>
    <r>
      <rPr>
        <sz val="10"/>
        <rFont val="方正书宋_GBK"/>
        <charset val="134"/>
      </rPr>
      <t>年政府一般债务限额和余额决算表</t>
    </r>
  </si>
  <si>
    <t>地方债务及“三公”经费</t>
  </si>
  <si>
    <r>
      <rPr>
        <sz val="10"/>
        <rFont val="宋体"/>
        <charset val="134"/>
      </rPr>
      <t>附表</t>
    </r>
    <r>
      <rPr>
        <sz val="10"/>
        <rFont val="Arial"/>
        <charset val="134"/>
      </rPr>
      <t>3</t>
    </r>
    <r>
      <rPr>
        <sz val="10"/>
        <rFont val="宋体"/>
        <charset val="134"/>
      </rPr>
      <t>0：</t>
    </r>
  </si>
  <si>
    <r>
      <t>2025</t>
    </r>
    <r>
      <rPr>
        <sz val="10"/>
        <rFont val="方正书宋_GBK"/>
        <charset val="134"/>
      </rPr>
      <t>年政府专项债务限额和余额决算表</t>
    </r>
  </si>
  <si>
    <r>
      <rPr>
        <sz val="10"/>
        <rFont val="宋体"/>
        <charset val="134"/>
      </rPr>
      <t>附表</t>
    </r>
    <r>
      <rPr>
        <sz val="10"/>
        <rFont val="Arial"/>
        <charset val="134"/>
      </rPr>
      <t>3</t>
    </r>
    <r>
      <rPr>
        <sz val="10"/>
        <rFont val="宋体"/>
        <charset val="134"/>
      </rPr>
      <t>1：</t>
    </r>
  </si>
  <si>
    <r>
      <t>2025</t>
    </r>
    <r>
      <rPr>
        <sz val="10"/>
        <rFont val="方正书宋_GBK"/>
        <charset val="134"/>
      </rPr>
      <t>年度地方政府债务发行及还本付息情况表</t>
    </r>
  </si>
  <si>
    <r>
      <rPr>
        <sz val="10"/>
        <rFont val="宋体"/>
        <charset val="134"/>
      </rPr>
      <t>附表</t>
    </r>
    <r>
      <rPr>
        <sz val="10"/>
        <rFont val="Arial"/>
        <charset val="134"/>
      </rPr>
      <t>3</t>
    </r>
    <r>
      <rPr>
        <sz val="10"/>
        <rFont val="宋体"/>
        <charset val="134"/>
      </rPr>
      <t>2：</t>
    </r>
  </si>
  <si>
    <r>
      <t>2025</t>
    </r>
    <r>
      <rPr>
        <sz val="10"/>
        <rFont val="方正书宋_GBK"/>
        <charset val="134"/>
      </rPr>
      <t>年度地方政府债券使用安排表</t>
    </r>
  </si>
  <si>
    <r>
      <rPr>
        <sz val="10"/>
        <rFont val="宋体"/>
        <charset val="134"/>
      </rPr>
      <t>附表</t>
    </r>
    <r>
      <rPr>
        <sz val="10"/>
        <rFont val="Arial"/>
        <charset val="134"/>
      </rPr>
      <t>3</t>
    </r>
    <r>
      <rPr>
        <sz val="10"/>
        <rFont val="宋体"/>
        <charset val="134"/>
      </rPr>
      <t>3：</t>
    </r>
  </si>
  <si>
    <r>
      <t>2025</t>
    </r>
    <r>
      <rPr>
        <sz val="10"/>
        <rFont val="方正书宋_GBK"/>
        <charset val="134"/>
      </rPr>
      <t>年度</t>
    </r>
    <r>
      <rPr>
        <sz val="10"/>
        <rFont val="Arial"/>
        <charset val="134"/>
      </rPr>
      <t>“</t>
    </r>
    <r>
      <rPr>
        <sz val="10"/>
        <rFont val="方正书宋_GBK"/>
        <charset val="134"/>
      </rPr>
      <t>三公</t>
    </r>
    <r>
      <rPr>
        <sz val="10"/>
        <rFont val="Arial"/>
        <charset val="134"/>
      </rPr>
      <t>”</t>
    </r>
    <r>
      <rPr>
        <sz val="10"/>
        <rFont val="方正书宋_GBK"/>
        <charset val="134"/>
      </rPr>
      <t>经费支出决算表</t>
    </r>
  </si>
  <si>
    <t>附表1：</t>
  </si>
  <si>
    <t>2025年度一般公共预算收支决算总表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</si>
  <si>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</si>
  <si>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</si>
  <si>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</si>
  <si>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</si>
  <si>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</si>
  <si>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</si>
  <si>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</si>
  <si>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</si>
  <si>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</si>
  <si>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</si>
  <si>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</si>
  <si>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</si>
  <si>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</si>
  <si>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</si>
  <si>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</si>
  <si>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</si>
  <si>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</si>
  <si>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</si>
  <si>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</si>
  <si>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</si>
  <si>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</si>
  <si>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</si>
  <si>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</si>
  <si>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</si>
  <si>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</si>
  <si>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</si>
  <si>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</si>
  <si>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</si>
  <si>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</si>
  <si>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</si>
  <si>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</si>
  <si>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</si>
  <si>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</si>
  <si>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</si>
  <si>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</si>
  <si>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</si>
  <si>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</si>
  <si>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</si>
  <si>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</si>
  <si>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</si>
  <si>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</si>
  <si>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</si>
  <si>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</si>
  <si>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</si>
  <si>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</si>
  <si>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</si>
  <si>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</si>
  <si>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</si>
  <si>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</si>
  <si>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</si>
  <si>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</si>
  <si>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</si>
  <si>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</si>
  <si>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</si>
  <si>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</si>
  <si>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附表2：</t>
  </si>
  <si>
    <t>项目</t>
  </si>
  <si>
    <t>一、一般公共预算收入</t>
  </si>
  <si>
    <t>二、上级补助收入</t>
  </si>
  <si>
    <t>返还性收入</t>
  </si>
  <si>
    <t>一般性转移支付收入</t>
  </si>
  <si>
    <t>专项转移支付收入</t>
  </si>
  <si>
    <t>三、待偿债再融资一般债券上年结余</t>
  </si>
  <si>
    <t>四、上年结余收入</t>
  </si>
  <si>
    <t>五、调入资金</t>
  </si>
  <si>
    <t>六、债务(转贷)收入</t>
  </si>
  <si>
    <t>七、动用预算稳定调节基金</t>
  </si>
  <si>
    <r>
      <rPr>
        <sz val="10"/>
        <rFont val="宋体"/>
        <charset val="134"/>
      </rPr>
      <t xml:space="preserve">收 </t>
    </r>
    <r>
      <rPr>
        <sz val="10"/>
        <color rgb="FF000000"/>
        <rFont val="宋体"/>
        <charset val="134"/>
      </rPr>
      <t xml:space="preserve"> 入  总  计</t>
    </r>
  </si>
  <si>
    <t>附表3：</t>
  </si>
  <si>
    <r>
      <rPr>
        <b/>
        <sz val="18"/>
        <rFont val="宋体"/>
        <charset val="134"/>
      </rPr>
      <t>2025年度一般公共预算收入决算明细表</t>
    </r>
    <r>
      <rPr>
        <b/>
        <sz val="18"/>
        <rFont val="Arial"/>
        <charset val="134"/>
      </rPr>
      <t xml:space="preserve">		</t>
    </r>
  </si>
  <si>
    <t>科目编码</t>
  </si>
  <si>
    <t>科目名称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</si>
  <si>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</si>
  <si>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</si>
  <si>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</si>
  <si>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</si>
  <si>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</si>
  <si>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</si>
  <si>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</si>
  <si>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</si>
  <si>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</si>
  <si>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</si>
  <si>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</si>
  <si>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</si>
  <si>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</si>
  <si>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</si>
  <si>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</si>
  <si>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</si>
  <si>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</si>
  <si>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</si>
  <si>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</si>
  <si>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</si>
  <si>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</si>
  <si>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</si>
  <si>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</si>
  <si>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</si>
  <si>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</si>
  <si>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</si>
  <si>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</si>
  <si>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</si>
  <si>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</si>
  <si>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</si>
  <si>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</si>
  <si>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</si>
  <si>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</si>
  <si>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</si>
  <si>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进口货物增值税税款滞纳金等收入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</si>
  <si>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</si>
  <si>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</si>
  <si>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</si>
  <si>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</si>
  <si>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</si>
  <si>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</si>
  <si>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</si>
  <si>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</si>
  <si>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</si>
  <si>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</si>
  <si>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</si>
  <si>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</si>
  <si>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</si>
  <si>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</si>
  <si>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</si>
  <si>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</si>
  <si>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</si>
  <si>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</si>
  <si>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</si>
  <si>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</si>
  <si>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进口消费品消费税税款滞纳金等收入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</si>
  <si>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</si>
  <si>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</si>
  <si>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</si>
  <si>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</si>
  <si>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</si>
  <si>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</si>
  <si>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</si>
  <si>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</si>
  <si>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</si>
  <si>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</si>
  <si>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</si>
  <si>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</si>
  <si>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</si>
  <si>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</si>
  <si>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</si>
  <si>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</si>
  <si>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</si>
  <si>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</si>
  <si>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</si>
  <si>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</si>
  <si>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</si>
  <si>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</si>
  <si>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</si>
  <si>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</si>
  <si>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</si>
  <si>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</si>
  <si>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</si>
  <si>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</si>
  <si>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</si>
  <si>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</si>
  <si>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</si>
  <si>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</si>
  <si>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</si>
  <si>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</si>
  <si>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</si>
  <si>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</si>
  <si>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</si>
  <si>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</si>
  <si>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</si>
  <si>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</si>
  <si>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</si>
  <si>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</si>
  <si>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</si>
  <si>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</si>
  <si>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</si>
  <si>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</si>
  <si>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</si>
  <si>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</si>
  <si>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</si>
  <si>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</si>
  <si>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</si>
  <si>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</si>
  <si>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</si>
  <si>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</si>
  <si>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</si>
  <si>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</si>
  <si>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</si>
  <si>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</si>
  <si>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</si>
  <si>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</si>
  <si>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</si>
  <si>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</si>
  <si>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</si>
  <si>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</si>
  <si>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</si>
  <si>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</si>
  <si>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</si>
  <si>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</si>
  <si>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</si>
  <si>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</si>
  <si>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</si>
  <si>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</si>
  <si>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</si>
  <si>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</si>
  <si>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</si>
  <si>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</si>
  <si>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</si>
  <si>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</si>
  <si>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</si>
  <si>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</si>
  <si>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</si>
  <si>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</si>
  <si>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</si>
  <si>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</si>
  <si>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</si>
  <si>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</si>
  <si>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</si>
  <si>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</si>
  <si>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</si>
  <si>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</si>
  <si>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</si>
  <si>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</si>
  <si>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</si>
  <si>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</si>
  <si>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</si>
  <si>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</si>
  <si>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</si>
  <si>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</si>
  <si>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</si>
  <si>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</si>
  <si>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</si>
  <si>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</si>
  <si>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</si>
  <si>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</si>
  <si>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</si>
  <si>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</si>
  <si>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</si>
  <si>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</si>
  <si>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</si>
  <si>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</si>
  <si>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</si>
  <si>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</si>
  <si>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</si>
  <si>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</si>
  <si>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</si>
  <si>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</si>
  <si>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</si>
  <si>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</si>
  <si>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</si>
  <si>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</si>
  <si>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</si>
  <si>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</si>
  <si>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</si>
  <si>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</si>
  <si>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</si>
  <si>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</si>
  <si>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</si>
  <si>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</si>
  <si>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</si>
  <si>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</si>
  <si>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</si>
  <si>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</si>
  <si>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</si>
  <si>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</si>
  <si>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</si>
  <si>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</si>
  <si>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</si>
  <si>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</si>
  <si>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</si>
  <si>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</si>
  <si>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</si>
  <si>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</si>
  <si>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</si>
  <si>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</si>
  <si>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</si>
  <si>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</si>
  <si>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</si>
  <si>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</si>
  <si>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</si>
  <si>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</si>
  <si>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</si>
  <si>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</si>
  <si>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</si>
  <si>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</si>
  <si>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</si>
  <si>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</si>
  <si>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</si>
  <si>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</si>
  <si>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</si>
  <si>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</si>
  <si>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</si>
  <si>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</si>
  <si>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</si>
  <si>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</si>
  <si>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</si>
  <si>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</si>
  <si>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</si>
  <si>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</si>
  <si>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</si>
  <si>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</si>
  <si>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</si>
  <si>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</si>
  <si>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</si>
  <si>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</si>
  <si>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</si>
  <si>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</si>
  <si>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</si>
  <si>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</si>
  <si>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</si>
  <si>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</si>
  <si>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</si>
  <si>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</si>
  <si>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</si>
  <si>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</si>
  <si>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</si>
  <si>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</si>
  <si>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</si>
  <si>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</si>
  <si>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</si>
  <si>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</si>
  <si>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</si>
  <si>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</si>
  <si>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</si>
  <si>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</si>
  <si>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</si>
  <si>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</si>
  <si>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</si>
  <si>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</si>
  <si>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</si>
  <si>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</si>
  <si>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</si>
  <si>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</si>
  <si>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</si>
  <si>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</si>
  <si>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</si>
  <si>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</si>
  <si>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</si>
  <si>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</si>
  <si>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</si>
  <si>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</si>
  <si>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</si>
  <si>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</si>
  <si>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</si>
  <si>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</si>
  <si>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</si>
  <si>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</si>
  <si>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</si>
  <si>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</si>
  <si>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</si>
  <si>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</si>
  <si>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</si>
  <si>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</si>
  <si>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</si>
  <si>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</si>
  <si>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</si>
  <si>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</si>
  <si>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</si>
  <si>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</si>
  <si>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</si>
  <si>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</si>
  <si>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</si>
  <si>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</si>
  <si>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</si>
  <si>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</si>
  <si>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</si>
  <si>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</si>
  <si>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</si>
  <si>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</si>
  <si>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</si>
  <si>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</si>
  <si>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</si>
  <si>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</si>
  <si>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</si>
  <si>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</si>
  <si>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</si>
  <si>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</si>
  <si>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</si>
  <si>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</si>
  <si>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</si>
  <si>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</si>
  <si>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</si>
  <si>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</si>
  <si>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</si>
  <si>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中止关税减让义务加征关税</t>
  </si>
  <si>
    <t xml:space="preserve">    关税和特别关税税款滞纳金等收入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</si>
  <si>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</si>
  <si>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</si>
  <si>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</si>
  <si>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</si>
  <si>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</si>
  <si>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</si>
  <si>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</si>
  <si>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</si>
  <si>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</si>
  <si>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</si>
  <si>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</si>
  <si>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</si>
  <si>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</si>
  <si>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</si>
  <si>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</si>
  <si>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</si>
  <si>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</si>
  <si>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</si>
  <si>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</si>
  <si>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</si>
  <si>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</si>
  <si>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</si>
  <si>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</si>
  <si>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</si>
  <si>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</si>
  <si>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</si>
  <si>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</si>
  <si>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</si>
  <si>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</si>
  <si>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</si>
  <si>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</si>
  <si>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</si>
  <si>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</si>
  <si>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</si>
  <si>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</si>
  <si>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</si>
  <si>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</si>
  <si>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</si>
  <si>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</si>
  <si>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</si>
  <si>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</si>
  <si>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</si>
  <si>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</si>
  <si>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</si>
  <si>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</si>
  <si>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</si>
  <si>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</si>
  <si>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</si>
  <si>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</si>
  <si>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</si>
  <si>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</si>
  <si>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</si>
  <si>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</si>
  <si>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</si>
  <si>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</si>
  <si>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</si>
  <si>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</si>
  <si>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</si>
  <si>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</si>
  <si>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</si>
  <si>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</si>
  <si>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</si>
  <si>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</si>
  <si>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</si>
  <si>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</si>
  <si>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</si>
  <si>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</si>
  <si>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</si>
  <si>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</si>
  <si>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</si>
  <si>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</si>
  <si>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</si>
  <si>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</si>
  <si>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</si>
  <si>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</si>
  <si>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</si>
  <si>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</si>
  <si>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</si>
  <si>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</si>
  <si>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</si>
  <si>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</si>
  <si>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</si>
  <si>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</si>
  <si>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</si>
  <si>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</si>
  <si>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</si>
  <si>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</si>
  <si>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</si>
  <si>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</si>
  <si>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</si>
  <si>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</si>
  <si>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</si>
  <si>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</si>
  <si>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</si>
  <si>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</si>
  <si>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</si>
  <si>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</si>
  <si>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</si>
  <si>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</si>
  <si>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</si>
  <si>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</si>
  <si>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</si>
  <si>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</si>
  <si>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</si>
  <si>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</si>
  <si>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</si>
  <si>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</si>
  <si>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</si>
  <si>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</si>
  <si>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</si>
  <si>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</si>
  <si>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</si>
  <si>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</si>
  <si>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</si>
  <si>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</si>
  <si>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</si>
  <si>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</si>
  <si>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</si>
  <si>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</si>
  <si>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</si>
  <si>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</si>
  <si>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</si>
  <si>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</si>
  <si>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</si>
  <si>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</si>
  <si>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</si>
  <si>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</si>
  <si>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</si>
  <si>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</si>
  <si>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</si>
  <si>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</si>
  <si>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</si>
  <si>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</si>
  <si>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</si>
  <si>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</si>
  <si>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</si>
  <si>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</si>
  <si>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</si>
  <si>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</si>
  <si>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</si>
  <si>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</si>
  <si>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</si>
  <si>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</si>
  <si>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</si>
  <si>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</si>
  <si>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</si>
  <si>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</si>
  <si>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</si>
  <si>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</si>
  <si>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</si>
  <si>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</si>
  <si>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</si>
  <si>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</si>
  <si>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</si>
  <si>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</si>
  <si>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</si>
  <si>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</si>
  <si>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</si>
  <si>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</si>
  <si>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</si>
  <si>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</si>
  <si>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</si>
  <si>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</si>
  <si>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</si>
  <si>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</si>
  <si>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</si>
  <si>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</si>
  <si>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</si>
  <si>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</si>
  <si>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</si>
  <si>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</si>
  <si>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</si>
  <si>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</si>
  <si>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</si>
  <si>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</si>
  <si>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</si>
  <si>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</si>
  <si>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</si>
  <si>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</si>
  <si>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</si>
  <si>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</si>
  <si>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</si>
  <si>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</si>
  <si>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</si>
  <si>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</si>
  <si>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</si>
  <si>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</si>
  <si>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</si>
  <si>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</si>
  <si>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</si>
  <si>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</si>
  <si>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</si>
  <si>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</si>
  <si>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</si>
  <si>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</si>
  <si>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</si>
  <si>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</si>
  <si>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</si>
  <si>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</si>
  <si>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</si>
  <si>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</si>
  <si>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</si>
  <si>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</si>
  <si>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</si>
  <si>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</si>
  <si>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</si>
  <si>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</si>
  <si>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</si>
  <si>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</si>
  <si>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</si>
  <si>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</si>
  <si>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</si>
  <si>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</si>
  <si>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</si>
  <si>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</si>
  <si>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</si>
  <si>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</si>
  <si>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</si>
  <si>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</si>
  <si>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</si>
  <si>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</si>
  <si>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</si>
  <si>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</si>
  <si>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</si>
  <si>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</si>
  <si>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</si>
  <si>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</si>
  <si>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</si>
  <si>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</si>
  <si>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</si>
  <si>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</si>
  <si>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</si>
  <si>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</si>
  <si>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</si>
  <si>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</si>
  <si>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</si>
  <si>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</si>
  <si>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</si>
  <si>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</si>
  <si>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</si>
  <si>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</si>
  <si>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</si>
  <si>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</si>
  <si>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</si>
  <si>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</si>
  <si>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</si>
  <si>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</si>
  <si>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</si>
  <si>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</si>
  <si>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</si>
  <si>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</si>
  <si>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</si>
  <si>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</si>
  <si>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</si>
  <si>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</si>
  <si>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</si>
  <si>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</si>
  <si>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</si>
  <si>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</si>
  <si>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</si>
  <si>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</si>
  <si>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</si>
  <si>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</si>
  <si>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</si>
  <si>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</si>
  <si>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</si>
  <si>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</si>
  <si>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</si>
  <si>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</si>
  <si>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</si>
  <si>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</si>
  <si>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</si>
  <si>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</si>
  <si>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</si>
  <si>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</si>
  <si>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</si>
  <si>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</si>
  <si>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</si>
  <si>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</si>
  <si>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</si>
  <si>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</si>
  <si>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</si>
  <si>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</si>
  <si>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</si>
  <si>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</si>
  <si>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</si>
  <si>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</si>
  <si>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</si>
  <si>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</si>
  <si>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</si>
  <si>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</si>
  <si>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</si>
  <si>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</si>
  <si>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</si>
  <si>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</si>
  <si>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</si>
  <si>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</si>
  <si>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</si>
  <si>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</si>
  <si>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</si>
  <si>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</si>
  <si>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</si>
  <si>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</si>
  <si>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</si>
  <si>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</si>
  <si>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</si>
  <si>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</si>
  <si>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</si>
  <si>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</si>
  <si>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</si>
  <si>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</si>
  <si>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</si>
  <si>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</si>
  <si>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</si>
  <si>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</si>
  <si>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</si>
  <si>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</si>
  <si>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</si>
  <si>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</si>
  <si>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</si>
  <si>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</si>
  <si>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</si>
  <si>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</si>
  <si>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</si>
  <si>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</si>
  <si>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</si>
  <si>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</si>
  <si>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</si>
  <si>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</si>
  <si>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</si>
  <si>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</si>
  <si>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</si>
  <si>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</si>
  <si>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</si>
  <si>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</si>
  <si>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</si>
  <si>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</si>
  <si>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</si>
  <si>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</si>
  <si>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</si>
  <si>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</si>
  <si>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</si>
  <si>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</si>
  <si>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</si>
  <si>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</si>
  <si>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</si>
  <si>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</si>
  <si>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</si>
  <si>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</si>
  <si>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</si>
  <si>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</si>
  <si>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</si>
  <si>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</si>
  <si>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</si>
  <si>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</si>
  <si>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</si>
  <si>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</si>
  <si>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附表4：</t>
  </si>
  <si>
    <t>2025年度一般公共预算支出决算总表</t>
  </si>
  <si>
    <t>一、一般公共预算支出</t>
  </si>
  <si>
    <t>二、上解上级支出</t>
  </si>
  <si>
    <t>三、调出资金</t>
  </si>
  <si>
    <t>四、债务还本支出</t>
  </si>
  <si>
    <t>五、安排预算稳定调节基金</t>
  </si>
  <si>
    <t>六、年终结余</t>
  </si>
  <si>
    <r>
      <rPr>
        <sz val="10"/>
        <color rgb="FF000000"/>
        <rFont val="宋体"/>
        <charset val="134"/>
      </rPr>
      <t xml:space="preserve">支 </t>
    </r>
    <r>
      <rPr>
        <sz val="10"/>
        <color rgb="FF000000"/>
        <rFont val="宋体"/>
        <charset val="134"/>
      </rPr>
      <t xml:space="preserve"> </t>
    </r>
    <r>
      <rPr>
        <sz val="10"/>
        <color rgb="FF000000"/>
        <rFont val="宋体"/>
        <charset val="134"/>
      </rPr>
      <t xml:space="preserve">出 </t>
    </r>
    <r>
      <rPr>
        <sz val="10"/>
        <color rgb="FF000000"/>
        <rFont val="宋体"/>
        <charset val="134"/>
      </rPr>
      <t xml:space="preserve"> </t>
    </r>
    <r>
      <rPr>
        <sz val="10"/>
        <color rgb="FF000000"/>
        <rFont val="宋体"/>
        <charset val="134"/>
      </rPr>
      <t xml:space="preserve">总 </t>
    </r>
    <r>
      <rPr>
        <sz val="10"/>
        <color rgb="FF000000"/>
        <rFont val="宋体"/>
        <charset val="134"/>
      </rPr>
      <t xml:space="preserve"> </t>
    </r>
    <r>
      <rPr>
        <sz val="10"/>
        <color rgb="FF000000"/>
        <rFont val="宋体"/>
        <charset val="134"/>
      </rPr>
      <t>计</t>
    </r>
  </si>
  <si>
    <t>附表5：</t>
  </si>
  <si>
    <t>2025年度东安县一般公共预算支出决算明细表</t>
  </si>
  <si>
    <t>附表6：</t>
  </si>
  <si>
    <t>2025年一般公共预算本级支出决算表</t>
  </si>
  <si>
    <t>单位：万元</t>
  </si>
  <si>
    <r>
      <rPr>
        <b/>
        <sz val="11"/>
        <rFont val="宋体"/>
        <charset val="134"/>
      </rPr>
      <t>项</t>
    </r>
    <r>
      <rPr>
        <b/>
        <sz val="11"/>
        <rFont val="宋体"/>
        <charset val="134"/>
      </rPr>
      <t xml:space="preserve">       </t>
    </r>
    <r>
      <rPr>
        <b/>
        <sz val="11"/>
        <rFont val="宋体"/>
        <charset val="134"/>
      </rPr>
      <t>目</t>
    </r>
  </si>
  <si>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</si>
  <si>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</si>
  <si>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</si>
  <si>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</si>
  <si>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</si>
  <si>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</si>
  <si>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</si>
  <si>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</si>
  <si>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</si>
  <si>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</si>
  <si>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</si>
  <si>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</si>
  <si>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</si>
  <si>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</si>
  <si>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</si>
  <si>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</si>
  <si>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</si>
  <si>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</si>
  <si>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</si>
  <si>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</si>
  <si>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</si>
  <si>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</si>
  <si>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</si>
  <si>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</si>
  <si>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</si>
  <si>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</si>
  <si>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</si>
  <si>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</si>
  <si>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</si>
  <si>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</si>
  <si>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</si>
  <si>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</si>
  <si>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</si>
  <si>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</si>
  <si>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</si>
  <si>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</si>
  <si>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</si>
  <si>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</si>
  <si>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</si>
  <si>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</si>
  <si>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</si>
  <si>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</si>
  <si>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</si>
  <si>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</si>
  <si>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</si>
  <si>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</si>
  <si>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</si>
  <si>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</si>
  <si>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</si>
  <si>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</si>
  <si>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</si>
  <si>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</si>
  <si>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</si>
  <si>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</si>
  <si>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</si>
  <si>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</si>
  <si>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</si>
  <si>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</si>
  <si>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</si>
  <si>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</si>
  <si>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</si>
  <si>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</si>
  <si>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</si>
  <si>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</si>
  <si>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</si>
  <si>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</si>
  <si>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</si>
  <si>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</si>
  <si>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</si>
  <si>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</si>
  <si>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</si>
  <si>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</si>
  <si>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</si>
  <si>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</si>
  <si>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</si>
  <si>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</si>
  <si>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</si>
  <si>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</si>
  <si>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</si>
  <si>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</si>
  <si>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</si>
  <si>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</si>
  <si>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</si>
  <si>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</si>
  <si>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</si>
  <si>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</si>
  <si>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</si>
  <si>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</si>
  <si>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</si>
  <si>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</si>
  <si>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</si>
  <si>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</si>
  <si>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</si>
  <si>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</si>
  <si>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</si>
  <si>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</si>
  <si>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</si>
  <si>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</si>
  <si>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</si>
  <si>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</si>
  <si>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</si>
  <si>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</si>
  <si>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</si>
  <si>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</si>
  <si>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</si>
  <si>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</si>
  <si>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</si>
  <si>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</si>
  <si>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</si>
  <si>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</si>
  <si>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</si>
  <si>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</si>
  <si>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</si>
  <si>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</si>
  <si>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</si>
  <si>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</si>
  <si>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</si>
  <si>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</si>
  <si>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</si>
  <si>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</si>
  <si>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</si>
  <si>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</si>
  <si>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</si>
  <si>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</si>
  <si>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</si>
  <si>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</si>
  <si>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</si>
  <si>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</si>
  <si>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</si>
  <si>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</si>
  <si>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</si>
  <si>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</si>
  <si>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</si>
  <si>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</si>
  <si>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</si>
  <si>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</si>
  <si>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</si>
  <si>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</si>
  <si>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</si>
  <si>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</si>
  <si>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</si>
  <si>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</si>
  <si>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</si>
  <si>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</si>
  <si>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</si>
  <si>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</si>
  <si>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</si>
  <si>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</si>
  <si>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</si>
  <si>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</si>
  <si>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</si>
  <si>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</si>
  <si>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</si>
  <si>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</si>
  <si>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</si>
  <si>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</si>
  <si>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</si>
  <si>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</si>
  <si>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</si>
  <si>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</si>
  <si>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</si>
  <si>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</si>
  <si>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</si>
  <si>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</si>
  <si>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</si>
  <si>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</si>
  <si>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</si>
  <si>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</si>
  <si>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</si>
  <si>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</si>
  <si>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</si>
  <si>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</si>
  <si>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</si>
  <si>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</si>
  <si>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</si>
  <si>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</si>
  <si>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</si>
  <si>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</si>
  <si>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</si>
  <si>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</si>
  <si>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</si>
  <si>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</si>
  <si>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</si>
  <si>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</si>
  <si>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</si>
  <si>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</si>
  <si>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</si>
  <si>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</si>
  <si>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</si>
  <si>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</si>
  <si>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</si>
  <si>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</si>
  <si>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</si>
  <si>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</si>
  <si>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</si>
  <si>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</si>
  <si>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</si>
  <si>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</si>
  <si>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</si>
  <si>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</si>
  <si>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</si>
  <si>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</si>
  <si>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</si>
  <si>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</si>
  <si>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</si>
  <si>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</si>
  <si>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</si>
  <si>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</si>
  <si>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</si>
  <si>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</si>
  <si>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</si>
  <si>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</si>
  <si>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</si>
  <si>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</si>
  <si>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</si>
  <si>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</si>
  <si>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</si>
  <si>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</si>
  <si>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</si>
  <si>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</si>
  <si>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</si>
  <si>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</si>
  <si>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</si>
  <si>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</si>
  <si>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</si>
  <si>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</si>
  <si>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</si>
  <si>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</si>
  <si>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</si>
  <si>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</si>
  <si>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</si>
  <si>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</si>
  <si>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</si>
  <si>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</si>
  <si>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</si>
  <si>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</si>
  <si>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</si>
  <si>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</si>
  <si>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</si>
  <si>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</si>
  <si>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</si>
  <si>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</si>
  <si>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</si>
  <si>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</si>
  <si>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</si>
  <si>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</si>
  <si>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</si>
  <si>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</si>
  <si>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</si>
  <si>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</si>
  <si>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</si>
  <si>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</si>
  <si>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</si>
  <si>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</si>
  <si>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</si>
  <si>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</si>
  <si>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</si>
  <si>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</si>
  <si>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</si>
  <si>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</si>
  <si>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</si>
  <si>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</si>
  <si>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</si>
  <si>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</si>
  <si>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</si>
  <si>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</si>
  <si>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</si>
  <si>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</si>
  <si>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</si>
  <si>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</si>
  <si>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</si>
  <si>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</si>
  <si>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</si>
  <si>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</si>
  <si>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</si>
  <si>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</si>
  <si>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</si>
  <si>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</si>
  <si>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</si>
  <si>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</si>
  <si>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</si>
  <si>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</si>
  <si>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</si>
  <si>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</si>
  <si>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</si>
  <si>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</si>
  <si>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</si>
  <si>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</si>
  <si>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</si>
  <si>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</si>
  <si>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</si>
  <si>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</si>
  <si>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</si>
  <si>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</si>
  <si>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</si>
  <si>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</si>
  <si>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</si>
  <si>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</si>
  <si>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</si>
  <si>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</si>
  <si>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</si>
  <si>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</si>
  <si>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</si>
  <si>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</si>
  <si>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</si>
  <si>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</si>
  <si>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</si>
  <si>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</si>
  <si>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</si>
  <si>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</si>
  <si>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</si>
  <si>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</si>
  <si>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</si>
  <si>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</si>
  <si>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</si>
  <si>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</si>
  <si>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</si>
  <si>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</si>
  <si>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</si>
  <si>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</si>
  <si>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</si>
  <si>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</si>
  <si>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</si>
  <si>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</si>
  <si>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</si>
  <si>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</si>
  <si>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</si>
  <si>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</si>
  <si>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</si>
  <si>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</si>
  <si>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</si>
  <si>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</si>
  <si>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</si>
  <si>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</si>
  <si>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</si>
  <si>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</si>
  <si>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</si>
  <si>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</si>
  <si>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</si>
  <si>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</si>
  <si>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</si>
  <si>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</si>
  <si>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</si>
  <si>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</si>
  <si>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</si>
  <si>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</si>
  <si>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</si>
  <si>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</si>
  <si>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</si>
  <si>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</si>
  <si>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</si>
  <si>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</si>
  <si>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</si>
  <si>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</si>
  <si>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</si>
  <si>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</si>
  <si>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</si>
  <si>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</si>
  <si>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</si>
  <si>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</si>
  <si>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</si>
  <si>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</si>
  <si>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</si>
  <si>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</si>
  <si>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</si>
  <si>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</si>
  <si>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</si>
  <si>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</si>
  <si>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</si>
  <si>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</si>
  <si>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</si>
  <si>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</si>
  <si>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</si>
  <si>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</si>
  <si>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</si>
  <si>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</si>
  <si>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</si>
  <si>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</si>
  <si>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</si>
  <si>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</si>
  <si>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</si>
  <si>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</si>
  <si>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</si>
  <si>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</si>
  <si>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</si>
  <si>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</si>
  <si>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</si>
  <si>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</si>
  <si>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</si>
  <si>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</si>
  <si>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</si>
  <si>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</si>
  <si>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</si>
  <si>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</si>
  <si>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</si>
  <si>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</si>
  <si>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</si>
  <si>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</si>
  <si>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</si>
  <si>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</si>
  <si>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</si>
  <si>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</si>
  <si>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</si>
  <si>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</si>
  <si>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</si>
  <si>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</si>
  <si>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</si>
  <si>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</si>
  <si>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</si>
  <si>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</si>
  <si>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</si>
  <si>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</si>
  <si>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</si>
  <si>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</si>
  <si>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</si>
  <si>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</si>
  <si>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</si>
  <si>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</si>
  <si>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</si>
  <si>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</si>
  <si>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</si>
  <si>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</si>
  <si>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</si>
  <si>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</si>
  <si>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</si>
  <si>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</si>
  <si>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</si>
  <si>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</si>
  <si>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</si>
  <si>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</si>
  <si>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</si>
  <si>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</si>
  <si>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</si>
  <si>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</si>
  <si>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</si>
  <si>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</si>
  <si>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</si>
  <si>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</si>
  <si>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</si>
  <si>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</si>
  <si>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</si>
  <si>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</si>
  <si>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</si>
  <si>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</si>
  <si>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</si>
  <si>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</si>
  <si>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</si>
  <si>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</si>
  <si>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</si>
  <si>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</si>
  <si>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</si>
  <si>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</si>
  <si>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</si>
  <si>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</si>
  <si>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</si>
  <si>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</si>
  <si>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</si>
  <si>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</si>
  <si>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</si>
  <si>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</si>
  <si>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</si>
  <si>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</si>
  <si>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</si>
  <si>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</si>
  <si>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</si>
  <si>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</si>
  <si>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</si>
  <si>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</si>
  <si>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</si>
  <si>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</si>
  <si>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</si>
  <si>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</si>
  <si>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</si>
  <si>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</si>
  <si>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</si>
  <si>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</si>
  <si>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</si>
  <si>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</si>
  <si>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</si>
  <si>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</si>
  <si>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</si>
  <si>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</si>
  <si>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</si>
  <si>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</si>
  <si>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</si>
  <si>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</si>
  <si>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</si>
  <si>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</si>
  <si>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</si>
  <si>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</si>
  <si>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</si>
  <si>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</si>
  <si>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</si>
  <si>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</si>
  <si>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</si>
  <si>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</si>
  <si>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</si>
  <si>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</si>
  <si>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</si>
  <si>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</si>
  <si>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</si>
  <si>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</si>
  <si>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</si>
  <si>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</si>
  <si>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</si>
  <si>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</si>
  <si>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</si>
  <si>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</si>
  <si>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</si>
  <si>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</si>
  <si>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</si>
  <si>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</si>
  <si>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</si>
  <si>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</si>
  <si>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</si>
  <si>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</si>
  <si>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</si>
  <si>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</si>
  <si>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</si>
  <si>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</si>
  <si>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</si>
  <si>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</si>
  <si>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</si>
  <si>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</si>
  <si>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</si>
  <si>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</si>
  <si>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</si>
  <si>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</si>
  <si>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</si>
  <si>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</si>
  <si>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</si>
  <si>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</si>
  <si>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</si>
  <si>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</si>
  <si>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</si>
  <si>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</si>
  <si>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</si>
  <si>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</si>
  <si>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</si>
  <si>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</si>
  <si>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</si>
  <si>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</si>
  <si>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</si>
  <si>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</si>
  <si>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</si>
  <si>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</si>
  <si>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</si>
  <si>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</si>
  <si>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</si>
  <si>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</si>
  <si>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</si>
  <si>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</si>
  <si>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</si>
  <si>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</si>
  <si>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</si>
  <si>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</si>
  <si>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</si>
  <si>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</si>
  <si>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</si>
  <si>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</si>
  <si>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</si>
  <si>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</si>
  <si>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</si>
  <si>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</si>
  <si>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</si>
  <si>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</si>
  <si>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</si>
  <si>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</si>
  <si>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</si>
  <si>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</si>
  <si>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</si>
  <si>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</si>
  <si>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</si>
  <si>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</si>
  <si>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</si>
  <si>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</si>
  <si>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</si>
  <si>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</si>
  <si>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</si>
  <si>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</si>
  <si>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</si>
  <si>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</si>
  <si>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</si>
  <si>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</si>
  <si>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</si>
  <si>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</si>
  <si>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</si>
  <si>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</si>
  <si>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</si>
  <si>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</si>
  <si>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</si>
  <si>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</si>
  <si>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</si>
  <si>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</si>
  <si>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</si>
  <si>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</si>
  <si>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</si>
  <si>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</si>
  <si>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</si>
  <si>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</si>
  <si>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</si>
  <si>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</si>
  <si>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</si>
  <si>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</si>
  <si>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</si>
  <si>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</si>
  <si>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</si>
  <si>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</si>
  <si>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</si>
  <si>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</si>
  <si>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</si>
  <si>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</si>
  <si>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</si>
  <si>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</si>
  <si>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</si>
  <si>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</si>
  <si>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</si>
  <si>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</si>
  <si>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</si>
  <si>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</si>
  <si>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</si>
  <si>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</si>
  <si>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</si>
  <si>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</si>
  <si>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</si>
  <si>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</si>
  <si>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</si>
  <si>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</si>
  <si>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</si>
  <si>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</si>
  <si>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</si>
  <si>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</si>
  <si>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</si>
  <si>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</si>
  <si>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</si>
  <si>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</si>
  <si>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</si>
  <si>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</si>
  <si>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</si>
  <si>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</si>
  <si>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</si>
  <si>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</si>
  <si>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</si>
  <si>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</si>
  <si>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</si>
  <si>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</si>
  <si>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</si>
  <si>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</si>
  <si>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</si>
  <si>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</si>
  <si>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</si>
  <si>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</si>
  <si>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</si>
  <si>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</si>
  <si>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</si>
  <si>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</si>
  <si>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</si>
  <si>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</si>
  <si>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</si>
  <si>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</si>
  <si>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</si>
  <si>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</si>
  <si>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</si>
  <si>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</si>
  <si>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</si>
  <si>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</si>
  <si>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</si>
  <si>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</si>
  <si>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</si>
  <si>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</si>
  <si>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</si>
  <si>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</si>
  <si>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</si>
  <si>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</si>
  <si>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</si>
  <si>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</si>
  <si>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</si>
  <si>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</si>
  <si>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</si>
  <si>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</si>
  <si>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</si>
  <si>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</si>
  <si>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</si>
  <si>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</si>
  <si>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</si>
  <si>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</si>
  <si>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</si>
  <si>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</si>
  <si>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</si>
  <si>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</si>
  <si>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</si>
  <si>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</si>
  <si>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</si>
  <si>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</si>
  <si>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</si>
  <si>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</si>
  <si>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</si>
  <si>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</si>
  <si>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</si>
  <si>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</si>
  <si>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</si>
  <si>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</si>
  <si>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</si>
  <si>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</si>
  <si>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</si>
  <si>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</si>
  <si>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</si>
  <si>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</si>
  <si>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</si>
  <si>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</si>
  <si>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</si>
  <si>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</si>
  <si>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</si>
  <si>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</si>
  <si>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</si>
  <si>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</si>
  <si>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</si>
  <si>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</si>
  <si>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</si>
  <si>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</si>
  <si>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</si>
  <si>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</si>
  <si>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</si>
  <si>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</si>
  <si>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</si>
  <si>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</si>
  <si>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</si>
  <si>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</si>
  <si>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</si>
  <si>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</si>
  <si>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</si>
  <si>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</si>
  <si>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</si>
  <si>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</si>
  <si>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</si>
  <si>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</si>
  <si>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</si>
  <si>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</si>
  <si>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</si>
  <si>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</si>
  <si>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</si>
  <si>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</si>
  <si>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</si>
  <si>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</si>
  <si>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</si>
  <si>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</si>
  <si>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</si>
  <si>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</si>
  <si>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</si>
  <si>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</si>
  <si>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</si>
  <si>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</si>
  <si>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</si>
  <si>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</si>
  <si>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</si>
  <si>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</si>
  <si>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</si>
  <si>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</si>
  <si>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</si>
  <si>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</si>
  <si>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</si>
  <si>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</si>
  <si>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</si>
  <si>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</si>
  <si>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</si>
  <si>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</si>
  <si>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</si>
  <si>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</si>
  <si>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</si>
  <si>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</si>
  <si>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</si>
  <si>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</si>
  <si>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</si>
  <si>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</si>
  <si>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</si>
  <si>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</si>
  <si>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</si>
  <si>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</si>
  <si>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</si>
  <si>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</si>
  <si>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</si>
  <si>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</si>
  <si>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</si>
  <si>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</si>
  <si>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</si>
  <si>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</si>
  <si>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</si>
  <si>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</si>
  <si>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</si>
  <si>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</si>
  <si>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</si>
  <si>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</si>
  <si>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</si>
  <si>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</si>
  <si>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</si>
  <si>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</si>
  <si>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</si>
  <si>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</si>
  <si>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</si>
  <si>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</si>
  <si>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</si>
  <si>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</si>
  <si>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</si>
  <si>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</si>
  <si>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</si>
  <si>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</si>
  <si>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</si>
  <si>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</si>
  <si>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</si>
  <si>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</si>
  <si>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</si>
  <si>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</si>
  <si>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</si>
  <si>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</si>
  <si>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</si>
  <si>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</si>
  <si>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</si>
  <si>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</si>
  <si>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</si>
  <si>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</si>
  <si>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</si>
  <si>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</si>
  <si>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</si>
  <si>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</si>
  <si>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</si>
  <si>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</si>
  <si>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</si>
  <si>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</si>
  <si>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</si>
  <si>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</si>
  <si>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</si>
  <si>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</si>
  <si>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</si>
  <si>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</si>
  <si>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</si>
  <si>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</si>
  <si>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</si>
  <si>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</si>
  <si>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</si>
  <si>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</si>
  <si>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</si>
  <si>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</si>
  <si>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</si>
  <si>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</si>
  <si>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</si>
  <si>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</si>
  <si>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</si>
  <si>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</si>
  <si>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</si>
  <si>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</si>
  <si>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</si>
  <si>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</si>
  <si>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</si>
  <si>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</si>
  <si>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</si>
  <si>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</si>
  <si>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</si>
  <si>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</si>
  <si>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</si>
  <si>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</si>
  <si>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</si>
  <si>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</si>
  <si>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</si>
  <si>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</si>
  <si>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</si>
  <si>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</si>
  <si>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</si>
  <si>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</si>
  <si>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</si>
  <si>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</si>
  <si>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</si>
  <si>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</si>
  <si>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</si>
  <si>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</si>
  <si>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</si>
  <si>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</si>
  <si>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</si>
  <si>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</si>
  <si>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</si>
  <si>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</si>
  <si>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</si>
  <si>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</si>
  <si>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</si>
  <si>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</si>
  <si>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</si>
  <si>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</si>
  <si>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</si>
  <si>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</si>
  <si>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</si>
  <si>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</si>
  <si>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</si>
  <si>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</si>
  <si>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</si>
  <si>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</si>
  <si>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</si>
  <si>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</si>
  <si>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</si>
  <si>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</si>
  <si>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</si>
  <si>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</si>
  <si>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</si>
  <si>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</si>
  <si>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</si>
  <si>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</si>
  <si>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</si>
  <si>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</si>
  <si>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</si>
  <si>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</si>
  <si>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</si>
  <si>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</si>
  <si>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</si>
  <si>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</si>
  <si>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</si>
  <si>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</si>
  <si>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</si>
  <si>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</si>
  <si>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</si>
  <si>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</si>
  <si>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</si>
  <si>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</si>
  <si>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</si>
  <si>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</si>
  <si>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</si>
  <si>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</si>
  <si>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</si>
  <si>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</si>
  <si>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</si>
  <si>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</si>
  <si>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</si>
  <si>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</si>
  <si>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</si>
  <si>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</si>
  <si>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</si>
  <si>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</si>
  <si>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</si>
  <si>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</si>
  <si>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</si>
  <si>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</si>
  <si>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</si>
  <si>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</si>
  <si>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</si>
  <si>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</si>
  <si>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</si>
  <si>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</si>
  <si>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</si>
  <si>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</si>
  <si>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</si>
  <si>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</si>
  <si>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</si>
  <si>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</si>
  <si>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</si>
  <si>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</si>
  <si>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</si>
  <si>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</si>
  <si>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</si>
  <si>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</si>
  <si>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</si>
  <si>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</si>
  <si>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</si>
  <si>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</si>
  <si>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</si>
  <si>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</si>
  <si>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</si>
  <si>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</si>
  <si>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</si>
  <si>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</si>
  <si>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</si>
  <si>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</si>
  <si>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</si>
  <si>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</si>
  <si>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</si>
  <si>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</si>
  <si>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</si>
  <si>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</si>
  <si>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</si>
  <si>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</si>
  <si>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</si>
  <si>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</si>
  <si>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</si>
  <si>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</si>
  <si>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</si>
  <si>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</si>
  <si>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</si>
  <si>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</si>
  <si>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</si>
  <si>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</si>
  <si>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</si>
  <si>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</si>
  <si>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</si>
  <si>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</si>
  <si>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</si>
  <si>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</si>
  <si>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</si>
  <si>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</si>
  <si>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</si>
  <si>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</si>
  <si>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</si>
  <si>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</si>
  <si>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</si>
  <si>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</si>
  <si>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</si>
  <si>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</si>
  <si>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</si>
  <si>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</si>
  <si>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</si>
  <si>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</si>
  <si>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</si>
  <si>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</si>
  <si>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</si>
  <si>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</si>
  <si>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</si>
  <si>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</si>
  <si>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</si>
  <si>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</si>
  <si>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</si>
  <si>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本级支出合计</t>
  </si>
  <si>
    <t>地方政府一般债务还本支出</t>
  </si>
  <si>
    <t>转移性支出</t>
  </si>
  <si>
    <t xml:space="preserve">  返还性支出</t>
  </si>
  <si>
    <t xml:space="preserve">  一般性转移支付</t>
  </si>
  <si>
    <t xml:space="preserve">  专项转移支付</t>
  </si>
  <si>
    <t xml:space="preserve">  上解上级支出</t>
  </si>
  <si>
    <t xml:space="preserve">  援助其他地区支出</t>
  </si>
  <si>
    <t xml:space="preserve">  调出资金</t>
  </si>
  <si>
    <t xml:space="preserve">  安排预算稳定调节基金</t>
  </si>
  <si>
    <t xml:space="preserve">  补充预算周转金</t>
  </si>
  <si>
    <t xml:space="preserve">  地方政府一般债务转贷支出</t>
  </si>
  <si>
    <t xml:space="preserve">  年终结转结余</t>
  </si>
  <si>
    <t>支出总计</t>
  </si>
  <si>
    <t>附表7：</t>
  </si>
  <si>
    <t>2025年度一般公共预算本级支出决算功能分类明细表</t>
  </si>
  <si>
    <t>一般公共预算支出</t>
  </si>
  <si>
    <t>附表8：</t>
  </si>
  <si>
    <t>2025年度一般公共预算支出决算经济分类明细表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</si>
  <si>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</si>
  <si>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</si>
  <si>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</si>
  <si>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</si>
  <si>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</si>
  <si>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</si>
  <si>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</si>
  <si>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</si>
  <si>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</si>
  <si>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</si>
  <si>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</si>
  <si>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</si>
  <si>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</si>
  <si>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</si>
  <si>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</si>
  <si>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</si>
  <si>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</si>
  <si>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</si>
  <si>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</si>
  <si>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</si>
  <si>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</si>
  <si>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</si>
  <si>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</si>
  <si>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</si>
  <si>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</si>
  <si>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</si>
  <si>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</si>
  <si>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</si>
  <si>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</si>
  <si>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</si>
  <si>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</si>
  <si>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</si>
  <si>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</si>
  <si>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</si>
  <si>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</si>
  <si>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</si>
  <si>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</si>
  <si>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</si>
  <si>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</si>
  <si>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</si>
  <si>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</si>
  <si>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</si>
  <si>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</si>
  <si>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</si>
  <si>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</si>
  <si>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</si>
  <si>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</si>
  <si>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</si>
  <si>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</si>
  <si>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</si>
  <si>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</si>
  <si>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</si>
  <si>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</si>
  <si>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</si>
  <si>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</si>
  <si>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</si>
  <si>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</si>
  <si>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</si>
  <si>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</si>
  <si>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</si>
  <si>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r>
      <rPr>
        <sz val="10"/>
        <rFont val="Arial"/>
        <charset val="134"/>
      </rPr>
      <t xml:space="preserve"> </t>
    </r>
    <r>
      <rPr>
        <sz val="10"/>
        <rFont val="宋体"/>
        <charset val="134"/>
      </rPr>
      <t>本年支出合计</t>
    </r>
  </si>
  <si>
    <t>附表9：</t>
  </si>
  <si>
    <t>2025年一般公共预算本级基本支出决算表</t>
  </si>
  <si>
    <t>一般公共预算基本支出</t>
  </si>
  <si>
    <t>附表10：</t>
  </si>
  <si>
    <t>2025年度一般公共预算转移性收支决算表</t>
  </si>
  <si>
    <r>
      <rPr>
        <sz val="10"/>
        <rFont val="仿宋_GB2312"/>
        <charset val="134"/>
      </rPr>
      <t>单位：万元</t>
    </r>
  </si>
  <si>
    <t>决 算 数</t>
  </si>
  <si>
    <t>上级补助收入</t>
  </si>
  <si>
    <t>补助下级支出</t>
  </si>
  <si>
    <t xml:space="preserve">  返还性收入</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</si>
  <si>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</si>
  <si>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</si>
  <si>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</si>
  <si>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</si>
  <si>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</si>
  <si>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</si>
  <si>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</si>
  <si>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</si>
  <si>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</si>
  <si>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</si>
  <si>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</si>
  <si>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</si>
  <si>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</si>
  <si>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</si>
  <si>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</si>
  <si>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</si>
  <si>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</si>
  <si>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</si>
  <si>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</si>
  <si>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</si>
  <si>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</si>
  <si>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</si>
  <si>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</si>
  <si>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</si>
  <si>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</si>
  <si>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</si>
  <si>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</si>
  <si>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</si>
  <si>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</si>
  <si>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</si>
  <si>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</si>
  <si>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</si>
  <si>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</si>
  <si>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</si>
  <si>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</si>
  <si>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</si>
  <si>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</si>
  <si>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</si>
  <si>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</si>
  <si>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</si>
  <si>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</si>
  <si>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</si>
  <si>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</si>
  <si>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</si>
  <si>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</si>
  <si>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</si>
  <si>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</si>
  <si>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</si>
  <si>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</si>
  <si>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</si>
  <si>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</si>
  <si>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</si>
  <si>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</si>
  <si>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</si>
  <si>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</si>
  <si>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</si>
  <si>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</si>
  <si>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</si>
  <si>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</si>
  <si>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</si>
  <si>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</si>
  <si>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</si>
  <si>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</si>
  <si>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</si>
  <si>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</si>
  <si>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</si>
  <si>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</si>
  <si>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</si>
  <si>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</si>
  <si>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</si>
  <si>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</si>
  <si>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</si>
  <si>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</si>
  <si>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</si>
  <si>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</si>
  <si>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</si>
  <si>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</si>
  <si>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</si>
  <si>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</si>
  <si>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</si>
  <si>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</si>
  <si>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</si>
  <si>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</si>
  <si>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</si>
  <si>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</si>
  <si>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</si>
  <si>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</si>
  <si>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</si>
  <si>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</si>
  <si>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</si>
  <si>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</si>
  <si>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</si>
  <si>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</si>
  <si>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</si>
  <si>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</si>
  <si>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</si>
  <si>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</si>
  <si>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</si>
  <si>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</si>
  <si>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</si>
  <si>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</si>
  <si>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</si>
  <si>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</si>
  <si>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</si>
  <si>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</si>
  <si>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</si>
  <si>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</si>
  <si>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</si>
  <si>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</si>
  <si>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</si>
  <si>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</si>
  <si>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</si>
  <si>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</si>
  <si>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</si>
  <si>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</si>
  <si>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</si>
  <si>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</si>
  <si>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</si>
  <si>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</si>
  <si>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</si>
  <si>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</si>
  <si>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调出用于偿还抗疫特别国债本金的资金</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</si>
  <si>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</si>
  <si>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</si>
  <si>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</si>
  <si>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</si>
  <si>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</si>
  <si>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</si>
  <si>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</si>
  <si>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</si>
  <si>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</si>
  <si>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</si>
  <si>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</si>
  <si>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</si>
  <si>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</si>
  <si>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</si>
  <si>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</si>
  <si>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</si>
  <si>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</si>
  <si>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</si>
  <si>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</si>
  <si>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</si>
  <si>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</si>
  <si>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</si>
  <si>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</si>
  <si>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</si>
  <si>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</si>
  <si>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</si>
  <si>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</si>
  <si>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</si>
  <si>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</si>
  <si>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</si>
  <si>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</si>
  <si>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</si>
  <si>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</si>
  <si>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</si>
  <si>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</si>
  <si>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</si>
  <si>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</si>
  <si>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</si>
  <si>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</si>
  <si>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</si>
  <si>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</si>
  <si>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</si>
  <si>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</si>
  <si>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</si>
  <si>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</si>
  <si>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</si>
  <si>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</si>
  <si>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</si>
  <si>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</si>
  <si>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</si>
  <si>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</si>
  <si>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</si>
  <si>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</si>
  <si>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</si>
  <si>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</si>
  <si>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</si>
  <si>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</si>
  <si>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</si>
  <si>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</si>
  <si>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</si>
  <si>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</si>
  <si>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</si>
  <si>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</si>
  <si>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</si>
  <si>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</si>
  <si>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</si>
  <si>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</si>
  <si>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</si>
  <si>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</si>
  <si>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</si>
  <si>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</si>
  <si>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</si>
  <si>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</si>
  <si>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</si>
  <si>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</si>
  <si>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支  出  总  计</t>
  </si>
  <si>
    <t>附表11：</t>
  </si>
  <si>
    <t>2025年度一般公共预算税收返还和转移支付（含专项转移）决算分项目表</t>
  </si>
  <si>
    <t>一、返还性收入</t>
  </si>
  <si>
    <t>三、专项转移支付收入</t>
  </si>
  <si>
    <t>二、一般性转移支付收入</t>
  </si>
  <si>
    <t>附表12：</t>
  </si>
  <si>
    <t>2025年度一般公共预算税收返还和转移支付（含专项转移）决算分地区表</t>
  </si>
  <si>
    <r>
      <rPr>
        <b/>
        <sz val="11"/>
        <rFont val="宋体"/>
        <charset val="134"/>
      </rPr>
      <t>地</t>
    </r>
    <r>
      <rPr>
        <b/>
        <sz val="11"/>
        <rFont val="Times New Roman"/>
        <charset val="134"/>
      </rPr>
      <t xml:space="preserve">  </t>
    </r>
    <r>
      <rPr>
        <b/>
        <sz val="11"/>
        <rFont val="宋体"/>
        <charset val="134"/>
      </rPr>
      <t>区</t>
    </r>
  </si>
  <si>
    <r>
      <rPr>
        <b/>
        <sz val="11"/>
        <rFont val="宋体"/>
        <charset val="134"/>
      </rPr>
      <t>决算数</t>
    </r>
  </si>
  <si>
    <t>小计</t>
  </si>
  <si>
    <r>
      <rPr>
        <b/>
        <sz val="11"/>
        <rFont val="宋体"/>
        <charset val="134"/>
      </rPr>
      <t>税收返还</t>
    </r>
  </si>
  <si>
    <r>
      <rPr>
        <b/>
        <sz val="11"/>
        <rFont val="宋体"/>
        <charset val="134"/>
      </rPr>
      <t>一般性转移支付</t>
    </r>
  </si>
  <si>
    <r>
      <rPr>
        <b/>
        <sz val="11"/>
        <rFont val="宋体"/>
        <charset val="134"/>
      </rPr>
      <t>专项转移支付</t>
    </r>
  </si>
  <si>
    <t>东安县</t>
  </si>
  <si>
    <r>
      <rPr>
        <b/>
        <sz val="11"/>
        <rFont val="宋体"/>
        <charset val="134"/>
      </rPr>
      <t>合</t>
    </r>
    <r>
      <rPr>
        <b/>
        <sz val="11"/>
        <rFont val="Times New Roman"/>
        <charset val="134"/>
      </rPr>
      <t xml:space="preserve">       </t>
    </r>
    <r>
      <rPr>
        <b/>
        <sz val="11"/>
        <rFont val="宋体"/>
        <charset val="134"/>
      </rPr>
      <t>计</t>
    </r>
  </si>
  <si>
    <t>注：无一般公共预算对下税收返还和转移支付决算分地区数</t>
  </si>
  <si>
    <t>附表13：</t>
  </si>
  <si>
    <t>2025年度政府性基金收支决算总表</t>
  </si>
  <si>
    <t>政府性基金收入</t>
  </si>
  <si>
    <t>专项债务对应项目专项收入</t>
  </si>
  <si>
    <t>抗疫特别国债安排的支出</t>
  </si>
  <si>
    <t xml:space="preserve">  政府性基金转移支付收入</t>
  </si>
  <si>
    <t xml:space="preserve">    超长期特别国债转移支付收入</t>
  </si>
  <si>
    <t>待偿债再融资专项债券上年结余</t>
  </si>
  <si>
    <t>调入资金</t>
  </si>
  <si>
    <t>债务(转贷)收入</t>
  </si>
  <si>
    <t>动用偿债备付金</t>
  </si>
  <si>
    <t>偿债备付金</t>
  </si>
  <si>
    <t>待偿债再融资专项债券结余</t>
  </si>
  <si>
    <t>收 入 总 计</t>
  </si>
  <si>
    <t>支 出 总 计</t>
  </si>
  <si>
    <t>附表14：</t>
  </si>
  <si>
    <t>2025年度政府性基金预算收入决算明细表</t>
  </si>
  <si>
    <r>
      <rPr>
        <sz val="10"/>
        <rFont val="仿宋_GB2312"/>
        <charset val="134"/>
      </rPr>
      <t>单位</t>
    </r>
    <r>
      <rPr>
        <sz val="10"/>
        <rFont val="Times New Roman"/>
        <charset val="134"/>
      </rPr>
      <t>:</t>
    </r>
    <r>
      <rPr>
        <sz val="10"/>
        <rFont val="仿宋_GB2312"/>
        <charset val="134"/>
      </rPr>
      <t>万元</t>
    </r>
  </si>
  <si>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</si>
  <si>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</si>
  <si>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</si>
  <si>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</si>
  <si>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</si>
  <si>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</si>
  <si>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</si>
  <si>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</si>
  <si>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</si>
  <si>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</si>
  <si>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</si>
  <si>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</si>
  <si>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</si>
  <si>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</si>
  <si>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</si>
  <si>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</si>
  <si>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</si>
  <si>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</si>
  <si>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</si>
  <si>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</si>
  <si>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</si>
  <si>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</si>
  <si>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</si>
  <si>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</si>
  <si>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</si>
  <si>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</si>
  <si>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</si>
  <si>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</si>
  <si>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</si>
  <si>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</si>
  <si>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</si>
  <si>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</si>
  <si>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</si>
  <si>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</si>
  <si>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</si>
  <si>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</si>
  <si>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</si>
  <si>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</si>
  <si>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</si>
  <si>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</si>
  <si>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</si>
  <si>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</si>
  <si>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</si>
  <si>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</si>
  <si>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</si>
  <si>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</si>
  <si>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</si>
  <si>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</si>
  <si>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</si>
  <si>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</si>
  <si>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</si>
  <si>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</si>
  <si>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中央金融机构注资特别国债财务基金收入</t>
  </si>
  <si>
    <t xml:space="preserve">  其他政府性基金收入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</si>
  <si>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</si>
  <si>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</si>
  <si>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</si>
  <si>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</si>
  <si>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</si>
  <si>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</si>
  <si>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</si>
  <si>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</si>
  <si>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</si>
  <si>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</si>
  <si>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</si>
  <si>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</si>
  <si>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</si>
  <si>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</si>
  <si>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</si>
  <si>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</si>
  <si>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</si>
  <si>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</si>
  <si>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附表15：</t>
  </si>
  <si>
    <t>2025年度政府性基金预算支出决算明细表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</si>
  <si>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</si>
  <si>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</si>
  <si>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</si>
  <si>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</si>
  <si>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</si>
  <si>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</si>
  <si>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</si>
  <si>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</si>
  <si>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</si>
  <si>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</si>
  <si>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</si>
  <si>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</si>
  <si>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</si>
  <si>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</si>
  <si>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</si>
  <si>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</si>
  <si>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</si>
  <si>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</si>
  <si>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</si>
  <si>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</si>
  <si>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</si>
  <si>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</si>
  <si>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</si>
  <si>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</si>
  <si>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</si>
  <si>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</si>
  <si>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</si>
  <si>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</si>
  <si>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</si>
  <si>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</si>
  <si>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</si>
  <si>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</si>
  <si>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</si>
  <si>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</si>
  <si>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</si>
  <si>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</si>
  <si>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</si>
  <si>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</si>
  <si>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</si>
  <si>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</si>
  <si>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</si>
  <si>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</si>
  <si>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</si>
  <si>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</si>
  <si>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</si>
  <si>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</si>
  <si>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</si>
  <si>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</si>
  <si>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</si>
  <si>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</si>
  <si>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</si>
  <si>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</si>
  <si>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</si>
  <si>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</si>
  <si>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</si>
  <si>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</si>
  <si>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</si>
  <si>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</si>
  <si>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</si>
  <si>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</si>
  <si>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</si>
  <si>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</si>
  <si>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</si>
  <si>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</si>
  <si>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</si>
  <si>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</si>
  <si>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</si>
  <si>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</si>
  <si>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</si>
  <si>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</si>
  <si>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</si>
  <si>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</si>
  <si>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</si>
  <si>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</si>
  <si>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</si>
  <si>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</si>
  <si>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</si>
  <si>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</si>
  <si>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</si>
  <si>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</si>
  <si>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</si>
  <si>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</si>
  <si>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</si>
  <si>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</si>
  <si>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</si>
  <si>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</si>
  <si>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</si>
  <si>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</si>
  <si>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</si>
  <si>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</si>
  <si>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</si>
  <si>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</si>
  <si>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</si>
  <si>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</si>
  <si>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</si>
  <si>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</si>
  <si>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</si>
  <si>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</si>
  <si>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</si>
  <si>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</si>
  <si>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</si>
  <si>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</si>
  <si>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</si>
  <si>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</si>
  <si>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</si>
  <si>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</si>
  <si>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</si>
  <si>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</si>
  <si>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</si>
  <si>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</si>
  <si>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</si>
  <si>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</si>
  <si>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</si>
  <si>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</si>
  <si>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</si>
  <si>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</si>
  <si>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</si>
  <si>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</si>
  <si>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</si>
  <si>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</si>
  <si>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</si>
  <si>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</si>
  <si>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</si>
  <si>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</si>
  <si>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</si>
  <si>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</si>
  <si>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</si>
  <si>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</si>
  <si>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</si>
  <si>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</si>
  <si>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</si>
  <si>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</si>
  <si>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</si>
  <si>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</si>
  <si>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</si>
  <si>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</si>
  <si>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</si>
  <si>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</si>
  <si>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</si>
  <si>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</si>
  <si>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</si>
  <si>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</si>
  <si>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</si>
  <si>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</si>
  <si>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</si>
  <si>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</si>
  <si>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</si>
  <si>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</si>
  <si>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</si>
  <si>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</si>
  <si>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</si>
  <si>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</si>
  <si>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</si>
  <si>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</si>
  <si>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</si>
  <si>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</si>
  <si>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</si>
  <si>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</si>
  <si>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</si>
  <si>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</si>
  <si>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</si>
  <si>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</si>
  <si>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</si>
  <si>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</si>
  <si>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</si>
  <si>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</si>
  <si>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</si>
  <si>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</si>
  <si>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</si>
  <si>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</si>
  <si>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</si>
  <si>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</si>
  <si>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</si>
  <si>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</si>
  <si>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</si>
  <si>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</si>
  <si>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</si>
  <si>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</si>
  <si>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</si>
  <si>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</si>
  <si>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</si>
  <si>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</si>
  <si>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</si>
  <si>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</si>
  <si>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</si>
  <si>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</si>
  <si>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</si>
  <si>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</si>
  <si>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</si>
  <si>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</si>
  <si>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</si>
  <si>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</si>
  <si>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</si>
  <si>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</si>
  <si>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</si>
  <si>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</si>
  <si>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</si>
  <si>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</si>
  <si>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</si>
  <si>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</si>
  <si>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</si>
  <si>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</si>
  <si>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</si>
  <si>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</si>
  <si>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</si>
  <si>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</si>
  <si>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</si>
  <si>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</si>
  <si>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</si>
  <si>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</si>
  <si>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</si>
  <si>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</si>
  <si>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</si>
  <si>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</si>
  <si>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</si>
  <si>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</si>
  <si>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</si>
  <si>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</si>
  <si>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</si>
  <si>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</si>
  <si>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</si>
  <si>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</si>
  <si>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</si>
  <si>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</si>
  <si>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</si>
  <si>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</si>
  <si>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</si>
  <si>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</si>
  <si>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</si>
  <si>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</si>
  <si>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</si>
  <si>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</si>
  <si>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</si>
  <si>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</si>
  <si>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</si>
  <si>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</si>
  <si>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</si>
  <si>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</si>
  <si>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</si>
  <si>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</si>
  <si>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</si>
  <si>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</si>
  <si>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</si>
  <si>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</si>
  <si>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</si>
  <si>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</si>
  <si>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</si>
  <si>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</si>
  <si>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</si>
  <si>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</si>
  <si>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</si>
  <si>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</si>
  <si>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</si>
  <si>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</si>
  <si>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</si>
  <si>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</si>
  <si>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</si>
  <si>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</si>
  <si>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</si>
  <si>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</si>
  <si>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</si>
  <si>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</si>
  <si>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</si>
  <si>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</si>
  <si>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</si>
  <si>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</si>
  <si>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</si>
  <si>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</si>
  <si>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</si>
  <si>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</si>
  <si>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</si>
  <si>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</si>
  <si>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</si>
  <si>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</si>
  <si>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</si>
  <si>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</si>
  <si>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</si>
  <si>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</si>
  <si>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</si>
  <si>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</si>
  <si>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</si>
  <si>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</si>
  <si>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</si>
  <si>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</si>
  <si>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</si>
  <si>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</si>
  <si>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</si>
  <si>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</si>
  <si>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附表16：</t>
  </si>
  <si>
    <t>2025年度政府性基金预算本级支出决算表</t>
  </si>
  <si>
    <t>附表17：</t>
  </si>
  <si>
    <t>2025年度政府性基金预算转移性收支决算表</t>
  </si>
  <si>
    <t>政府性基金预算上级补助收入</t>
  </si>
  <si>
    <t>政府性基金预算补助下级支出</t>
  </si>
  <si>
    <t xml:space="preserve">  政府性基金转移支付支出</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</si>
  <si>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</si>
  <si>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</si>
  <si>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</si>
  <si>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</si>
  <si>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</si>
  <si>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</si>
  <si>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</si>
  <si>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</si>
  <si>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</si>
  <si>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</si>
  <si>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</si>
  <si>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</si>
  <si>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</si>
  <si>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</si>
  <si>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</si>
  <si>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</si>
  <si>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</si>
  <si>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</si>
  <si>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</si>
  <si>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</si>
  <si>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</si>
  <si>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</si>
  <si>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 xml:space="preserve">  中央政府债务收入</t>
  </si>
  <si>
    <t xml:space="preserve">  地方政府专项债务还本支出</t>
  </si>
  <si>
    <t xml:space="preserve">    抗疫特别国债收入</t>
  </si>
  <si>
    <t xml:space="preserve">  抗疫特别国债还本支出</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</si>
  <si>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</si>
  <si>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</si>
  <si>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</si>
  <si>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</si>
  <si>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</si>
  <si>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</si>
  <si>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</si>
  <si>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</si>
  <si>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</si>
  <si>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</si>
  <si>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</si>
  <si>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</si>
  <si>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</si>
  <si>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</si>
  <si>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政府性基金预算年终结余</t>
  </si>
  <si>
    <t>收　　入　　总　　计　</t>
  </si>
  <si>
    <t>支　　出　　总　　计　</t>
  </si>
  <si>
    <t>附表18：</t>
  </si>
  <si>
    <t>2025年度政府性基金转移支付决算分项目表</t>
  </si>
  <si>
    <r>
      <rPr>
        <b/>
        <sz val="10"/>
        <rFont val="仿宋_GB2312"/>
        <charset val="134"/>
      </rPr>
      <t>专项补助</t>
    </r>
  </si>
  <si>
    <t>（一）文化旅游体育与传媒支出</t>
  </si>
  <si>
    <t>（二）城乡社区支出</t>
  </si>
  <si>
    <t>（二）农林水支出</t>
  </si>
  <si>
    <t>（三）资源勘探工业信息等支出</t>
  </si>
  <si>
    <t>（四）其他支出</t>
  </si>
  <si>
    <t>政府性基金转移支付合计</t>
  </si>
  <si>
    <t>附表19：</t>
  </si>
  <si>
    <t>2025年度政府性基金转移支付收入决算分项目表</t>
  </si>
  <si>
    <t>收入项目</t>
  </si>
  <si>
    <t>核电站乏燃料处理处置基金收入</t>
  </si>
  <si>
    <t>国家电影事业发展专项资金相关收入</t>
  </si>
  <si>
    <t>旅游发展基金收入</t>
  </si>
  <si>
    <t>可再生能源电价附加收入</t>
  </si>
  <si>
    <t>国有土地使用权出让相关收入</t>
  </si>
  <si>
    <t>国有土地收益基金相关收入</t>
  </si>
  <si>
    <t>农业土地开发资金相关收入</t>
  </si>
  <si>
    <t>城市基础设施配套费相关收入</t>
  </si>
  <si>
    <t>污水处理费相关收入</t>
  </si>
  <si>
    <t>大中型水库库区基金相关收入</t>
  </si>
  <si>
    <t>三峡水库库区基金收入</t>
  </si>
  <si>
    <t>国家重大水利工程建设基金相关收入</t>
  </si>
  <si>
    <t>大中型水库移民后期扶持基金收入</t>
  </si>
  <si>
    <t>小型水库移民扶助基金相关收入</t>
  </si>
  <si>
    <t>海南省高等级公路车辆通行附加费相关收入</t>
  </si>
  <si>
    <t>车辆通行费相关收入</t>
  </si>
  <si>
    <t>民航发展基金收入</t>
  </si>
  <si>
    <t>农网还贷资金收入</t>
  </si>
  <si>
    <t>耕地保护考核奖惩基金收入</t>
  </si>
  <si>
    <t>彩票发行机构和彩票销售机构的业务费用</t>
  </si>
  <si>
    <t>彩票公益金收入</t>
  </si>
  <si>
    <t>超长期特别国债相关收入</t>
  </si>
  <si>
    <t>其他政府性基金相关收入</t>
  </si>
  <si>
    <t>政府性基金转移支付收入合计</t>
  </si>
  <si>
    <t>附表20：</t>
  </si>
  <si>
    <t>2025年度政府性基金转移支付决算分地区表</t>
  </si>
  <si>
    <r>
      <rPr>
        <sz val="10"/>
        <color rgb="FF000000"/>
        <rFont val="Times New Roman"/>
        <charset val="134"/>
      </rPr>
      <t xml:space="preserve">                                                                  </t>
    </r>
    <r>
      <rPr>
        <sz val="10"/>
        <rFont val="仿宋_GB2312"/>
        <charset val="134"/>
      </rPr>
      <t>单位：万元</t>
    </r>
    <r>
      <rPr>
        <sz val="10"/>
        <rFont val="Times New Roman"/>
        <charset val="134"/>
      </rPr>
      <t xml:space="preserve"> </t>
    </r>
  </si>
  <si>
    <r>
      <rPr>
        <b/>
        <sz val="12"/>
        <rFont val="仿宋_GB2312"/>
        <charset val="134"/>
      </rPr>
      <t>地</t>
    </r>
    <r>
      <rPr>
        <b/>
        <sz val="12"/>
        <rFont val="Times New Roman"/>
        <charset val="134"/>
      </rPr>
      <t xml:space="preserve">    </t>
    </r>
    <r>
      <rPr>
        <b/>
        <sz val="12"/>
        <rFont val="仿宋_GB2312"/>
        <charset val="134"/>
      </rPr>
      <t>区</t>
    </r>
  </si>
  <si>
    <r>
      <rPr>
        <b/>
        <sz val="12"/>
        <rFont val="仿宋_GB2312"/>
        <charset val="134"/>
      </rPr>
      <t>决算数</t>
    </r>
  </si>
  <si>
    <t>永州市东安县</t>
  </si>
  <si>
    <r>
      <rPr>
        <b/>
        <sz val="12"/>
        <rFont val="仿宋_GB2312"/>
        <charset val="134"/>
      </rPr>
      <t>合</t>
    </r>
    <r>
      <rPr>
        <b/>
        <sz val="12"/>
        <rFont val="Times New Roman"/>
        <charset val="134"/>
      </rPr>
      <t xml:space="preserve">        </t>
    </r>
    <r>
      <rPr>
        <b/>
        <sz val="12"/>
        <rFont val="仿宋_GB2312"/>
        <charset val="134"/>
      </rPr>
      <t>计</t>
    </r>
  </si>
  <si>
    <t>注：无政府性基金转移支付决算分地区数</t>
  </si>
  <si>
    <t>附表21：</t>
  </si>
  <si>
    <t>2025年度国有资本经营预算收支决算总表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</si>
  <si>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</si>
  <si>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</si>
  <si>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</si>
  <si>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</si>
  <si>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</si>
  <si>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</si>
  <si>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</si>
  <si>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</si>
  <si>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</si>
  <si>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附表22：</t>
  </si>
  <si>
    <t>2025年度国有资本经营预算收入决算表</t>
  </si>
  <si>
    <r>
      <rPr>
        <b/>
        <sz val="10"/>
        <rFont val="仿宋_GB2312"/>
        <charset val="134"/>
      </rPr>
      <t>科目编码</t>
    </r>
  </si>
  <si>
    <r>
      <rPr>
        <b/>
        <sz val="10"/>
        <rFont val="仿宋_GB2312"/>
        <charset val="134"/>
      </rPr>
      <t>预算科目</t>
    </r>
  </si>
  <si>
    <r>
      <rPr>
        <b/>
        <sz val="10"/>
        <rFont val="仿宋_GB2312"/>
        <charset val="134"/>
      </rPr>
      <t>决算数</t>
    </r>
  </si>
  <si>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</si>
  <si>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</si>
  <si>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</si>
  <si>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</si>
  <si>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</si>
  <si>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</si>
  <si>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</si>
  <si>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黑色冶金采掘企业利润收入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</si>
  <si>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</si>
  <si>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</si>
  <si>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</si>
  <si>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</si>
  <si>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</si>
  <si>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</si>
  <si>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</si>
  <si>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</si>
  <si>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</si>
  <si>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</si>
  <si>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</si>
  <si>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</si>
  <si>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</si>
  <si>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</si>
  <si>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</si>
  <si>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</si>
  <si>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</si>
  <si>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</si>
  <si>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</si>
  <si>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</si>
  <si>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</si>
  <si>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</si>
  <si>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</si>
  <si>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</si>
  <si>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</si>
  <si>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</si>
  <si>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</si>
  <si>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</si>
  <si>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</si>
  <si>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</si>
  <si>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</si>
  <si>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</si>
  <si>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</si>
  <si>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</si>
  <si>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</si>
  <si>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</si>
  <si>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附表23：</t>
  </si>
  <si>
    <t>2025年度国有资本经营预算支出决算表</t>
  </si>
  <si>
    <r>
      <rPr>
        <sz val="10"/>
        <rFont val="仿宋_GB2312"/>
        <charset val="134"/>
      </rPr>
      <t>单位</t>
    </r>
    <r>
      <rPr>
        <sz val="10"/>
        <rFont val="Times New Roman"/>
        <charset val="134"/>
      </rPr>
      <t xml:space="preserve"> </t>
    </r>
    <r>
      <rPr>
        <sz val="10"/>
        <rFont val="仿宋_GB2312"/>
        <charset val="134"/>
      </rPr>
      <t>：万元</t>
    </r>
  </si>
  <si>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</si>
  <si>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</si>
  <si>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</si>
  <si>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</si>
  <si>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</si>
  <si>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</si>
  <si>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</si>
  <si>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</si>
  <si>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</si>
  <si>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</si>
  <si>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</si>
  <si>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</si>
  <si>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</si>
  <si>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</si>
  <si>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</si>
  <si>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</si>
  <si>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</si>
  <si>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</si>
  <si>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</si>
  <si>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重点领域安全生产能力建设支出</t>
  </si>
  <si>
    <t xml:space="preserve">    金融企业资本性支出</t>
  </si>
  <si>
    <t xml:space="preserve">    其他国有企业资本金注入</t>
  </si>
  <si>
    <t xml:space="preserve">  国有企业公益性补贴(款)</t>
  </si>
  <si>
    <t xml:space="preserve">    国有企业公益性补贴(项)</t>
  </si>
  <si>
    <t xml:space="preserve">  其他国有资本经营预算支出(款)</t>
  </si>
  <si>
    <t xml:space="preserve">    其他国有资本经营预算支出(项)</t>
  </si>
  <si>
    <t>附表24：</t>
  </si>
  <si>
    <t>2025年度国有资本经营预算本级支出决算表</t>
  </si>
  <si>
    <t>附表25：</t>
  </si>
  <si>
    <t>2025年度国有资本经营预算转移性收支决算表</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</si>
  <si>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</si>
  <si>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</si>
  <si>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</si>
  <si>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</si>
  <si>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</si>
  <si>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</si>
  <si>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</si>
  <si>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</si>
  <si>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</si>
  <si>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</si>
  <si>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</si>
  <si>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</si>
  <si>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</si>
  <si>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附表26：</t>
  </si>
  <si>
    <t>2025年度对下安排国有资本经营预算转移支付表</t>
  </si>
  <si>
    <t>地区名称</t>
  </si>
  <si>
    <t>对下国有资本经营预算转移支付支出</t>
  </si>
  <si>
    <t>合计</t>
  </si>
  <si>
    <t>东安县人民政府</t>
  </si>
  <si>
    <t>附表27：</t>
  </si>
  <si>
    <t>2025年度社会保险基金预算收入决算表</t>
  </si>
  <si>
    <t>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</si>
  <si>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</si>
  <si>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</si>
  <si>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</si>
  <si>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</si>
  <si>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</si>
  <si>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</si>
  <si>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</si>
  <si>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</si>
  <si>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</si>
  <si>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</si>
  <si>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</si>
  <si>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</si>
  <si>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</si>
  <si>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</si>
  <si>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</si>
  <si>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附表28：</t>
  </si>
  <si>
    <t>2025年度社会保险基金预算支出决算表</t>
  </si>
  <si>
    <t>支出</t>
  </si>
  <si>
    <t xml:space="preserve">   其中:社会保险待遇支出</t>
  </si>
  <si>
    <t xml:space="preserve">        转移支出</t>
  </si>
  <si>
    <t xml:space="preserve">        其他支出</t>
  </si>
  <si>
    <t xml:space="preserve">        全国统筹调剂资金支出</t>
  </si>
  <si>
    <t>附表29：</t>
  </si>
  <si>
    <t>2025年度政府一般债务限额和余额决算表</t>
  </si>
  <si>
    <t>债务限额</t>
  </si>
  <si>
    <t>债务余额（决算数）</t>
  </si>
  <si>
    <t>一般债务</t>
  </si>
  <si>
    <t>附表30：</t>
  </si>
  <si>
    <t>2025年度政府专项债务限额和余额决算表</t>
  </si>
  <si>
    <t>专项债务</t>
  </si>
  <si>
    <t>附表31：</t>
  </si>
  <si>
    <t>2025年地方政府债务发行及还本付息情况表</t>
  </si>
  <si>
    <t>一、2024年地方政府债务余额</t>
  </si>
  <si>
    <t xml:space="preserve">  其中：一般债务</t>
  </si>
  <si>
    <t xml:space="preserve">     专项债务</t>
  </si>
  <si>
    <t>二、2025年地方政府债务发行决算数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</si>
  <si>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</si>
  <si>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</si>
  <si>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</si>
  <si>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</si>
  <si>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</si>
  <si>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</si>
  <si>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</si>
  <si>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三、2025年地方政府债务还本决算数</t>
  </si>
  <si>
    <t xml:space="preserve">     一般债务</t>
  </si>
  <si>
    <t>四、2025年地方政府债务付息决算数</t>
  </si>
  <si>
    <t>五、2025年末地方政府债务余额决算数</t>
  </si>
  <si>
    <t>六、2025年地方政府债务限额</t>
  </si>
  <si>
    <t>附表32：</t>
  </si>
  <si>
    <t>2025年度东安县地方政府新增债券使用安排表</t>
  </si>
  <si>
    <t>序号</t>
  </si>
  <si>
    <t>项目名称</t>
  </si>
  <si>
    <t>金额</t>
  </si>
  <si>
    <t>备注</t>
  </si>
  <si>
    <t>总计</t>
  </si>
  <si>
    <t>一、一般债券</t>
  </si>
  <si>
    <t>新增安排一般预算支出</t>
  </si>
  <si>
    <t>湘江流域存量垃圾场综合治理亚行贷款项目</t>
  </si>
  <si>
    <t>东安县农村生活垃圾治理项目</t>
  </si>
  <si>
    <t>调元渡改桥建设</t>
  </si>
  <si>
    <t>普铁道口“平改立”项目</t>
  </si>
  <si>
    <t>东安县国家档案馆建设</t>
  </si>
  <si>
    <t>东安县城市污水处理项目</t>
  </si>
  <si>
    <t>生态修复综合整治项目</t>
  </si>
  <si>
    <t>农村公路通畅公路改造项目</t>
  </si>
  <si>
    <t>地质灾害综合治理项目</t>
  </si>
  <si>
    <t>东安县第二消防站建设项目</t>
  </si>
  <si>
    <t>二、专项债券</t>
  </si>
  <si>
    <t>新增安排基金预算支出</t>
  </si>
  <si>
    <t>土地储备项目</t>
  </si>
  <si>
    <t>粤港澳大湾区“菜篮子”冷链仓储物流园建设项目</t>
  </si>
  <si>
    <t>东安县水资源综合配置（一期）</t>
  </si>
  <si>
    <t>东安屠宰配套冷链物流中心建设新项目</t>
  </si>
  <si>
    <t>解决拖欠企业账款（专项）</t>
  </si>
  <si>
    <t>用于补充政府性基金财力和存量政府投资项目</t>
  </si>
  <si>
    <t>新增专项债券用于补充财力的额度</t>
  </si>
  <si>
    <t>附表33：</t>
  </si>
  <si>
    <t>2025年度东安县“三公”经费支出决算表</t>
  </si>
  <si>
    <t>单位名称</t>
  </si>
  <si>
    <t>“三公”经费合计</t>
  </si>
  <si>
    <t>因公出国（境）费</t>
  </si>
  <si>
    <t>公务接待费</t>
  </si>
  <si>
    <t>公务用车费</t>
  </si>
  <si>
    <t>公务用车运行费</t>
  </si>
  <si>
    <t>公务用车购置</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</si>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</sst>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00_);[Red]\(0.00\)"/>
    <numFmt numFmtId="179" formatCode="0_ "/>
  </numFmts>
  <fonts count="54">
    <font>
      <sz val="10"/>
      <name val="Arial"/>
      <charset val="134"/>
    </font>
    <font>
      <sz val="14"/>
      <name val="黑体"/>
      <charset val="134"/>
    </font>
    <font>
      <b/>
      <sz val="18"/>
      <name val="宋体"/>
      <charset val="134"/>
    </font>
    <font>
      <sz val="10"/>
      <name val="宋体"/>
      <charset val="134"/>
    </font>
    <font>
      <b/>
      <sz val="12"/>
      <color rgb="FF000000"/>
      <name val="宋体"/>
      <charset val="134"/>
    </font>
    <font>
      <sz val="10"/>
      <color rgb="FF000000"/>
      <name val="宋体"/>
      <charset val="134"/>
    </font>
    <font>
      <sz val="10"/>
      <name val="Times New Roman"/>
      <charset val="134"/>
    </font>
    <font>
      <b/>
      <sz val="10"/>
      <color rgb="FF000000"/>
      <name val="宋体"/>
      <charset val="134"/>
    </font>
    <font>
      <b/>
      <sz val="18"/>
      <color theme="1"/>
      <name val="宋体"/>
      <charset val="134"/>
    </font>
    <font>
      <sz val="22"/>
      <color theme="1"/>
      <name val="方正小标宋简体"/>
      <charset val="134"/>
    </font>
    <font>
      <sz val="12"/>
      <name val="仿宋_GB2312"/>
      <charset val="134"/>
    </font>
    <font>
      <sz val="12"/>
      <name val="宋体"/>
      <charset val="134"/>
    </font>
    <font>
      <b/>
      <sz val="10"/>
      <name val="宋体"/>
      <charset val="134"/>
    </font>
    <font>
      <sz val="12"/>
      <name val="Times New Roman"/>
      <charset val="134"/>
    </font>
    <font>
      <sz val="10"/>
      <color rgb="FF000000"/>
      <name val="Times New Roman"/>
      <charset val="134"/>
    </font>
    <font>
      <sz val="11"/>
      <name val="宋体"/>
      <charset val="134"/>
    </font>
    <font>
      <sz val="22"/>
      <name val="方正小标宋简体"/>
      <charset val="134"/>
    </font>
    <font>
      <b/>
      <sz val="10"/>
      <name val="Times New Roman"/>
      <charset val="134"/>
    </font>
    <font>
      <sz val="22"/>
      <color rgb="FF000000"/>
      <name val="方正小标宋简体"/>
      <charset val="134"/>
    </font>
    <font>
      <b/>
      <sz val="12"/>
      <name val="Times New Roman"/>
      <charset val="134"/>
    </font>
    <font>
      <sz val="12"/>
      <color indexed="8"/>
      <name val="Times New Roman"/>
      <charset val="134"/>
    </font>
    <font>
      <sz val="12"/>
      <color rgb="FF000000"/>
      <name val="Times New Roman"/>
      <charset val="134"/>
    </font>
    <font>
      <b/>
      <sz val="10"/>
      <name val="仿宋_GB2312"/>
      <charset val="134"/>
    </font>
    <font>
      <b/>
      <sz val="12"/>
      <name val="宋体"/>
      <charset val="134"/>
    </font>
    <font>
      <b/>
      <sz val="10"/>
      <name val="Arial"/>
      <charset val="134"/>
    </font>
    <font>
      <b/>
      <sz val="11"/>
      <name val="Times New Roman"/>
      <charset val="134"/>
    </font>
    <font>
      <b/>
      <sz val="11"/>
      <name val="宋体"/>
      <charset val="134"/>
    </font>
    <font>
      <sz val="11"/>
      <name val="Times New Roman"/>
      <charset val="134"/>
    </font>
    <font>
      <sz val="9"/>
      <name val="宋体"/>
      <charset val="134"/>
    </font>
    <font>
      <sz val="11"/>
      <color theme="1"/>
      <name val="宋体"/>
      <charset val="134"/>
      <scheme val="minor"/>
    </font>
    <font>
      <sz val="14"/>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134"/>
    </font>
    <font>
      <b/>
      <sz val="18"/>
      <name val="Arial"/>
      <charset val="134"/>
    </font>
    <font>
      <sz val="10"/>
      <name val="仿宋_GB2312"/>
      <charset val="134"/>
    </font>
    <font>
      <b/>
      <sz val="12"/>
      <name val="仿宋_GB2312"/>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4" borderId="17"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8" applyNumberFormat="0" applyFill="0" applyAlignment="0" applyProtection="0">
      <alignment vertical="center"/>
    </xf>
    <xf numFmtId="0" fontId="37" fillId="0" borderId="18" applyNumberFormat="0" applyFill="0" applyAlignment="0" applyProtection="0">
      <alignment vertical="center"/>
    </xf>
    <xf numFmtId="0" fontId="38" fillId="0" borderId="19" applyNumberFormat="0" applyFill="0" applyAlignment="0" applyProtection="0">
      <alignment vertical="center"/>
    </xf>
    <xf numFmtId="0" fontId="38" fillId="0" borderId="0" applyNumberFormat="0" applyFill="0" applyBorder="0" applyAlignment="0" applyProtection="0">
      <alignment vertical="center"/>
    </xf>
    <xf numFmtId="0" fontId="39" fillId="5" borderId="20" applyNumberFormat="0" applyAlignment="0" applyProtection="0">
      <alignment vertical="center"/>
    </xf>
    <xf numFmtId="0" fontId="40" fillId="6" borderId="21" applyNumberFormat="0" applyAlignment="0" applyProtection="0">
      <alignment vertical="center"/>
    </xf>
    <xf numFmtId="0" fontId="41" fillId="6" borderId="20" applyNumberFormat="0" applyAlignment="0" applyProtection="0">
      <alignment vertical="center"/>
    </xf>
    <xf numFmtId="0" fontId="42" fillId="7" borderId="22" applyNumberFormat="0" applyAlignment="0" applyProtection="0">
      <alignment vertical="center"/>
    </xf>
    <xf numFmtId="0" fontId="43" fillId="0" borderId="23" applyNumberFormat="0" applyFill="0" applyAlignment="0" applyProtection="0">
      <alignment vertical="center"/>
    </xf>
    <xf numFmtId="0" fontId="44" fillId="0" borderId="24"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11" fillId="0" borderId="0"/>
    <xf numFmtId="0" fontId="11" fillId="0" borderId="0">
      <alignment vertical="center"/>
    </xf>
    <xf numFmtId="0" fontId="11" fillId="0" borderId="0"/>
    <xf numFmtId="0" fontId="0" fillId="0" borderId="0" applyBorder="0">
      <alignment vertical="center"/>
    </xf>
    <xf numFmtId="0" fontId="11" fillId="0" borderId="0"/>
    <xf numFmtId="0" fontId="11" fillId="0" borderId="0"/>
  </cellStyleXfs>
  <cellXfs count="193">
    <xf numFmtId="0" fontId="0" fillId="0" borderId="0" xfId="0"/>
    <xf numFmtId="0" fontId="0" fillId="0" borderId="0" xfId="0" applyFill="1" applyAlignment="1"/>
    <xf numFmtId="0" fontId="0" fillId="0" borderId="0" xfId="0" applyFill="1"/>
    <xf numFmtId="0" fontId="1" fillId="0" borderId="0" xfId="6" applyFont="1" applyFill="1" applyAlignment="1"/>
    <xf numFmtId="0" fontId="2" fillId="0" borderId="0" xfId="0" applyNumberFormat="1" applyFont="1" applyFill="1" applyAlignment="1" applyProtection="1">
      <alignment horizontal="center" vertical="center"/>
    </xf>
    <xf numFmtId="0" fontId="2" fillId="0" borderId="0" xfId="0" applyNumberFormat="1" applyFont="1" applyFill="1" applyBorder="1" applyAlignment="1" applyProtection="1">
      <alignment vertical="center"/>
    </xf>
    <xf numFmtId="0" fontId="2" fillId="0" borderId="0" xfId="0" applyNumberFormat="1" applyFont="1" applyFill="1" applyAlignment="1" applyProtection="1">
      <alignment vertical="center"/>
    </xf>
    <xf numFmtId="0" fontId="3" fillId="0" borderId="0" xfId="0" applyNumberFormat="1" applyFont="1" applyFill="1" applyAlignment="1" applyProtection="1">
      <alignment horizontal="right" vertical="center" wrapText="1"/>
    </xf>
    <xf numFmtId="0" fontId="3" fillId="0" borderId="0" xfId="0" applyNumberFormat="1" applyFont="1" applyFill="1" applyBorder="1" applyAlignment="1" applyProtection="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3" fontId="3" fillId="0" borderId="2" xfId="0" applyNumberFormat="1" applyFont="1" applyFill="1" applyBorder="1" applyAlignment="1" applyProtection="1">
      <alignment horizontal="right" vertical="center"/>
    </xf>
    <xf numFmtId="0" fontId="5" fillId="0" borderId="2" xfId="0" applyFont="1" applyBorder="1" applyAlignment="1">
      <alignment horizontal="center" vertical="center"/>
    </xf>
    <xf numFmtId="0" fontId="6" fillId="0" borderId="0" xfId="0" applyFont="1" applyFill="1"/>
    <xf numFmtId="0" fontId="1" fillId="0" borderId="0" xfId="6" applyFont="1" applyFill="1" applyAlignment="1">
      <alignment vertical="center"/>
    </xf>
    <xf numFmtId="0" fontId="2" fillId="0" borderId="0" xfId="0" applyNumberFormat="1" applyFont="1" applyFill="1" applyBorder="1" applyAlignment="1" applyProtection="1">
      <alignment horizontal="center" vertical="center"/>
    </xf>
    <xf numFmtId="176" fontId="2"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right" vertical="center"/>
    </xf>
    <xf numFmtId="176" fontId="3" fillId="0" borderId="0" xfId="0" applyNumberFormat="1" applyFont="1" applyFill="1" applyBorder="1" applyAlignment="1" applyProtection="1">
      <alignment horizontal="right" vertical="center"/>
    </xf>
    <xf numFmtId="0" fontId="7" fillId="0" borderId="2" xfId="0" applyFont="1" applyBorder="1" applyAlignment="1">
      <alignment horizontal="center" vertical="center"/>
    </xf>
    <xf numFmtId="0" fontId="5" fillId="0" borderId="2" xfId="0" applyFont="1" applyBorder="1" applyAlignment="1">
      <alignment horizontal="right" vertical="center"/>
    </xf>
    <xf numFmtId="0" fontId="5" fillId="0" borderId="2" xfId="0" applyFont="1" applyBorder="1" applyAlignment="1">
      <alignment horizontal="right"/>
    </xf>
    <xf numFmtId="0" fontId="5" fillId="0" borderId="2" xfId="0" applyFont="1" applyBorder="1" applyAlignment="1">
      <alignment horizontal="left" vertical="center"/>
    </xf>
    <xf numFmtId="0" fontId="0" fillId="0" borderId="2" xfId="0" applyBorder="1"/>
    <xf numFmtId="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left" vertical="center"/>
    </xf>
    <xf numFmtId="3" fontId="3" fillId="2" borderId="4" xfId="0" applyNumberFormat="1" applyFont="1" applyFill="1" applyBorder="1" applyAlignment="1">
      <alignment horizontal="right" vertical="center"/>
    </xf>
    <xf numFmtId="0" fontId="3" fillId="0" borderId="2" xfId="0" applyNumberFormat="1" applyFont="1" applyFill="1" applyBorder="1" applyAlignment="1" applyProtection="1">
      <alignment horizontal="right" vertical="center"/>
    </xf>
    <xf numFmtId="0" fontId="8" fillId="0" borderId="0" xfId="0" applyFont="1" applyFill="1" applyAlignment="1">
      <alignment horizontal="center" vertical="center"/>
    </xf>
    <xf numFmtId="0" fontId="8" fillId="0" borderId="0" xfId="0" applyFont="1" applyFill="1" applyAlignment="1">
      <alignment vertical="center"/>
    </xf>
    <xf numFmtId="0" fontId="9" fillId="0" borderId="0" xfId="0" applyFont="1" applyFill="1" applyAlignment="1">
      <alignment horizontal="center" vertical="center"/>
    </xf>
    <xf numFmtId="0" fontId="10" fillId="0" borderId="0" xfId="0" applyFont="1" applyFill="1" applyAlignment="1">
      <alignment horizontal="right" vertical="center"/>
    </xf>
    <xf numFmtId="3" fontId="5" fillId="0" borderId="2" xfId="0" applyNumberFormat="1" applyFont="1" applyBorder="1" applyAlignment="1">
      <alignment horizontal="right" vertical="center"/>
    </xf>
    <xf numFmtId="0" fontId="7" fillId="0" borderId="2" xfId="0" applyFont="1" applyBorder="1" applyAlignment="1">
      <alignment horizontal="left" vertical="center"/>
    </xf>
    <xf numFmtId="3" fontId="7" fillId="0" borderId="2" xfId="0" applyNumberFormat="1" applyFont="1" applyBorder="1" applyAlignment="1">
      <alignment horizontal="right" vertical="center"/>
    </xf>
    <xf numFmtId="0" fontId="11" fillId="0" borderId="0" xfId="0" applyFont="1" applyFill="1"/>
    <xf numFmtId="0" fontId="6" fillId="0" borderId="0" xfId="0" applyNumberFormat="1" applyFont="1" applyFill="1" applyAlignment="1" applyProtection="1">
      <alignment horizontal="right" vertical="center"/>
    </xf>
    <xf numFmtId="0" fontId="3" fillId="0" borderId="0" xfId="0" applyNumberFormat="1" applyFont="1" applyFill="1" applyAlignment="1" applyProtection="1">
      <alignment horizontal="right" vertical="center"/>
    </xf>
    <xf numFmtId="0" fontId="12" fillId="0" borderId="2" xfId="0" applyNumberFormat="1" applyFont="1" applyFill="1" applyBorder="1" applyAlignment="1" applyProtection="1">
      <alignment horizontal="center" vertical="center"/>
    </xf>
    <xf numFmtId="0" fontId="12" fillId="0" borderId="2"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vertical="center"/>
    </xf>
    <xf numFmtId="3" fontId="3" fillId="0" borderId="4" xfId="0" applyNumberFormat="1" applyFont="1" applyFill="1" applyBorder="1" applyAlignment="1">
      <alignment horizontal="right" vertical="center"/>
    </xf>
    <xf numFmtId="3" fontId="3" fillId="0" borderId="2" xfId="0" applyNumberFormat="1" applyFont="1" applyFill="1" applyBorder="1" applyAlignment="1" applyProtection="1">
      <alignment horizontal="center" vertical="center"/>
    </xf>
    <xf numFmtId="0" fontId="3" fillId="0" borderId="4" xfId="0" applyNumberFormat="1" applyFont="1" applyFill="1" applyBorder="1" applyAlignment="1">
      <alignment vertical="center"/>
    </xf>
    <xf numFmtId="3" fontId="3" fillId="0" borderId="5" xfId="0" applyNumberFormat="1" applyFont="1" applyFill="1" applyBorder="1" applyAlignment="1">
      <alignment horizontal="right" vertical="center"/>
    </xf>
    <xf numFmtId="0" fontId="3" fillId="0" borderId="6" xfId="0" applyNumberFormat="1" applyFont="1" applyFill="1" applyBorder="1" applyAlignment="1">
      <alignment vertical="center"/>
    </xf>
    <xf numFmtId="3" fontId="3" fillId="0" borderId="7" xfId="0" applyNumberFormat="1" applyFont="1" applyFill="1" applyBorder="1" applyAlignment="1">
      <alignment horizontal="right" vertical="center"/>
    </xf>
    <xf numFmtId="0" fontId="13" fillId="0" borderId="0" xfId="0" applyFont="1" applyFill="1"/>
    <xf numFmtId="0" fontId="11" fillId="0" borderId="0" xfId="0" applyFont="1" applyFill="1" applyAlignment="1">
      <alignment horizontal="center"/>
    </xf>
    <xf numFmtId="0" fontId="6" fillId="0" borderId="0" xfId="0" applyNumberFormat="1" applyFont="1" applyFill="1" applyAlignment="1" applyProtection="1">
      <alignment vertical="center"/>
    </xf>
    <xf numFmtId="0" fontId="5" fillId="0" borderId="2" xfId="0" applyFont="1" applyBorder="1" applyAlignment="1">
      <alignment horizontal="justify" vertical="center"/>
    </xf>
    <xf numFmtId="0" fontId="14" fillId="0" borderId="2" xfId="0" applyFont="1" applyBorder="1" applyAlignment="1">
      <alignment horizontal="center" vertical="center"/>
    </xf>
    <xf numFmtId="0" fontId="11" fillId="0" borderId="0" xfId="0" applyFont="1" applyFill="1" applyAlignment="1">
      <alignment wrapText="1"/>
    </xf>
    <xf numFmtId="0" fontId="6" fillId="0" borderId="0" xfId="0" applyNumberFormat="1" applyFont="1" applyFill="1" applyAlignment="1" applyProtection="1">
      <alignment horizontal="center" vertical="center"/>
    </xf>
    <xf numFmtId="0" fontId="3" fillId="0" borderId="0" xfId="0" applyNumberFormat="1" applyFont="1" applyFill="1" applyAlignment="1" applyProtection="1">
      <alignment horizontal="center" vertical="center"/>
    </xf>
    <xf numFmtId="3" fontId="15" fillId="0" borderId="4" xfId="0" applyNumberFormat="1" applyFont="1" applyFill="1" applyBorder="1" applyAlignment="1">
      <alignment horizontal="right" vertical="center"/>
    </xf>
    <xf numFmtId="0" fontId="12" fillId="0" borderId="4" xfId="0" applyNumberFormat="1" applyFont="1" applyFill="1" applyBorder="1" applyAlignment="1">
      <alignment horizontal="center" vertical="center"/>
    </xf>
    <xf numFmtId="0" fontId="13" fillId="0" borderId="0" xfId="0" applyFont="1" applyFill="1" applyAlignment="1">
      <alignment horizontal="center"/>
    </xf>
    <xf numFmtId="0" fontId="11" fillId="0" borderId="0" xfId="0" applyFont="1" applyFill="1" applyBorder="1"/>
    <xf numFmtId="0" fontId="16" fillId="0" borderId="0" xfId="0" applyNumberFormat="1" applyFont="1" applyFill="1" applyAlignment="1" applyProtection="1">
      <alignment horizontal="center" vertical="center"/>
    </xf>
    <xf numFmtId="0" fontId="17" fillId="0" borderId="2" xfId="0" applyNumberFormat="1" applyFont="1" applyFill="1" applyBorder="1" applyAlignment="1" applyProtection="1">
      <alignment horizontal="center" vertical="center" wrapText="1"/>
    </xf>
    <xf numFmtId="0" fontId="3" fillId="0" borderId="4" xfId="0" applyNumberFormat="1" applyFont="1" applyFill="1" applyBorder="1" applyAlignment="1">
      <alignment horizontal="left" vertical="center"/>
    </xf>
    <xf numFmtId="0" fontId="12" fillId="0" borderId="4" xfId="0" applyNumberFormat="1" applyFont="1" applyFill="1" applyBorder="1" applyAlignment="1">
      <alignment vertical="center"/>
    </xf>
    <xf numFmtId="0" fontId="3" fillId="0" borderId="8" xfId="0" applyNumberFormat="1" applyFont="1" applyFill="1" applyBorder="1" applyAlignment="1">
      <alignment horizontal="left" vertical="center"/>
    </xf>
    <xf numFmtId="0" fontId="3" fillId="0" borderId="5" xfId="0" applyNumberFormat="1" applyFont="1" applyFill="1" applyBorder="1" applyAlignment="1">
      <alignment horizontal="left" vertical="center"/>
    </xf>
    <xf numFmtId="0" fontId="3" fillId="0" borderId="5" xfId="0" applyNumberFormat="1" applyFont="1" applyFill="1" applyBorder="1" applyAlignment="1">
      <alignment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13" fillId="0" borderId="0" xfId="0" applyNumberFormat="1" applyFont="1" applyFill="1" applyBorder="1" applyAlignment="1" applyProtection="1"/>
    <xf numFmtId="0" fontId="13" fillId="0" borderId="0" xfId="0" applyNumberFormat="1" applyFont="1" applyFill="1" applyBorder="1" applyAlignment="1" applyProtection="1">
      <alignment vertical="center"/>
    </xf>
    <xf numFmtId="0" fontId="16" fillId="0" borderId="0" xfId="0" applyNumberFormat="1" applyFont="1" applyFill="1" applyAlignment="1" applyProtection="1">
      <alignment vertical="center"/>
    </xf>
    <xf numFmtId="0" fontId="11" fillId="0" borderId="0" xfId="0" applyNumberFormat="1" applyFont="1" applyFill="1" applyBorder="1" applyAlignment="1" applyProtection="1"/>
    <xf numFmtId="0" fontId="13" fillId="0" borderId="0" xfId="0" applyFont="1" applyFill="1" applyBorder="1"/>
    <xf numFmtId="3" fontId="3" fillId="0" borderId="9" xfId="0" applyNumberFormat="1" applyFont="1" applyFill="1" applyBorder="1" applyAlignment="1">
      <alignment horizontal="right" vertical="center"/>
    </xf>
    <xf numFmtId="3" fontId="3" fillId="0" borderId="10" xfId="0" applyNumberFormat="1" applyFont="1" applyFill="1" applyBorder="1" applyAlignment="1">
      <alignment horizontal="right" vertical="center"/>
    </xf>
    <xf numFmtId="3" fontId="3" fillId="0" borderId="11" xfId="0" applyNumberFormat="1" applyFont="1" applyFill="1" applyBorder="1" applyAlignment="1">
      <alignment horizontal="right" vertical="center"/>
    </xf>
    <xf numFmtId="0" fontId="1" fillId="0" borderId="0" xfId="6" applyFont="1" applyFill="1" applyBorder="1" applyAlignment="1">
      <alignment vertical="center"/>
    </xf>
    <xf numFmtId="0" fontId="3" fillId="0" borderId="1" xfId="0" applyNumberFormat="1" applyFont="1" applyFill="1" applyBorder="1" applyAlignment="1" applyProtection="1">
      <alignment horizontal="center" vertical="center"/>
    </xf>
    <xf numFmtId="0" fontId="3" fillId="3" borderId="0" xfId="0" applyNumberFormat="1" applyFont="1" applyFill="1" applyAlignment="1" applyProtection="1">
      <alignment horizontal="right" vertical="center"/>
    </xf>
    <xf numFmtId="0" fontId="3" fillId="0" borderId="4" xfId="0" applyNumberFormat="1" applyFont="1" applyFill="1" applyBorder="1" applyAlignment="1">
      <alignment horizontal="center" vertical="center"/>
    </xf>
    <xf numFmtId="0" fontId="18" fillId="0" borderId="0" xfId="0" applyFont="1" applyFill="1" applyAlignment="1">
      <alignment horizontal="center" vertical="center"/>
    </xf>
    <xf numFmtId="0" fontId="16" fillId="0" borderId="0" xfId="0" applyFont="1" applyFill="1"/>
    <xf numFmtId="0" fontId="14" fillId="0" borderId="0" xfId="0" applyFont="1" applyFill="1" applyBorder="1" applyAlignment="1">
      <alignment horizontal="right" vertical="center"/>
    </xf>
    <xf numFmtId="0" fontId="19"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20" fillId="0" borderId="0" xfId="0" applyFont="1" applyFill="1" applyBorder="1" applyAlignment="1">
      <alignment horizontal="left" vertical="center"/>
    </xf>
    <xf numFmtId="0" fontId="21" fillId="0" borderId="0" xfId="0" applyFont="1" applyFill="1" applyAlignment="1">
      <alignment horizontal="justify"/>
    </xf>
    <xf numFmtId="0"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xf>
    <xf numFmtId="0" fontId="22"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vertical="center"/>
    </xf>
    <xf numFmtId="0" fontId="3" fillId="2" borderId="4" xfId="0" applyFont="1" applyFill="1" applyBorder="1" applyAlignment="1">
      <alignment horizontal="left" vertical="center"/>
    </xf>
    <xf numFmtId="0" fontId="12" fillId="2" borderId="4" xfId="0" applyFont="1" applyFill="1" applyBorder="1" applyAlignment="1">
      <alignment horizontal="left" vertical="center"/>
    </xf>
    <xf numFmtId="0" fontId="3" fillId="0" borderId="0" xfId="0" applyFont="1" applyFill="1" applyAlignment="1">
      <alignment horizontal="right" vertical="center"/>
    </xf>
    <xf numFmtId="3" fontId="3" fillId="0" borderId="4" xfId="0" applyNumberFormat="1" applyFont="1" applyFill="1" applyBorder="1" applyAlignment="1">
      <alignment horizontal="right"/>
    </xf>
    <xf numFmtId="3" fontId="3" fillId="0" borderId="4" xfId="0" applyNumberFormat="1" applyFont="1" applyFill="1" applyBorder="1" applyAlignment="1">
      <alignment vertical="center"/>
    </xf>
    <xf numFmtId="0" fontId="3" fillId="0" borderId="8" xfId="0" applyNumberFormat="1" applyFont="1" applyFill="1" applyBorder="1" applyAlignment="1">
      <alignment vertical="center"/>
    </xf>
    <xf numFmtId="0" fontId="23" fillId="0" borderId="0" xfId="0" applyFont="1" applyFill="1"/>
    <xf numFmtId="0" fontId="6" fillId="0" borderId="0" xfId="0" applyFont="1" applyFill="1" applyAlignment="1">
      <alignment vertical="center"/>
    </xf>
    <xf numFmtId="0" fontId="12" fillId="0" borderId="1" xfId="0" applyNumberFormat="1" applyFont="1" applyFill="1" applyBorder="1" applyAlignment="1" applyProtection="1">
      <alignment horizontal="center" vertical="center"/>
    </xf>
    <xf numFmtId="0" fontId="12" fillId="0" borderId="4" xfId="0" applyNumberFormat="1" applyFont="1" applyFill="1" applyBorder="1" applyAlignment="1">
      <alignment horizontal="left" vertical="center"/>
    </xf>
    <xf numFmtId="0" fontId="3"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11" fillId="0" borderId="2" xfId="0" applyNumberFormat="1" applyFont="1" applyFill="1" applyBorder="1" applyAlignment="1" applyProtection="1"/>
    <xf numFmtId="0" fontId="6" fillId="0" borderId="0" xfId="0" applyFont="1" applyFill="1" applyAlignment="1">
      <alignment horizontal="right" vertical="center"/>
    </xf>
    <xf numFmtId="0" fontId="2" fillId="0" borderId="0" xfId="0" applyNumberFormat="1" applyFont="1" applyFill="1" applyAlignment="1" applyProtection="1">
      <alignment horizontal="center" vertical="center" wrapText="1"/>
    </xf>
    <xf numFmtId="0" fontId="6" fillId="0" borderId="0" xfId="0" applyFont="1" applyFill="1" applyAlignment="1">
      <alignment vertical="center" wrapText="1"/>
    </xf>
    <xf numFmtId="0" fontId="12" fillId="0" borderId="6" xfId="0" applyNumberFormat="1" applyFont="1" applyFill="1" applyBorder="1" applyAlignment="1">
      <alignment vertical="center"/>
    </xf>
    <xf numFmtId="0" fontId="13" fillId="0" borderId="0" xfId="0" applyFont="1" applyFill="1" applyAlignment="1">
      <alignment wrapText="1"/>
    </xf>
    <xf numFmtId="0" fontId="24" fillId="0" borderId="0" xfId="0" applyFont="1" applyFill="1"/>
    <xf numFmtId="0" fontId="12" fillId="0" borderId="0" xfId="0" applyNumberFormat="1" applyFont="1" applyFill="1" applyAlignment="1" applyProtection="1">
      <alignment horizontal="center" vertical="center"/>
    </xf>
    <xf numFmtId="0" fontId="3" fillId="0" borderId="6" xfId="0" applyNumberFormat="1" applyFont="1" applyFill="1" applyBorder="1" applyAlignment="1">
      <alignment horizontal="left" vertical="center"/>
    </xf>
    <xf numFmtId="3" fontId="3" fillId="0" borderId="12" xfId="0" applyNumberFormat="1" applyFont="1" applyFill="1" applyBorder="1" applyAlignment="1">
      <alignment horizontal="right" vertical="center"/>
    </xf>
    <xf numFmtId="3" fontId="3" fillId="0" borderId="6" xfId="0" applyNumberFormat="1" applyFont="1" applyFill="1" applyBorder="1" applyAlignment="1">
      <alignment horizontal="right" vertical="center"/>
    </xf>
    <xf numFmtId="0" fontId="11" fillId="0" borderId="4" xfId="0" applyNumberFormat="1" applyFont="1" applyFill="1" applyBorder="1" applyAlignment="1"/>
    <xf numFmtId="0" fontId="11" fillId="0" borderId="7" xfId="0" applyNumberFormat="1" applyFont="1" applyFill="1" applyBorder="1" applyAlignment="1"/>
    <xf numFmtId="0" fontId="3" fillId="0" borderId="7" xfId="0" applyNumberFormat="1" applyFont="1" applyFill="1" applyBorder="1" applyAlignment="1">
      <alignment horizontal="left" vertical="center"/>
    </xf>
    <xf numFmtId="0" fontId="0" fillId="0" borderId="0" xfId="0" applyFill="1" applyBorder="1" applyAlignment="1">
      <alignment vertical="center"/>
    </xf>
    <xf numFmtId="0" fontId="11" fillId="0" borderId="0" xfId="0" applyFont="1" applyFill="1" applyAlignment="1">
      <alignment vertical="center"/>
    </xf>
    <xf numFmtId="2" fontId="25" fillId="0" borderId="2" xfId="0" applyNumberFormat="1" applyFont="1" applyFill="1" applyBorder="1" applyAlignment="1" applyProtection="1">
      <alignment horizontal="center" vertical="center" wrapText="1"/>
    </xf>
    <xf numFmtId="2" fontId="25" fillId="0" borderId="13" xfId="0" applyNumberFormat="1" applyFont="1" applyFill="1" applyBorder="1" applyAlignment="1" applyProtection="1">
      <alignment horizontal="center" vertical="center" wrapText="1"/>
    </xf>
    <xf numFmtId="2" fontId="25" fillId="0" borderId="14" xfId="0" applyNumberFormat="1" applyFont="1" applyFill="1" applyBorder="1" applyAlignment="1" applyProtection="1">
      <alignment horizontal="center" vertical="center" wrapText="1"/>
    </xf>
    <xf numFmtId="2" fontId="25" fillId="0" borderId="15" xfId="0" applyNumberFormat="1" applyFont="1" applyFill="1" applyBorder="1" applyAlignment="1" applyProtection="1">
      <alignment horizontal="center" vertical="center" wrapText="1"/>
    </xf>
    <xf numFmtId="2" fontId="26" fillId="0" borderId="2" xfId="0" applyNumberFormat="1" applyFont="1" applyFill="1" applyBorder="1" applyAlignment="1" applyProtection="1">
      <alignment horizontal="center" vertical="center" wrapText="1"/>
    </xf>
    <xf numFmtId="49" fontId="15" fillId="0" borderId="2" xfId="0" applyNumberFormat="1" applyFont="1" applyFill="1" applyBorder="1" applyAlignment="1" applyProtection="1">
      <alignment horizontal="left" vertical="center" wrapText="1" indent="1"/>
    </xf>
    <xf numFmtId="177" fontId="15" fillId="0" borderId="2" xfId="0" applyNumberFormat="1" applyFont="1" applyFill="1" applyBorder="1" applyAlignment="1" applyProtection="1">
      <alignment vertical="center" wrapText="1"/>
    </xf>
    <xf numFmtId="49" fontId="27" fillId="0" borderId="2" xfId="0" applyNumberFormat="1" applyFont="1" applyFill="1" applyBorder="1" applyAlignment="1" applyProtection="1">
      <alignment horizontal="left" vertical="center" wrapText="1" indent="1"/>
    </xf>
    <xf numFmtId="177" fontId="15" fillId="0" borderId="2" xfId="53" applyNumberFormat="1" applyFont="1" applyFill="1" applyBorder="1" applyAlignment="1" applyProtection="1">
      <alignment vertical="center" wrapText="1"/>
    </xf>
    <xf numFmtId="49" fontId="27" fillId="0" borderId="2" xfId="0" applyNumberFormat="1" applyFont="1" applyFill="1" applyBorder="1" applyAlignment="1" applyProtection="1">
      <alignment horizontal="left" vertical="center" wrapText="1" indent="3"/>
    </xf>
    <xf numFmtId="177" fontId="15" fillId="0" borderId="2" xfId="0" applyNumberFormat="1" applyFont="1" applyFill="1" applyBorder="1" applyAlignment="1"/>
    <xf numFmtId="0" fontId="13" fillId="0" borderId="0" xfId="0" applyFont="1" applyFill="1" applyBorder="1" applyAlignment="1">
      <alignment vertical="center"/>
    </xf>
    <xf numFmtId="0" fontId="1" fillId="0" borderId="0" xfId="6" applyFont="1" applyFill="1" applyAlignment="1">
      <alignment vertical="center" wrapText="1"/>
    </xf>
    <xf numFmtId="0" fontId="1" fillId="0" borderId="0" xfId="6" applyFont="1" applyFill="1" applyAlignment="1">
      <alignment wrapText="1"/>
    </xf>
    <xf numFmtId="0" fontId="6" fillId="0" borderId="0" xfId="0" applyNumberFormat="1" applyFont="1" applyFill="1" applyAlignment="1" applyProtection="1">
      <alignment horizontal="right" vertical="center" wrapText="1"/>
    </xf>
    <xf numFmtId="3" fontId="12" fillId="0" borderId="4" xfId="0" applyNumberFormat="1" applyFont="1" applyFill="1" applyBorder="1" applyAlignment="1">
      <alignment horizontal="right" vertical="center"/>
    </xf>
    <xf numFmtId="0" fontId="12" fillId="0" borderId="13" xfId="0" applyNumberFormat="1" applyFont="1" applyFill="1" applyBorder="1" applyAlignment="1" applyProtection="1">
      <alignment horizontal="center" vertical="center" wrapText="1"/>
    </xf>
    <xf numFmtId="0" fontId="0" fillId="0" borderId="2" xfId="0" applyFont="1" applyBorder="1" applyAlignment="1">
      <alignment horizontal="center"/>
    </xf>
    <xf numFmtId="0" fontId="0" fillId="0" borderId="2" xfId="0" applyBorder="1" applyAlignment="1">
      <alignment horizontal="center"/>
    </xf>
    <xf numFmtId="0" fontId="0" fillId="0" borderId="0" xfId="0" applyAlignment="1">
      <alignment horizontal="left" vertical="center"/>
    </xf>
    <xf numFmtId="0" fontId="12" fillId="0" borderId="6"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0" fontId="7" fillId="0" borderId="4" xfId="0" applyNumberFormat="1" applyFont="1" applyFill="1" applyBorder="1" applyAlignment="1">
      <alignment horizontal="left" vertical="center"/>
    </xf>
    <xf numFmtId="0" fontId="12" fillId="0" borderId="5" xfId="0" applyNumberFormat="1" applyFont="1" applyFill="1" applyBorder="1" applyAlignment="1">
      <alignment horizontal="left" vertical="center"/>
    </xf>
    <xf numFmtId="0" fontId="28" fillId="0" borderId="0" xfId="0" applyFont="1" applyFill="1" applyBorder="1" applyAlignment="1"/>
    <xf numFmtId="177" fontId="28" fillId="0" borderId="0" xfId="0" applyNumberFormat="1" applyFont="1" applyFill="1" applyBorder="1" applyAlignment="1"/>
    <xf numFmtId="0" fontId="11" fillId="0" borderId="0" xfId="53" applyFill="1" applyBorder="1" applyAlignment="1">
      <alignment vertical="center"/>
    </xf>
    <xf numFmtId="2" fontId="2" fillId="0" borderId="0" xfId="0" applyNumberFormat="1" applyFont="1" applyFill="1" applyBorder="1" applyAlignment="1" applyProtection="1">
      <alignment horizontal="center" vertical="center"/>
    </xf>
    <xf numFmtId="177" fontId="2" fillId="0" borderId="0" xfId="0" applyNumberFormat="1" applyFont="1" applyFill="1" applyBorder="1" applyAlignment="1" applyProtection="1">
      <alignment horizontal="center" vertical="center"/>
    </xf>
    <xf numFmtId="0" fontId="13" fillId="0" borderId="0" xfId="0" applyFont="1" applyFill="1" applyBorder="1" applyAlignment="1">
      <alignment horizontal="center" vertical="center"/>
    </xf>
    <xf numFmtId="2" fontId="15" fillId="0" borderId="0" xfId="0" applyNumberFormat="1" applyFont="1" applyFill="1" applyBorder="1" applyAlignment="1" applyProtection="1">
      <alignment horizontal="left"/>
    </xf>
    <xf numFmtId="0" fontId="27" fillId="0" borderId="0" xfId="0" applyFont="1" applyFill="1" applyBorder="1" applyAlignment="1">
      <alignment vertical="center"/>
    </xf>
    <xf numFmtId="2" fontId="26" fillId="0" borderId="1" xfId="0" applyNumberFormat="1" applyFont="1" applyFill="1" applyBorder="1" applyAlignment="1" applyProtection="1">
      <alignment horizontal="center" vertical="center" wrapText="1"/>
    </xf>
    <xf numFmtId="177" fontId="26" fillId="0" borderId="1" xfId="0" applyNumberFormat="1" applyFont="1" applyFill="1" applyBorder="1" applyAlignment="1">
      <alignment horizontal="center" vertical="center" wrapText="1"/>
    </xf>
    <xf numFmtId="2" fontId="27" fillId="0" borderId="0" xfId="0" applyNumberFormat="1" applyFont="1" applyFill="1" applyBorder="1" applyAlignment="1">
      <alignment vertical="center"/>
    </xf>
    <xf numFmtId="0" fontId="26" fillId="0" borderId="2" xfId="52" applyFont="1" applyFill="1" applyBorder="1" applyAlignment="1" applyProtection="1">
      <alignment horizontal="center" vertical="center"/>
      <protection locked="0"/>
    </xf>
    <xf numFmtId="177" fontId="26" fillId="0" borderId="2" xfId="53" applyNumberFormat="1" applyFont="1" applyFill="1" applyBorder="1" applyAlignment="1">
      <alignment vertical="center" wrapText="1"/>
    </xf>
    <xf numFmtId="0" fontId="26" fillId="0" borderId="2" xfId="52" applyFont="1" applyFill="1" applyBorder="1" applyAlignment="1" applyProtection="1">
      <alignment horizontal="left" vertical="center"/>
      <protection locked="0"/>
    </xf>
    <xf numFmtId="177" fontId="15" fillId="0" borderId="2" xfId="53" applyNumberFormat="1" applyFont="1" applyFill="1" applyBorder="1" applyAlignment="1">
      <alignment vertical="center" wrapText="1"/>
    </xf>
    <xf numFmtId="0" fontId="15" fillId="0" borderId="2" xfId="52" applyFont="1" applyFill="1" applyBorder="1" applyAlignment="1" applyProtection="1">
      <alignment horizontal="left" vertical="center"/>
      <protection locked="0"/>
    </xf>
    <xf numFmtId="1" fontId="15" fillId="0" borderId="2" xfId="52" applyNumberFormat="1" applyFont="1" applyFill="1" applyBorder="1" applyAlignment="1" applyProtection="1">
      <alignment vertical="center"/>
      <protection locked="0"/>
    </xf>
    <xf numFmtId="177" fontId="26" fillId="0" borderId="2" xfId="0" applyNumberFormat="1" applyFont="1" applyFill="1" applyBorder="1" applyAlignment="1">
      <alignment horizontal="right"/>
    </xf>
    <xf numFmtId="0" fontId="24" fillId="0" borderId="0" xfId="0" applyFont="1"/>
    <xf numFmtId="0" fontId="0" fillId="0" borderId="0" xfId="0" applyAlignment="1"/>
    <xf numFmtId="0" fontId="2" fillId="0" borderId="0" xfId="0" applyFont="1" applyAlignment="1">
      <alignment horizontal="center" vertical="center"/>
    </xf>
    <xf numFmtId="0" fontId="3" fillId="0" borderId="0" xfId="0" applyFont="1" applyAlignment="1">
      <alignment horizontal="right"/>
    </xf>
    <xf numFmtId="0" fontId="29" fillId="0" borderId="0" xfId="0" applyFont="1" applyFill="1" applyBorder="1" applyAlignment="1">
      <alignment vertical="center"/>
    </xf>
    <xf numFmtId="0" fontId="3"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11" fillId="0" borderId="0" xfId="0" applyFont="1" applyFill="1" applyBorder="1" applyAlignment="1">
      <alignment wrapText="1"/>
    </xf>
    <xf numFmtId="0" fontId="3" fillId="0" borderId="0" xfId="0" applyNumberFormat="1" applyFont="1" applyFill="1" applyBorder="1" applyAlignment="1" applyProtection="1">
      <alignment horizontal="right" vertical="center" wrapText="1"/>
    </xf>
    <xf numFmtId="178" fontId="11" fillId="0" borderId="0" xfId="53" applyNumberFormat="1" applyFont="1" applyFill="1" applyBorder="1" applyAlignment="1">
      <alignment horizontal="center" vertical="center"/>
    </xf>
    <xf numFmtId="178" fontId="30" fillId="0" borderId="0" xfId="53" applyNumberFormat="1" applyFont="1" applyFill="1" applyBorder="1" applyAlignment="1">
      <alignment horizontal="center" vertical="center"/>
    </xf>
    <xf numFmtId="178" fontId="11" fillId="0" borderId="0" xfId="53" applyNumberFormat="1" applyFont="1" applyFill="1" applyBorder="1" applyAlignment="1">
      <alignment horizontal="left" vertical="center"/>
    </xf>
    <xf numFmtId="179" fontId="11" fillId="0" borderId="0" xfId="53" applyNumberFormat="1" applyFont="1" applyFill="1" applyBorder="1" applyAlignment="1">
      <alignment horizontal="center" vertical="center"/>
    </xf>
    <xf numFmtId="0" fontId="11" fillId="0" borderId="0" xfId="53" applyFill="1" applyBorder="1" applyAlignment="1"/>
    <xf numFmtId="0" fontId="11" fillId="0" borderId="0" xfId="53" applyFill="1" applyBorder="1" applyAlignment="1">
      <alignment horizontal="center"/>
    </xf>
    <xf numFmtId="178" fontId="2" fillId="0" borderId="0" xfId="51" applyNumberFormat="1" applyFont="1" applyAlignment="1">
      <alignment horizontal="center" vertical="center"/>
    </xf>
    <xf numFmtId="179" fontId="2" fillId="0" borderId="0" xfId="51" applyNumberFormat="1" applyFont="1" applyAlignment="1">
      <alignment horizontal="center" vertical="center"/>
    </xf>
    <xf numFmtId="178" fontId="30" fillId="0" borderId="0" xfId="51" applyNumberFormat="1" applyFont="1" applyAlignment="1">
      <alignment horizontal="left" vertical="center"/>
    </xf>
    <xf numFmtId="179" fontId="29" fillId="0" borderId="0" xfId="51" applyNumberFormat="1" applyFont="1" applyAlignment="1">
      <alignment horizontal="center" vertical="center"/>
    </xf>
    <xf numFmtId="0" fontId="3" fillId="0" borderId="2" xfId="0" applyNumberFormat="1" applyFont="1" applyFill="1" applyBorder="1" applyAlignment="1" applyProtection="1">
      <alignment horizontal="left" vertical="center" indent="2"/>
    </xf>
    <xf numFmtId="0" fontId="0" fillId="0" borderId="0" xfId="0" applyFont="1"/>
    <xf numFmtId="0" fontId="3" fillId="0" borderId="2" xfId="0" applyFont="1" applyBorder="1" applyAlignment="1">
      <alignment vertical="center"/>
    </xf>
    <xf numFmtId="0" fontId="0" fillId="0" borderId="2" xfId="0" applyBorder="1"/>
    <xf numFmtId="0" fontId="3" fillId="0" borderId="1" xfId="0" applyFont="1" applyBorder="1" applyAlignment="1">
      <alignment horizontal="center" vertical="center"/>
    </xf>
    <xf numFmtId="0" fontId="0" fillId="0" borderId="16" xfId="0" applyFont="1" applyBorder="1" applyAlignment="1">
      <alignment horizontal="center" vertical="center"/>
    </xf>
    <xf numFmtId="0" fontId="0" fillId="0" borderId="2" xfId="0" applyFont="1" applyBorder="1"/>
    <xf numFmtId="0" fontId="0" fillId="0" borderId="3" xfId="0" applyFont="1" applyBorder="1" applyAlignment="1">
      <alignment horizontal="center" vertical="center"/>
    </xf>
    <xf numFmtId="0" fontId="3" fillId="0" borderId="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3"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收入分单位 _1" xfId="49"/>
    <cellStyle name="常规_西安" xfId="50"/>
    <cellStyle name="常规_收入分科目_1" xfId="51"/>
    <cellStyle name="3232" xfId="52"/>
    <cellStyle name="常规 2" xfId="53"/>
    <cellStyle name="常规_收入分科目_1 2" xfId="54"/>
  </cellStyles>
  <tableStyles count="0" defaultTableStyle="TableStyleMedium9"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externalLink" Target="externalLinks/externalLink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130;&#25919;&#24635;&#20915;&#31639;&#25253;&#34920;_2025&#24180;_&#19996;&#23433;&#21439;_2026-08-24%2015_48_39&#65288;&#35745;&#31639;&#30456;&#20851;&#22686;&#24133;&#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valuation Version"/>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sheetData sheetId="1"/>
      <sheetData sheetId="2"/>
      <sheetData sheetId="3"/>
      <sheetData sheetId="4"/>
      <sheetData sheetId="5">
        <row r="5">
          <cell r="C5">
            <v>110313</v>
          </cell>
        </row>
      </sheetData>
      <sheetData sheetId="6">
        <row r="5">
          <cell r="C5">
            <v>431136</v>
          </cell>
        </row>
      </sheetData>
      <sheetData sheetId="7"/>
      <sheetData sheetId="8"/>
      <sheetData sheetId="9"/>
      <sheetData sheetId="10"/>
      <sheetData sheetId="11"/>
      <sheetData sheetId="12"/>
      <sheetData sheetId="13"/>
      <sheetData sheetId="14"/>
      <sheetData sheetId="15">
        <row r="7">
          <cell r="C7">
            <v>0</v>
          </cell>
        </row>
        <row r="7">
          <cell r="P7">
            <v>0</v>
          </cell>
        </row>
      </sheetData>
      <sheetData sheetId="16"/>
      <sheetData sheetId="17"/>
      <sheetData sheetId="18"/>
      <sheetData sheetId="19"/>
      <sheetData sheetId="20">
        <row r="6">
          <cell r="E6">
            <v>29500</v>
          </cell>
        </row>
        <row r="6">
          <cell r="J6">
            <v>0</v>
          </cell>
        </row>
      </sheetData>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
  <sheetViews>
    <sheetView tabSelected="1" topLeftCell="A9" workbookViewId="0">
      <selection activeCell="H26" sqref="H26"/>
    </sheetView>
  </sheetViews>
  <sheetFormatPr defaultColWidth="9.14166666666667" defaultRowHeight="12.75" outlineLevelCol="2"/>
  <cols>
    <col min="2" max="2" width="58.7166666666667" customWidth="1"/>
    <col min="3" max="3" width="17.2833333333333" customWidth="1"/>
  </cols>
  <sheetData>
    <row r="1" ht="22.5" spans="1:3">
      <c r="A1" s="4" t="s">
        <v>0</v>
      </c>
      <c r="B1" s="4"/>
    </row>
    <row r="2" s="183" customFormat="1" ht="18" customHeight="1" spans="1:3">
      <c r="A2" s="184" t="s">
        <v>1</v>
      </c>
      <c r="B2" s="185" t="s">
        <v>2</v>
      </c>
      <c r="C2" s="186" t="s">
        <v>3</v>
      </c>
    </row>
    <row r="3" s="183" customFormat="1" ht="18" customHeight="1" spans="1:3">
      <c r="A3" s="184" t="s">
        <v>4</v>
      </c>
      <c r="B3" s="185" t="s">
        <v>5</v>
      </c>
      <c r="C3" s="187"/>
    </row>
    <row r="4" s="183" customFormat="1" ht="18" customHeight="1" spans="1:3">
      <c r="A4" s="184" t="s">
        <v>6</v>
      </c>
      <c r="B4" s="185" t="s">
        <v>7</v>
      </c>
      <c r="C4" s="187"/>
    </row>
    <row r="5" s="183" customFormat="1" ht="18" customHeight="1" spans="1:3">
      <c r="A5" s="184" t="s">
        <v>8</v>
      </c>
      <c r="B5" s="188" t="s">
        <v>9</v>
      </c>
      <c r="C5" s="187"/>
    </row>
    <row r="6" s="183" customFormat="1" ht="18" customHeight="1" spans="1:3">
      <c r="A6" s="184" t="s">
        <v>10</v>
      </c>
      <c r="B6" s="188" t="s">
        <v>11</v>
      </c>
      <c r="C6" s="187"/>
    </row>
    <row r="7" s="183" customFormat="1" ht="18" customHeight="1" spans="1:3">
      <c r="A7" s="184" t="s">
        <v>12</v>
      </c>
      <c r="B7" s="188" t="s">
        <v>13</v>
      </c>
      <c r="C7" s="187"/>
    </row>
    <row r="8" s="183" customFormat="1" ht="18" customHeight="1" spans="1:3">
      <c r="A8" s="184" t="s">
        <v>14</v>
      </c>
      <c r="B8" s="188" t="s">
        <v>15</v>
      </c>
      <c r="C8" s="187"/>
    </row>
    <row r="9" s="183" customFormat="1" ht="18" customHeight="1" spans="1:3">
      <c r="A9" s="184" t="s">
        <v>16</v>
      </c>
      <c r="B9" s="188" t="s">
        <v>17</v>
      </c>
      <c r="C9" s="187"/>
    </row>
    <row r="10" s="183" customFormat="1" ht="18" customHeight="1" spans="1:3">
      <c r="A10" s="184" t="s">
        <v>18</v>
      </c>
      <c r="B10" s="188" t="s">
        <v>19</v>
      </c>
      <c r="C10" s="187"/>
    </row>
    <row r="11" s="183" customFormat="1" ht="18" customHeight="1" spans="1:3">
      <c r="A11" s="184" t="s">
        <v>20</v>
      </c>
      <c r="B11" s="188" t="s">
        <v>21</v>
      </c>
      <c r="C11" s="187"/>
    </row>
    <row r="12" s="183" customFormat="1" ht="18" customHeight="1" spans="1:3">
      <c r="A12" s="184" t="s">
        <v>22</v>
      </c>
      <c r="B12" s="188" t="s">
        <v>23</v>
      </c>
      <c r="C12" s="187"/>
    </row>
    <row r="13" s="183" customFormat="1" ht="18" customHeight="1" spans="1:3">
      <c r="A13" s="184" t="s">
        <v>24</v>
      </c>
      <c r="B13" s="188" t="s">
        <v>25</v>
      </c>
      <c r="C13" s="189"/>
    </row>
    <row r="14" s="183" customFormat="1" ht="18" customHeight="1" spans="1:3">
      <c r="A14" s="184" t="s">
        <v>26</v>
      </c>
      <c r="B14" s="188" t="s">
        <v>27</v>
      </c>
      <c r="C14" s="186" t="s">
        <v>28</v>
      </c>
    </row>
    <row r="15" s="183" customFormat="1" ht="18" customHeight="1" spans="1:3">
      <c r="A15" s="184" t="s">
        <v>29</v>
      </c>
      <c r="B15" s="188" t="s">
        <v>30</v>
      </c>
      <c r="C15" s="187"/>
    </row>
    <row r="16" s="183" customFormat="1" ht="18" customHeight="1" spans="1:3">
      <c r="A16" s="184" t="s">
        <v>31</v>
      </c>
      <c r="B16" s="188" t="s">
        <v>32</v>
      </c>
      <c r="C16" s="187"/>
    </row>
    <row r="17" s="183" customFormat="1" ht="18" customHeight="1" spans="1:3">
      <c r="A17" s="184" t="s">
        <v>33</v>
      </c>
      <c r="B17" s="188" t="s">
        <v>34</v>
      </c>
      <c r="C17" s="187"/>
    </row>
    <row r="18" s="183" customFormat="1" ht="18" customHeight="1" spans="1:3">
      <c r="A18" s="184" t="s">
        <v>35</v>
      </c>
      <c r="B18" s="188" t="s">
        <v>36</v>
      </c>
      <c r="C18" s="187"/>
    </row>
    <row r="19" s="183" customFormat="1" ht="18" customHeight="1" spans="1:3">
      <c r="A19" s="184" t="s">
        <v>37</v>
      </c>
      <c r="B19" s="188" t="s">
        <v>38</v>
      </c>
      <c r="C19" s="187"/>
    </row>
    <row r="20" s="183" customFormat="1" ht="18" customHeight="1" spans="1:3">
      <c r="A20" s="184" t="s">
        <v>39</v>
      </c>
      <c r="B20" s="188" t="s">
        <v>40</v>
      </c>
      <c r="C20" s="187"/>
    </row>
    <row r="21" s="183" customFormat="1" ht="18" customHeight="1" spans="1:3">
      <c r="A21" s="184" t="s">
        <v>41</v>
      </c>
      <c r="B21" s="188" t="s">
        <v>42</v>
      </c>
      <c r="C21" s="189"/>
    </row>
    <row r="22" s="183" customFormat="1" ht="18" customHeight="1" spans="1:3">
      <c r="A22" s="184" t="s">
        <v>43</v>
      </c>
      <c r="B22" s="188" t="s">
        <v>44</v>
      </c>
      <c r="C22" s="186" t="s">
        <v>45</v>
      </c>
    </row>
    <row r="23" s="183" customFormat="1" ht="18" customHeight="1" spans="1:3">
      <c r="A23" s="184" t="s">
        <v>46</v>
      </c>
      <c r="B23" s="188" t="s">
        <v>47</v>
      </c>
      <c r="C23" s="187"/>
    </row>
    <row r="24" s="183" customFormat="1" ht="18" customHeight="1" spans="1:3">
      <c r="A24" s="184" t="s">
        <v>48</v>
      </c>
      <c r="B24" s="188" t="s">
        <v>49</v>
      </c>
      <c r="C24" s="187"/>
    </row>
    <row r="25" s="183" customFormat="1" ht="18" customHeight="1" spans="1:3">
      <c r="A25" s="184" t="s">
        <v>50</v>
      </c>
      <c r="B25" s="188" t="s">
        <v>51</v>
      </c>
      <c r="C25" s="187"/>
    </row>
    <row r="26" s="183" customFormat="1" ht="18" customHeight="1" spans="1:3">
      <c r="A26" s="184" t="s">
        <v>52</v>
      </c>
      <c r="B26" s="188" t="s">
        <v>53</v>
      </c>
      <c r="C26" s="187"/>
    </row>
    <row r="27" s="183" customFormat="1" ht="18" customHeight="1" spans="1:3">
      <c r="A27" s="184" t="s">
        <v>54</v>
      </c>
      <c r="B27" s="188" t="s">
        <v>55</v>
      </c>
      <c r="C27" s="189"/>
    </row>
    <row r="28" s="183" customFormat="1" ht="18" customHeight="1" spans="1:3">
      <c r="A28" s="184" t="s">
        <v>56</v>
      </c>
      <c r="B28" s="188" t="s">
        <v>57</v>
      </c>
      <c r="C28" s="186" t="s">
        <v>58</v>
      </c>
    </row>
    <row r="29" s="183" customFormat="1" ht="18" customHeight="1" spans="1:3">
      <c r="A29" s="184" t="s">
        <v>59</v>
      </c>
      <c r="B29" s="188" t="s">
        <v>60</v>
      </c>
      <c r="C29" s="189"/>
    </row>
    <row r="30" s="183" customFormat="1" ht="18" customHeight="1" spans="1:3">
      <c r="A30" s="184" t="s">
        <v>61</v>
      </c>
      <c r="B30" s="188" t="s">
        <v>62</v>
      </c>
      <c r="C30" s="190" t="s">
        <v>63</v>
      </c>
    </row>
    <row r="31" s="183" customFormat="1" ht="18" customHeight="1" spans="1:3">
      <c r="A31" s="184" t="s">
        <v>64</v>
      </c>
      <c r="B31" s="188" t="s">
        <v>65</v>
      </c>
      <c r="C31" s="191"/>
    </row>
    <row r="32" s="183" customFormat="1" ht="18" customHeight="1" spans="1:3">
      <c r="A32" s="184" t="s">
        <v>66</v>
      </c>
      <c r="B32" s="188" t="s">
        <v>67</v>
      </c>
      <c r="C32" s="191"/>
    </row>
    <row r="33" s="183" customFormat="1" ht="18" customHeight="1" spans="1:3">
      <c r="A33" s="184" t="s">
        <v>68</v>
      </c>
      <c r="B33" s="188" t="s">
        <v>69</v>
      </c>
      <c r="C33" s="191"/>
    </row>
    <row r="34" s="183" customFormat="1" ht="18" customHeight="1" spans="1:3">
      <c r="A34" s="184" t="s">
        <v>70</v>
      </c>
      <c r="B34" s="188" t="s">
        <v>71</v>
      </c>
      <c r="C34" s="192"/>
    </row>
  </sheetData>
  <mergeCells count="6">
    <mergeCell ref="A1:B1"/>
    <mergeCell ref="C2:C13"/>
    <mergeCell ref="C14:C21"/>
    <mergeCell ref="C22:C27"/>
    <mergeCell ref="C28:C29"/>
    <mergeCell ref="C30:C3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4"/>
  <sheetViews>
    <sheetView showZeros="0" workbookViewId="0">
      <selection activeCell="G8" sqref="G8"/>
    </sheetView>
  </sheetViews>
  <sheetFormatPr defaultColWidth="8.85833333333333" defaultRowHeight="12.75" outlineLevelCol="2"/>
  <cols>
    <col min="1" max="1" width="12.7083333333333" style="2" customWidth="1"/>
    <col min="2" max="2" width="36.7083333333333" style="2" customWidth="1"/>
    <col min="3" max="3" width="41.2833333333333" style="2" customWidth="1"/>
    <col min="4" max="16384" width="8.85833333333333" style="2"/>
  </cols>
  <sheetData>
    <row r="1" ht="18" spans="1:3">
      <c r="A1" s="3" t="s">
        <v>1924</v>
      </c>
    </row>
    <row r="2" ht="54" customHeight="1" spans="1:3">
      <c r="A2" s="4" t="s">
        <v>1925</v>
      </c>
      <c r="B2" s="4"/>
      <c r="C2" s="4"/>
    </row>
    <row r="3" ht="18" customHeight="1" spans="1:3">
      <c r="A3" s="106" t="s">
        <v>827</v>
      </c>
      <c r="B3" s="106"/>
      <c r="C3" s="106"/>
    </row>
    <row r="4" ht="15" customHeight="1" spans="1:3">
      <c r="A4" s="40" t="s">
        <v>144</v>
      </c>
      <c r="B4" s="137" t="s">
        <v>145</v>
      </c>
      <c r="C4" s="40" t="s">
        <v>1926</v>
      </c>
    </row>
    <row r="5" ht="15" customHeight="1" spans="1:3">
      <c r="A5" s="40"/>
      <c r="B5" s="137"/>
      <c r="C5" s="40"/>
    </row>
    <row r="6" ht="18" customHeight="1" spans="1:3">
      <c r="A6" s="62"/>
      <c r="B6" s="57" t="s">
        <v>1860</v>
      </c>
      <c r="C6" s="42">
        <f>C7+C12+C23+C31+C38+C42+C45+C49+C54+C60+C64+C69</f>
        <v>147616</v>
      </c>
    </row>
    <row r="7" ht="18" customHeight="1" spans="1:3">
      <c r="A7" s="62">
        <v>501</v>
      </c>
      <c r="B7" s="102" t="s">
        <v>1863</v>
      </c>
      <c r="C7" s="42">
        <f>SUM(C8:C11)</f>
        <v>63837</v>
      </c>
    </row>
    <row r="8" ht="18" customHeight="1" spans="1:3">
      <c r="A8" s="62">
        <v>50101</v>
      </c>
      <c r="B8" s="62" t="s">
        <v>1864</v>
      </c>
      <c r="C8" s="42">
        <v>43300</v>
      </c>
    </row>
    <row r="9" ht="18" customHeight="1" spans="1:3">
      <c r="A9" s="62">
        <v>50102</v>
      </c>
      <c r="B9" s="62" t="s">
        <v>1865</v>
      </c>
      <c r="C9" s="42">
        <v>9205</v>
      </c>
    </row>
    <row r="10" ht="18" customHeight="1" spans="1:3">
      <c r="A10" s="62">
        <v>50103</v>
      </c>
      <c r="B10" s="62" t="s">
        <v>1866</v>
      </c>
      <c r="C10" s="42">
        <v>8225</v>
      </c>
    </row>
    <row r="11" ht="18" customHeight="1" spans="1:3">
      <c r="A11" s="62">
        <v>50199</v>
      </c>
      <c r="B11" s="62" t="s">
        <v>1867</v>
      </c>
      <c r="C11" s="42">
        <v>3107</v>
      </c>
    </row>
    <row r="12" ht="18" customHeight="1" spans="1:3">
      <c r="A12" s="62">
        <v>502</v>
      </c>
      <c r="B12" s="102" t="s">
        <v>1868</v>
      </c>
      <c r="C12" s="42">
        <f>SUM(C13:C22)</f>
        <v>8068</v>
      </c>
    </row>
    <row r="13" ht="18" customHeight="1" spans="1:3">
      <c r="A13" s="62">
        <v>50201</v>
      </c>
      <c r="B13" s="62" t="s">
        <v>1869</v>
      </c>
      <c r="C13" s="42">
        <v>5161</v>
      </c>
    </row>
    <row r="14" ht="18" customHeight="1" spans="1:3">
      <c r="A14" s="62">
        <v>50202</v>
      </c>
      <c r="B14" s="62" t="s">
        <v>1870</v>
      </c>
      <c r="C14" s="42">
        <v>85</v>
      </c>
    </row>
    <row r="15" ht="18" customHeight="1" spans="1:3">
      <c r="A15" s="62">
        <v>50203</v>
      </c>
      <c r="B15" s="62" t="s">
        <v>1871</v>
      </c>
      <c r="C15" s="42">
        <v>67</v>
      </c>
    </row>
    <row r="16" ht="18" customHeight="1" spans="1:3">
      <c r="A16" s="62">
        <v>50204</v>
      </c>
      <c r="B16" s="62" t="s">
        <v>1872</v>
      </c>
      <c r="C16" s="42">
        <v>11</v>
      </c>
    </row>
    <row r="17" ht="18" customHeight="1" spans="1:3">
      <c r="A17" s="62">
        <v>50205</v>
      </c>
      <c r="B17" s="62" t="s">
        <v>1873</v>
      </c>
      <c r="C17" s="42">
        <v>302</v>
      </c>
    </row>
    <row r="18" ht="18" customHeight="1" spans="1:3">
      <c r="A18" s="62">
        <v>50206</v>
      </c>
      <c r="B18" s="62" t="s">
        <v>1874</v>
      </c>
      <c r="C18" s="42">
        <v>21</v>
      </c>
    </row>
    <row r="19" ht="18" customHeight="1" spans="1:3">
      <c r="A19" s="62">
        <v>50207</v>
      </c>
      <c r="B19" s="62" t="s">
        <v>1875</v>
      </c>
      <c r="C19" s="42"/>
    </row>
    <row r="20" ht="18" customHeight="1" spans="1:3">
      <c r="A20" s="62">
        <v>50208</v>
      </c>
      <c r="B20" s="62" t="s">
        <v>1876</v>
      </c>
      <c r="C20" s="42">
        <v>300</v>
      </c>
    </row>
    <row r="21" ht="18" customHeight="1" spans="1:3">
      <c r="A21" s="62">
        <v>50209</v>
      </c>
      <c r="B21" s="62" t="s">
        <v>1877</v>
      </c>
      <c r="C21" s="42">
        <v>107</v>
      </c>
    </row>
    <row r="22" ht="18" customHeight="1" spans="1:3">
      <c r="A22" s="62">
        <v>50299</v>
      </c>
      <c r="B22" s="62" t="s">
        <v>1878</v>
      </c>
      <c r="C22" s="42">
        <v>2014</v>
      </c>
    </row>
    <row r="23" ht="18" customHeight="1" spans="1:3">
      <c r="A23" s="62">
        <v>503</v>
      </c>
      <c r="B23" s="102" t="s">
        <v>1879</v>
      </c>
      <c r="C23" s="42">
        <f>SUM(C24:C30)</f>
        <v>211</v>
      </c>
    </row>
    <row r="24" ht="18" customHeight="1" spans="1:3">
      <c r="A24" s="62">
        <v>50301</v>
      </c>
      <c r="B24" s="62" t="s">
        <v>1880</v>
      </c>
      <c r="C24" s="42">
        <v>60</v>
      </c>
    </row>
    <row r="25" ht="18" customHeight="1" spans="1:3">
      <c r="A25" s="62">
        <v>50302</v>
      </c>
      <c r="B25" s="62" t="s">
        <v>1881</v>
      </c>
      <c r="C25" s="42">
        <v>25</v>
      </c>
    </row>
    <row r="26" ht="18" customHeight="1" spans="1:3">
      <c r="A26" s="62">
        <v>50303</v>
      </c>
      <c r="B26" s="62" t="s">
        <v>1882</v>
      </c>
      <c r="C26" s="42">
        <v>18</v>
      </c>
    </row>
    <row r="27" ht="18" customHeight="1" spans="1:3">
      <c r="A27" s="62">
        <v>50305</v>
      </c>
      <c r="B27" s="62" t="s">
        <v>1883</v>
      </c>
      <c r="C27" s="42"/>
    </row>
    <row r="28" ht="18" customHeight="1" spans="1:3">
      <c r="A28" s="62">
        <v>50306</v>
      </c>
      <c r="B28" s="62" t="s">
        <v>1884</v>
      </c>
      <c r="C28" s="42"/>
    </row>
    <row r="29" ht="18" customHeight="1" spans="1:3">
      <c r="A29" s="62">
        <v>50307</v>
      </c>
      <c r="B29" s="62" t="s">
        <v>1885</v>
      </c>
      <c r="C29" s="42"/>
    </row>
    <row r="30" ht="18" customHeight="1" spans="1:3">
      <c r="A30" s="62">
        <v>50399</v>
      </c>
      <c r="B30" s="62" t="s">
        <v>1886</v>
      </c>
      <c r="C30" s="42">
        <v>108</v>
      </c>
    </row>
    <row r="31" ht="18" customHeight="1" spans="1:3">
      <c r="A31" s="62">
        <v>504</v>
      </c>
      <c r="B31" s="102" t="s">
        <v>1887</v>
      </c>
      <c r="C31" s="42">
        <f>SUM(C32:C37)</f>
        <v>0</v>
      </c>
    </row>
    <row r="32" ht="18" customHeight="1" spans="1:3">
      <c r="A32" s="62">
        <v>50401</v>
      </c>
      <c r="B32" s="62" t="s">
        <v>1880</v>
      </c>
      <c r="C32" s="42"/>
    </row>
    <row r="33" ht="18" customHeight="1" spans="1:3">
      <c r="A33" s="62">
        <v>50402</v>
      </c>
      <c r="B33" s="62" t="s">
        <v>1881</v>
      </c>
      <c r="C33" s="42"/>
    </row>
    <row r="34" ht="18" customHeight="1" spans="1:3">
      <c r="A34" s="62">
        <v>50403</v>
      </c>
      <c r="B34" s="62" t="s">
        <v>1882</v>
      </c>
      <c r="C34" s="42"/>
    </row>
    <row r="35" ht="18" customHeight="1" spans="1:3">
      <c r="A35" s="62">
        <v>50404</v>
      </c>
      <c r="B35" s="62" t="s">
        <v>1884</v>
      </c>
      <c r="C35" s="42"/>
    </row>
    <row r="36" ht="18" customHeight="1" spans="1:3">
      <c r="A36" s="62">
        <v>50405</v>
      </c>
      <c r="B36" s="62" t="s">
        <v>1885</v>
      </c>
      <c r="C36" s="42"/>
    </row>
    <row r="37" ht="18" customHeight="1" spans="1:3">
      <c r="A37" s="62">
        <v>50499</v>
      </c>
      <c r="B37" s="62" t="s">
        <v>1886</v>
      </c>
      <c r="C37" s="42"/>
    </row>
    <row r="38" ht="18" customHeight="1" spans="1:3">
      <c r="A38" s="62">
        <v>505</v>
      </c>
      <c r="B38" s="102" t="s">
        <v>1888</v>
      </c>
      <c r="C38" s="42">
        <f>SUM(C39:C41)</f>
        <v>66856</v>
      </c>
    </row>
    <row r="39" ht="18" customHeight="1" spans="1:3">
      <c r="A39" s="62">
        <v>50501</v>
      </c>
      <c r="B39" s="62" t="s">
        <v>1889</v>
      </c>
      <c r="C39" s="42">
        <v>65159</v>
      </c>
    </row>
    <row r="40" ht="18" customHeight="1" spans="1:3">
      <c r="A40" s="62">
        <v>50502</v>
      </c>
      <c r="B40" s="62" t="s">
        <v>1890</v>
      </c>
      <c r="C40" s="42">
        <v>1111</v>
      </c>
    </row>
    <row r="41" ht="18" customHeight="1" spans="1:3">
      <c r="A41" s="62">
        <v>50599</v>
      </c>
      <c r="B41" s="62" t="s">
        <v>1891</v>
      </c>
      <c r="C41" s="42">
        <v>586</v>
      </c>
    </row>
    <row r="42" ht="18" customHeight="1" spans="1:3">
      <c r="A42" s="62">
        <v>506</v>
      </c>
      <c r="B42" s="102" t="s">
        <v>1892</v>
      </c>
      <c r="C42" s="42">
        <f>SUM(C43:C44)</f>
        <v>0</v>
      </c>
    </row>
    <row r="43" ht="18" customHeight="1" spans="1:3">
      <c r="A43" s="62">
        <v>50601</v>
      </c>
      <c r="B43" s="62" t="s">
        <v>1893</v>
      </c>
      <c r="C43" s="42"/>
    </row>
    <row r="44" ht="18" customHeight="1" spans="1:3">
      <c r="A44" s="62">
        <v>50602</v>
      </c>
      <c r="B44" s="62" t="s">
        <v>1894</v>
      </c>
      <c r="C44" s="42"/>
    </row>
    <row r="45" ht="18" customHeight="1" spans="1:3">
      <c r="A45" s="62">
        <v>507</v>
      </c>
      <c r="B45" s="102" t="s">
        <v>1895</v>
      </c>
      <c r="C45" s="42">
        <f>SUM(C46:C48)</f>
        <v>0</v>
      </c>
    </row>
    <row r="46" ht="18" customHeight="1" spans="1:3">
      <c r="A46" s="62">
        <v>50701</v>
      </c>
      <c r="B46" s="62" t="s">
        <v>1896</v>
      </c>
      <c r="C46" s="42"/>
    </row>
    <row r="47" ht="18" customHeight="1" spans="1:3">
      <c r="A47" s="62">
        <v>50702</v>
      </c>
      <c r="B47" s="62" t="s">
        <v>1897</v>
      </c>
      <c r="C47" s="42"/>
    </row>
    <row r="48" ht="18" customHeight="1" spans="1:3">
      <c r="A48" s="62">
        <v>50799</v>
      </c>
      <c r="B48" s="62" t="s">
        <v>1898</v>
      </c>
      <c r="C48" s="42"/>
    </row>
    <row r="49" ht="18" customHeight="1" spans="1:3">
      <c r="A49" s="62">
        <v>508</v>
      </c>
      <c r="B49" s="102" t="s">
        <v>1899</v>
      </c>
      <c r="C49" s="42">
        <f>SUM(C50:C53)</f>
        <v>0</v>
      </c>
    </row>
    <row r="50" ht="18" customHeight="1" spans="1:3">
      <c r="A50" s="62">
        <v>50803</v>
      </c>
      <c r="B50" s="62" t="s">
        <v>1900</v>
      </c>
      <c r="C50" s="42"/>
    </row>
    <row r="51" ht="18" customHeight="1" spans="1:3">
      <c r="A51" s="62">
        <v>50804</v>
      </c>
      <c r="B51" s="62" t="s">
        <v>1901</v>
      </c>
      <c r="C51" s="42"/>
    </row>
    <row r="52" ht="18" customHeight="1" spans="1:3">
      <c r="A52" s="62">
        <v>50805</v>
      </c>
      <c r="B52" s="62" t="s">
        <v>1902</v>
      </c>
      <c r="C52" s="42"/>
    </row>
    <row r="53" ht="18" customHeight="1" spans="1:3">
      <c r="A53" s="62">
        <v>50899</v>
      </c>
      <c r="B53" s="62" t="s">
        <v>1903</v>
      </c>
      <c r="C53" s="42"/>
    </row>
    <row r="54" ht="18" customHeight="1" spans="1:3">
      <c r="A54" s="62">
        <v>509</v>
      </c>
      <c r="B54" s="102" t="s">
        <v>1904</v>
      </c>
      <c r="C54" s="42">
        <f>SUM(C55:C59)</f>
        <v>8644</v>
      </c>
    </row>
    <row r="55" ht="18" customHeight="1" spans="1:3">
      <c r="A55" s="62">
        <v>50901</v>
      </c>
      <c r="B55" s="62" t="s">
        <v>1905</v>
      </c>
      <c r="C55" s="42">
        <v>534</v>
      </c>
    </row>
    <row r="56" ht="18" customHeight="1" spans="1:3">
      <c r="A56" s="62">
        <v>50902</v>
      </c>
      <c r="B56" s="62" t="s">
        <v>1906</v>
      </c>
      <c r="C56" s="42"/>
    </row>
    <row r="57" ht="18" customHeight="1" spans="1:3">
      <c r="A57" s="62">
        <v>50903</v>
      </c>
      <c r="B57" s="62" t="s">
        <v>1907</v>
      </c>
      <c r="C57" s="42"/>
    </row>
    <row r="58" ht="18" customHeight="1" spans="1:3">
      <c r="A58" s="62">
        <v>50905</v>
      </c>
      <c r="B58" s="62" t="s">
        <v>1908</v>
      </c>
      <c r="C58" s="42"/>
    </row>
    <row r="59" ht="18" customHeight="1" spans="1:3">
      <c r="A59" s="62">
        <v>50999</v>
      </c>
      <c r="B59" s="62" t="s">
        <v>1909</v>
      </c>
      <c r="C59" s="42">
        <v>8110</v>
      </c>
    </row>
    <row r="60" ht="18" customHeight="1" spans="1:3">
      <c r="A60" s="62">
        <v>510</v>
      </c>
      <c r="B60" s="102" t="s">
        <v>1910</v>
      </c>
      <c r="C60" s="42">
        <f>SUM(C61:C63)</f>
        <v>0</v>
      </c>
    </row>
    <row r="61" ht="18" customHeight="1" spans="1:3">
      <c r="A61" s="62">
        <v>51002</v>
      </c>
      <c r="B61" s="62" t="s">
        <v>1911</v>
      </c>
      <c r="C61" s="42"/>
    </row>
    <row r="62" ht="18" customHeight="1" spans="1:3">
      <c r="A62" s="62">
        <v>51003</v>
      </c>
      <c r="B62" s="62" t="s">
        <v>1224</v>
      </c>
      <c r="C62" s="42"/>
    </row>
    <row r="63" ht="18" customHeight="1" spans="1:3">
      <c r="A63" s="62">
        <v>51004</v>
      </c>
      <c r="B63" s="62" t="s">
        <v>1912</v>
      </c>
      <c r="C63" s="42"/>
    </row>
    <row r="64" ht="18" customHeight="1" spans="1:3">
      <c r="A64" s="62">
        <v>511</v>
      </c>
      <c r="B64" s="102" t="s">
        <v>1913</v>
      </c>
      <c r="C64" s="42">
        <f>SUM(C65:C68)</f>
        <v>0</v>
      </c>
    </row>
    <row r="65" ht="18" customHeight="1" spans="1:3">
      <c r="A65" s="62">
        <v>51101</v>
      </c>
      <c r="B65" s="62" t="s">
        <v>1914</v>
      </c>
      <c r="C65" s="42"/>
    </row>
    <row r="66" ht="18" customHeight="1" spans="1:3">
      <c r="A66" s="62">
        <v>51102</v>
      </c>
      <c r="B66" s="62" t="s">
        <v>1915</v>
      </c>
      <c r="C66" s="42"/>
    </row>
    <row r="67" ht="18" customHeight="1" spans="1:3">
      <c r="A67" s="62">
        <v>51103</v>
      </c>
      <c r="B67" s="62" t="s">
        <v>1916</v>
      </c>
      <c r="C67" s="42"/>
    </row>
    <row r="68" ht="18" customHeight="1" spans="1:3">
      <c r="A68" s="62">
        <v>51104</v>
      </c>
      <c r="B68" s="62" t="s">
        <v>1917</v>
      </c>
      <c r="C68" s="42"/>
    </row>
    <row r="69" ht="18" customHeight="1" spans="1:3">
      <c r="A69" s="62">
        <v>599</v>
      </c>
      <c r="B69" s="102" t="s">
        <v>1918</v>
      </c>
      <c r="C69" s="42">
        <f>SUM(C70:C74)</f>
        <v>0</v>
      </c>
    </row>
    <row r="70" ht="18" customHeight="1" spans="1:3">
      <c r="A70" s="62">
        <v>59907</v>
      </c>
      <c r="B70" s="62" t="s">
        <v>1919</v>
      </c>
      <c r="C70" s="42"/>
    </row>
    <row r="71" ht="18" customHeight="1" spans="1:3">
      <c r="A71" s="62">
        <v>59908</v>
      </c>
      <c r="B71" s="62" t="s">
        <v>1920</v>
      </c>
      <c r="C71" s="42"/>
    </row>
    <row r="72" ht="18" customHeight="1" spans="1:3">
      <c r="A72" s="62">
        <v>59909</v>
      </c>
      <c r="B72" s="62" t="s">
        <v>1921</v>
      </c>
      <c r="C72" s="42"/>
    </row>
    <row r="73" ht="18" customHeight="1" spans="1:3">
      <c r="A73" s="62">
        <v>59910</v>
      </c>
      <c r="B73" s="62" t="s">
        <v>1922</v>
      </c>
      <c r="C73" s="42"/>
    </row>
    <row r="74" ht="18" customHeight="1" spans="1:3">
      <c r="A74" s="62">
        <v>59999</v>
      </c>
      <c r="B74" s="62" t="s">
        <v>1687</v>
      </c>
      <c r="C74" s="42"/>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row r="1308" spans="1:3">
      <c r="A1308" s="14"/>
      <c r="B1308" s="14"/>
      <c r="C1308" s="14"/>
    </row>
    <row r="1309" spans="1:3">
      <c r="A1309" s="14"/>
      <c r="B1309" s="14"/>
      <c r="C1309" s="14"/>
    </row>
    <row r="1310" spans="1:3">
      <c r="A1310" s="14"/>
      <c r="B1310" s="14"/>
      <c r="C1310" s="14"/>
    </row>
    <row r="1311" spans="1:3">
      <c r="A1311" s="14"/>
      <c r="B1311" s="14"/>
      <c r="C1311" s="14"/>
    </row>
    <row r="1312" spans="1:3">
      <c r="A1312" s="14"/>
      <c r="B1312" s="14"/>
      <c r="C1312" s="14"/>
    </row>
    <row r="1313" spans="1:3">
      <c r="A1313" s="14"/>
      <c r="B1313" s="14"/>
      <c r="C1313" s="14"/>
    </row>
    <row r="1314" spans="1:3">
      <c r="A1314" s="14"/>
      <c r="B1314" s="14"/>
      <c r="C1314" s="14"/>
    </row>
    <row r="1315" spans="1:3">
      <c r="A1315" s="14"/>
      <c r="B1315" s="14"/>
      <c r="C1315" s="14"/>
    </row>
    <row r="1316" spans="1:3">
      <c r="A1316" s="14"/>
      <c r="B1316" s="14"/>
      <c r="C1316" s="14"/>
    </row>
    <row r="1317" spans="1:3">
      <c r="A1317" s="14"/>
      <c r="B1317" s="14"/>
      <c r="C1317" s="14"/>
    </row>
    <row r="1318" spans="1:3">
      <c r="A1318" s="14"/>
      <c r="B1318" s="14"/>
      <c r="C1318" s="14"/>
    </row>
    <row r="1319" spans="1:3">
      <c r="A1319" s="14"/>
      <c r="B1319" s="14"/>
      <c r="C1319" s="14"/>
    </row>
    <row r="1320" spans="1:3">
      <c r="A1320" s="14"/>
      <c r="B1320" s="14"/>
      <c r="C1320" s="14"/>
    </row>
    <row r="1321" spans="1:3">
      <c r="A1321" s="14"/>
      <c r="B1321" s="14"/>
      <c r="C1321" s="14"/>
    </row>
    <row r="1322" spans="1:3">
      <c r="A1322" s="14"/>
      <c r="B1322" s="14"/>
      <c r="C1322" s="14"/>
    </row>
    <row r="1323" spans="1:3">
      <c r="A1323" s="14"/>
      <c r="B1323" s="14"/>
      <c r="C1323" s="14"/>
    </row>
    <row r="1324" spans="1:3">
      <c r="A1324" s="14"/>
      <c r="B1324" s="14"/>
      <c r="C1324" s="14"/>
    </row>
  </sheetData>
  <mergeCells count="5">
    <mergeCell ref="A2:C2"/>
    <mergeCell ref="A3:C3"/>
    <mergeCell ref="A4:A5"/>
    <mergeCell ref="B4:B5"/>
    <mergeCell ref="C4:C5"/>
  </mergeCells>
  <dataValidations count="1">
    <dataValidation type="decimal" operator="between" allowBlank="1" showInputMessage="1" showErrorMessage="1" sqref="C6:C74">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4"/>
  <sheetViews>
    <sheetView showZeros="0" zoomScale="90" zoomScaleNormal="90" topLeftCell="A19" workbookViewId="0">
      <selection activeCell="G29" sqref="G29"/>
    </sheetView>
  </sheetViews>
  <sheetFormatPr defaultColWidth="12.1416666666667" defaultRowHeight="15.75" outlineLevelCol="3"/>
  <cols>
    <col min="1" max="1" width="67.8583333333333" style="53" customWidth="1"/>
    <col min="2" max="2" width="17.2833333333333" style="36" customWidth="1"/>
    <col min="3" max="3" width="67.8583333333333" style="53" customWidth="1"/>
    <col min="4" max="4" width="17.2833333333333" style="36" customWidth="1"/>
    <col min="5" max="16384" width="12.1416666666667" style="36"/>
  </cols>
  <sheetData>
    <row r="1" ht="18" spans="1:4">
      <c r="A1" s="134" t="s">
        <v>1927</v>
      </c>
    </row>
    <row r="2" ht="33.95" customHeight="1" spans="1:4">
      <c r="A2" s="107" t="s">
        <v>1928</v>
      </c>
      <c r="B2" s="4"/>
      <c r="C2" s="107"/>
      <c r="D2" s="4"/>
    </row>
    <row r="3" ht="17.1" customHeight="1" spans="1:4">
      <c r="A3" s="135" t="s">
        <v>1929</v>
      </c>
      <c r="B3" s="37"/>
      <c r="C3" s="135"/>
      <c r="D3" s="38"/>
    </row>
    <row r="4" ht="17.1" customHeight="1" spans="1:4">
      <c r="A4" s="40" t="s">
        <v>130</v>
      </c>
      <c r="B4" s="39" t="s">
        <v>1930</v>
      </c>
      <c r="C4" s="40" t="s">
        <v>130</v>
      </c>
      <c r="D4" s="39" t="s">
        <v>1930</v>
      </c>
    </row>
    <row r="5" ht="17.1" customHeight="1" spans="1:4">
      <c r="A5" s="63" t="s">
        <v>146</v>
      </c>
      <c r="B5" s="42">
        <f>'[1]L01'!C5</f>
        <v>110313</v>
      </c>
      <c r="C5" s="63" t="s">
        <v>1860</v>
      </c>
      <c r="D5" s="42">
        <f>'[1]L02'!C5</f>
        <v>431136</v>
      </c>
    </row>
    <row r="6" ht="17.1" customHeight="1" spans="1:4">
      <c r="A6" s="63" t="s">
        <v>1931</v>
      </c>
      <c r="B6" s="42">
        <f>SUM(B7,B14,B50)</f>
        <v>285743</v>
      </c>
      <c r="C6" s="63" t="s">
        <v>1932</v>
      </c>
      <c r="D6" s="42">
        <f>SUM(D7,D14,D50)</f>
        <v>0</v>
      </c>
    </row>
    <row r="7" ht="17.1" customHeight="1" spans="1:4">
      <c r="A7" s="63" t="s">
        <v>1933</v>
      </c>
      <c r="B7" s="42">
        <f>SUM(B8:B13)</f>
        <v>7796</v>
      </c>
      <c r="C7" s="63" t="s">
        <v>1847</v>
      </c>
      <c r="D7" s="42">
        <f>SUM(D8:D13)</f>
        <v>0</v>
      </c>
    </row>
    <row r="8" ht="17.1" customHeight="1" spans="1:4">
      <c r="A8" s="44" t="s">
        <v>1934</v>
      </c>
      <c r="B8" s="42">
        <v>620</v>
      </c>
      <c r="C8" s="44" t="s">
        <v>1935</v>
      </c>
      <c r="D8" s="42"/>
    </row>
    <row r="9" ht="17.1" customHeight="1" spans="1:4">
      <c r="A9" s="44" t="s">
        <v>1936</v>
      </c>
      <c r="B9" s="42">
        <v>1549</v>
      </c>
      <c r="C9" s="44" t="s">
        <v>1937</v>
      </c>
      <c r="D9" s="42"/>
    </row>
    <row r="10" ht="17.1" customHeight="1" spans="1:4">
      <c r="A10" s="44" t="s">
        <v>1938</v>
      </c>
      <c r="B10" s="42">
        <v>1853</v>
      </c>
      <c r="C10" s="44" t="s">
        <v>1939</v>
      </c>
      <c r="D10" s="42"/>
    </row>
    <row r="11" ht="17.1" customHeight="1" spans="1:4">
      <c r="A11" s="44" t="s">
        <v>1940</v>
      </c>
      <c r="B11" s="42">
        <v>2</v>
      </c>
      <c r="C11" s="44" t="s">
        <v>1941</v>
      </c>
      <c r="D11" s="42"/>
    </row>
    <row r="12" ht="17.1" customHeight="1" spans="1:4">
      <c r="A12" s="44" t="s">
        <v>1942</v>
      </c>
      <c r="B12" s="42">
        <v>2735</v>
      </c>
      <c r="C12" s="44" t="s">
        <v>1943</v>
      </c>
      <c r="D12" s="42"/>
    </row>
    <row r="13" ht="17.1" customHeight="1" spans="1:4">
      <c r="A13" s="44" t="s">
        <v>1944</v>
      </c>
      <c r="B13" s="42">
        <v>1037</v>
      </c>
      <c r="C13" s="44" t="s">
        <v>1945</v>
      </c>
      <c r="D13" s="42"/>
    </row>
    <row r="14" ht="17.1" customHeight="1" spans="1:4">
      <c r="A14" s="63" t="s">
        <v>1946</v>
      </c>
      <c r="B14" s="42">
        <f>SUM(B15:B49)</f>
        <v>240253</v>
      </c>
      <c r="C14" s="63" t="s">
        <v>1947</v>
      </c>
      <c r="D14" s="42">
        <f>SUM(D15:D49)</f>
        <v>0</v>
      </c>
    </row>
    <row r="15" ht="17.1" customHeight="1" spans="1:4">
      <c r="A15" s="44" t="s">
        <v>1948</v>
      </c>
      <c r="B15" s="42">
        <v>197</v>
      </c>
      <c r="C15" s="44" t="s">
        <v>1949</v>
      </c>
      <c r="D15" s="42"/>
    </row>
    <row r="16" ht="17.1" customHeight="1" spans="1:4">
      <c r="A16" s="44" t="s">
        <v>1950</v>
      </c>
      <c r="B16" s="42">
        <v>78640</v>
      </c>
      <c r="C16" s="44" t="s">
        <v>1951</v>
      </c>
      <c r="D16" s="42"/>
    </row>
    <row r="17" ht="17.1" customHeight="1" spans="1:4">
      <c r="A17" s="44" t="s">
        <v>1952</v>
      </c>
      <c r="B17" s="42">
        <v>24470</v>
      </c>
      <c r="C17" s="44" t="s">
        <v>1953</v>
      </c>
      <c r="D17" s="42"/>
    </row>
    <row r="18" ht="17.1" customHeight="1" spans="1:4">
      <c r="A18" s="44" t="s">
        <v>1954</v>
      </c>
      <c r="B18" s="42">
        <v>3062</v>
      </c>
      <c r="C18" s="44" t="s">
        <v>1955</v>
      </c>
      <c r="D18" s="42"/>
    </row>
    <row r="19" ht="17.1" customHeight="1" spans="1:4">
      <c r="A19" s="44" t="s">
        <v>1956</v>
      </c>
      <c r="B19" s="42"/>
      <c r="C19" s="44" t="s">
        <v>1957</v>
      </c>
      <c r="D19" s="42"/>
    </row>
    <row r="20" ht="17.1" customHeight="1" spans="1:4">
      <c r="A20" s="44" t="s">
        <v>1958</v>
      </c>
      <c r="B20" s="42">
        <v>108</v>
      </c>
      <c r="C20" s="44" t="s">
        <v>1959</v>
      </c>
      <c r="D20" s="42"/>
    </row>
    <row r="21" ht="17.1" customHeight="1" spans="1:4">
      <c r="A21" s="44" t="s">
        <v>1960</v>
      </c>
      <c r="B21" s="42">
        <v>3967</v>
      </c>
      <c r="C21" s="44" t="s">
        <v>1961</v>
      </c>
      <c r="D21" s="42"/>
    </row>
    <row r="22" ht="17.1" customHeight="1" spans="1:4">
      <c r="A22" s="44" t="s">
        <v>1962</v>
      </c>
      <c r="B22" s="42">
        <v>8662</v>
      </c>
      <c r="C22" s="44" t="s">
        <v>1963</v>
      </c>
      <c r="D22" s="42"/>
    </row>
    <row r="23" ht="17.1" customHeight="1" spans="1:4">
      <c r="A23" s="44" t="s">
        <v>1964</v>
      </c>
      <c r="B23" s="42">
        <v>15616</v>
      </c>
      <c r="C23" s="44" t="s">
        <v>1965</v>
      </c>
      <c r="D23" s="42"/>
    </row>
    <row r="24" ht="17.1" customHeight="1" spans="1:4">
      <c r="A24" s="44" t="s">
        <v>1966</v>
      </c>
      <c r="B24" s="42">
        <v>140</v>
      </c>
      <c r="C24" s="44" t="s">
        <v>1967</v>
      </c>
      <c r="D24" s="42"/>
    </row>
    <row r="25" ht="17.1" customHeight="1" spans="1:4">
      <c r="A25" s="44" t="s">
        <v>1968</v>
      </c>
      <c r="B25" s="42"/>
      <c r="C25" s="44" t="s">
        <v>1969</v>
      </c>
      <c r="D25" s="42"/>
    </row>
    <row r="26" ht="17.1" customHeight="1" spans="1:4">
      <c r="A26" s="44" t="s">
        <v>1970</v>
      </c>
      <c r="B26" s="42"/>
      <c r="C26" s="44" t="s">
        <v>1971</v>
      </c>
      <c r="D26" s="42"/>
    </row>
    <row r="27" ht="17.1" customHeight="1" spans="1:4">
      <c r="A27" s="44" t="s">
        <v>1972</v>
      </c>
      <c r="B27" s="42">
        <v>7051</v>
      </c>
      <c r="C27" s="44" t="s">
        <v>1973</v>
      </c>
      <c r="D27" s="42"/>
    </row>
    <row r="28" ht="17.1" customHeight="1" spans="1:4">
      <c r="A28" s="44" t="s">
        <v>1974</v>
      </c>
      <c r="B28" s="42"/>
      <c r="C28" s="44" t="s">
        <v>1975</v>
      </c>
      <c r="D28" s="42"/>
    </row>
    <row r="29" ht="17.1" customHeight="1" spans="1:4">
      <c r="A29" s="44" t="s">
        <v>1976</v>
      </c>
      <c r="B29" s="42"/>
      <c r="C29" s="44" t="s">
        <v>1977</v>
      </c>
      <c r="D29" s="42"/>
    </row>
    <row r="30" ht="17.1" customHeight="1" spans="1:4">
      <c r="A30" s="44" t="s">
        <v>1978</v>
      </c>
      <c r="B30" s="42"/>
      <c r="C30" s="44" t="s">
        <v>1979</v>
      </c>
      <c r="D30" s="42"/>
    </row>
    <row r="31" ht="17.1" customHeight="1" spans="1:4">
      <c r="A31" s="44" t="s">
        <v>1980</v>
      </c>
      <c r="B31" s="42">
        <v>1111</v>
      </c>
      <c r="C31" s="44" t="s">
        <v>1981</v>
      </c>
      <c r="D31" s="42"/>
    </row>
    <row r="32" ht="17.1" customHeight="1" spans="1:4">
      <c r="A32" s="44" t="s">
        <v>1982</v>
      </c>
      <c r="B32" s="42">
        <v>15628</v>
      </c>
      <c r="C32" s="44" t="s">
        <v>1983</v>
      </c>
      <c r="D32" s="42"/>
    </row>
    <row r="33" ht="17.1" customHeight="1" spans="1:4">
      <c r="A33" s="44" t="s">
        <v>1984</v>
      </c>
      <c r="B33" s="42">
        <v>70</v>
      </c>
      <c r="C33" s="44" t="s">
        <v>1985</v>
      </c>
      <c r="D33" s="42"/>
    </row>
    <row r="34" ht="17.1" customHeight="1" spans="1:4">
      <c r="A34" s="44" t="s">
        <v>1986</v>
      </c>
      <c r="B34" s="42">
        <v>510</v>
      </c>
      <c r="C34" s="44" t="s">
        <v>1987</v>
      </c>
      <c r="D34" s="42"/>
    </row>
    <row r="35" ht="17.1" customHeight="1" spans="1:4">
      <c r="A35" s="44" t="s">
        <v>1988</v>
      </c>
      <c r="B35" s="42">
        <v>37829</v>
      </c>
      <c r="C35" s="44" t="s">
        <v>1989</v>
      </c>
      <c r="D35" s="42"/>
    </row>
    <row r="36" ht="17.1" customHeight="1" spans="1:4">
      <c r="A36" s="44" t="s">
        <v>1990</v>
      </c>
      <c r="B36" s="42">
        <v>12408</v>
      </c>
      <c r="C36" s="44" t="s">
        <v>1991</v>
      </c>
      <c r="D36" s="42"/>
    </row>
    <row r="37" ht="17.1" customHeight="1" spans="1:4">
      <c r="A37" s="44" t="s">
        <v>1992</v>
      </c>
      <c r="B37" s="42">
        <v>2725</v>
      </c>
      <c r="C37" s="44" t="s">
        <v>1993</v>
      </c>
      <c r="D37" s="42"/>
    </row>
    <row r="38" ht="17.1" customHeight="1" spans="1:4">
      <c r="A38" s="44" t="s">
        <v>1994</v>
      </c>
      <c r="B38" s="42"/>
      <c r="C38" s="44" t="s">
        <v>1995</v>
      </c>
      <c r="D38" s="42"/>
    </row>
    <row r="39" ht="17.1" customHeight="1" spans="1:4">
      <c r="A39" s="44" t="s">
        <v>1996</v>
      </c>
      <c r="B39" s="42">
        <v>21772</v>
      </c>
      <c r="C39" s="44" t="s">
        <v>1997</v>
      </c>
      <c r="D39" s="42"/>
    </row>
    <row r="40" ht="17.1" customHeight="1" spans="1:4">
      <c r="A40" s="44" t="s">
        <v>1998</v>
      </c>
      <c r="B40" s="42">
        <v>916</v>
      </c>
      <c r="C40" s="44" t="s">
        <v>1999</v>
      </c>
      <c r="D40" s="42"/>
    </row>
    <row r="41" ht="17.1" customHeight="1" spans="1:4">
      <c r="A41" s="44" t="s">
        <v>2000</v>
      </c>
      <c r="B41" s="42"/>
      <c r="C41" s="44" t="s">
        <v>2001</v>
      </c>
      <c r="D41" s="42"/>
    </row>
    <row r="42" ht="17.1" customHeight="1" spans="1:4">
      <c r="A42" s="44" t="s">
        <v>2002</v>
      </c>
      <c r="B42" s="42"/>
      <c r="C42" s="44" t="s">
        <v>2003</v>
      </c>
      <c r="D42" s="42"/>
    </row>
    <row r="43" ht="17.1" customHeight="1" spans="1:4">
      <c r="A43" s="44" t="s">
        <v>2004</v>
      </c>
      <c r="B43" s="42"/>
      <c r="C43" s="44" t="s">
        <v>2005</v>
      </c>
      <c r="D43" s="42"/>
    </row>
    <row r="44" ht="17.1" customHeight="1" spans="1:4">
      <c r="A44" s="44" t="s">
        <v>2006</v>
      </c>
      <c r="B44" s="42"/>
      <c r="C44" s="44" t="s">
        <v>2007</v>
      </c>
      <c r="D44" s="42"/>
    </row>
    <row r="45" ht="17.1" customHeight="1" spans="1:4">
      <c r="A45" s="44" t="s">
        <v>2008</v>
      </c>
      <c r="B45" s="42">
        <v>3599</v>
      </c>
      <c r="C45" s="44" t="s">
        <v>2009</v>
      </c>
      <c r="D45" s="42"/>
    </row>
    <row r="46" ht="17.1" customHeight="1" spans="1:4">
      <c r="A46" s="44" t="s">
        <v>2010</v>
      </c>
      <c r="B46" s="42">
        <v>335</v>
      </c>
      <c r="C46" s="44" t="s">
        <v>2011</v>
      </c>
      <c r="D46" s="42"/>
    </row>
    <row r="47" ht="17.1" customHeight="1" spans="1:4">
      <c r="A47" s="44" t="s">
        <v>2012</v>
      </c>
      <c r="B47" s="42">
        <v>75</v>
      </c>
      <c r="C47" s="44" t="s">
        <v>2013</v>
      </c>
      <c r="D47" s="42"/>
    </row>
    <row r="48" ht="17.1" customHeight="1" spans="1:4">
      <c r="A48" s="44" t="s">
        <v>2014</v>
      </c>
      <c r="B48" s="42"/>
      <c r="C48" s="44" t="s">
        <v>2015</v>
      </c>
      <c r="D48" s="42"/>
    </row>
    <row r="49" ht="17.1" customHeight="1" spans="1:4">
      <c r="A49" s="44" t="s">
        <v>2016</v>
      </c>
      <c r="B49" s="42">
        <v>1362</v>
      </c>
      <c r="C49" s="44" t="s">
        <v>2017</v>
      </c>
      <c r="D49" s="42"/>
    </row>
    <row r="50" ht="17.1" customHeight="1" spans="1:4">
      <c r="A50" s="63" t="s">
        <v>2018</v>
      </c>
      <c r="B50" s="42">
        <f>SUM(B51:B71)</f>
        <v>37694</v>
      </c>
      <c r="C50" s="63" t="s">
        <v>2019</v>
      </c>
      <c r="D50" s="42">
        <f>SUM(D51:D71)</f>
        <v>0</v>
      </c>
    </row>
    <row r="51" ht="17.1" customHeight="1" spans="1:4">
      <c r="A51" s="44" t="s">
        <v>2020</v>
      </c>
      <c r="B51" s="42">
        <v>138</v>
      </c>
      <c r="C51" s="44" t="s">
        <v>2020</v>
      </c>
      <c r="D51" s="42"/>
    </row>
    <row r="52" ht="17.1" customHeight="1" spans="1:4">
      <c r="A52" s="44" t="s">
        <v>2021</v>
      </c>
      <c r="B52" s="42"/>
      <c r="C52" s="44" t="s">
        <v>2021</v>
      </c>
      <c r="D52" s="42"/>
    </row>
    <row r="53" ht="17.1" customHeight="1" spans="1:4">
      <c r="A53" s="44" t="s">
        <v>2022</v>
      </c>
      <c r="B53" s="42"/>
      <c r="C53" s="44" t="s">
        <v>2022</v>
      </c>
      <c r="D53" s="42"/>
    </row>
    <row r="54" ht="17.1" customHeight="1" spans="1:4">
      <c r="A54" s="44" t="s">
        <v>2023</v>
      </c>
      <c r="B54" s="42">
        <v>47</v>
      </c>
      <c r="C54" s="44" t="s">
        <v>2023</v>
      </c>
      <c r="D54" s="42"/>
    </row>
    <row r="55" ht="17.1" customHeight="1" spans="1:4">
      <c r="A55" s="44" t="s">
        <v>2024</v>
      </c>
      <c r="B55" s="42">
        <v>237</v>
      </c>
      <c r="C55" s="44" t="s">
        <v>2024</v>
      </c>
      <c r="D55" s="42"/>
    </row>
    <row r="56" ht="17.1" customHeight="1" spans="1:4">
      <c r="A56" s="44" t="s">
        <v>2025</v>
      </c>
      <c r="B56" s="42">
        <v>79</v>
      </c>
      <c r="C56" s="44" t="s">
        <v>2025</v>
      </c>
      <c r="D56" s="42"/>
    </row>
    <row r="57" ht="17.1" customHeight="1" spans="1:4">
      <c r="A57" s="44" t="s">
        <v>2026</v>
      </c>
      <c r="B57" s="42">
        <v>344</v>
      </c>
      <c r="C57" s="44" t="s">
        <v>2026</v>
      </c>
      <c r="D57" s="42"/>
    </row>
    <row r="58" ht="17.1" customHeight="1" spans="1:4">
      <c r="A58" s="44" t="s">
        <v>2027</v>
      </c>
      <c r="B58" s="42">
        <v>1268</v>
      </c>
      <c r="C58" s="44" t="s">
        <v>2027</v>
      </c>
      <c r="D58" s="42"/>
    </row>
    <row r="59" ht="17.1" customHeight="1" spans="1:4">
      <c r="A59" s="44" t="s">
        <v>2028</v>
      </c>
      <c r="B59" s="42">
        <v>253</v>
      </c>
      <c r="C59" s="44" t="s">
        <v>2028</v>
      </c>
      <c r="D59" s="42"/>
    </row>
    <row r="60" ht="17.1" customHeight="1" spans="1:4">
      <c r="A60" s="44" t="s">
        <v>2029</v>
      </c>
      <c r="B60" s="42">
        <v>8096</v>
      </c>
      <c r="C60" s="44" t="s">
        <v>2029</v>
      </c>
      <c r="D60" s="42"/>
    </row>
    <row r="61" ht="17.1" customHeight="1" spans="1:4">
      <c r="A61" s="44" t="s">
        <v>2030</v>
      </c>
      <c r="B61" s="42">
        <v>6</v>
      </c>
      <c r="C61" s="44" t="s">
        <v>2030</v>
      </c>
      <c r="D61" s="42"/>
    </row>
    <row r="62" ht="17.1" customHeight="1" spans="1:4">
      <c r="A62" s="44" t="s">
        <v>2031</v>
      </c>
      <c r="B62" s="42">
        <v>8247</v>
      </c>
      <c r="C62" s="44" t="s">
        <v>2031</v>
      </c>
      <c r="D62" s="42"/>
    </row>
    <row r="63" ht="17.1" customHeight="1" spans="1:4">
      <c r="A63" s="44" t="s">
        <v>2032</v>
      </c>
      <c r="B63" s="42">
        <v>13996</v>
      </c>
      <c r="C63" s="44" t="s">
        <v>2032</v>
      </c>
      <c r="D63" s="42"/>
    </row>
    <row r="64" ht="17.1" customHeight="1" spans="1:4">
      <c r="A64" s="44" t="s">
        <v>2033</v>
      </c>
      <c r="B64" s="42">
        <v>368</v>
      </c>
      <c r="C64" s="44" t="s">
        <v>2033</v>
      </c>
      <c r="D64" s="42"/>
    </row>
    <row r="65" ht="17.1" customHeight="1" spans="1:4">
      <c r="A65" s="44" t="s">
        <v>2034</v>
      </c>
      <c r="B65" s="42">
        <v>185</v>
      </c>
      <c r="C65" s="44" t="s">
        <v>2034</v>
      </c>
      <c r="D65" s="42"/>
    </row>
    <row r="66" ht="17.1" customHeight="1" spans="1:4">
      <c r="A66" s="44" t="s">
        <v>2035</v>
      </c>
      <c r="B66" s="42">
        <v>15</v>
      </c>
      <c r="C66" s="44" t="s">
        <v>2035</v>
      </c>
      <c r="D66" s="42"/>
    </row>
    <row r="67" ht="17.1" customHeight="1" spans="1:4">
      <c r="A67" s="46" t="s">
        <v>2036</v>
      </c>
      <c r="B67" s="42">
        <v>909</v>
      </c>
      <c r="C67" s="98" t="s">
        <v>2036</v>
      </c>
      <c r="D67" s="42"/>
    </row>
    <row r="68" ht="17.1" customHeight="1" spans="1:4">
      <c r="A68" s="44" t="s">
        <v>2037</v>
      </c>
      <c r="B68" s="42">
        <v>2579</v>
      </c>
      <c r="C68" s="44" t="s">
        <v>2037</v>
      </c>
      <c r="D68" s="42"/>
    </row>
    <row r="69" ht="17.1" customHeight="1" spans="1:4">
      <c r="A69" s="44" t="s">
        <v>2038</v>
      </c>
      <c r="B69" s="42"/>
      <c r="C69" s="44" t="s">
        <v>2038</v>
      </c>
      <c r="D69" s="42"/>
    </row>
    <row r="70" ht="17.1" customHeight="1" spans="1:4">
      <c r="A70" s="44" t="s">
        <v>2039</v>
      </c>
      <c r="B70" s="42">
        <v>923</v>
      </c>
      <c r="C70" s="44" t="s">
        <v>2039</v>
      </c>
      <c r="D70" s="42"/>
    </row>
    <row r="71" ht="17.1" customHeight="1" spans="1:4">
      <c r="A71" s="44" t="s">
        <v>123</v>
      </c>
      <c r="B71" s="42">
        <v>4</v>
      </c>
      <c r="C71" s="44" t="s">
        <v>990</v>
      </c>
      <c r="D71" s="42"/>
    </row>
    <row r="72" ht="17.1" customHeight="1" spans="1:4">
      <c r="A72" s="63" t="s">
        <v>2040</v>
      </c>
      <c r="B72" s="42">
        <f>SUM(B73:B74)</f>
        <v>0</v>
      </c>
      <c r="C72" s="63" t="s">
        <v>2041</v>
      </c>
      <c r="D72" s="42">
        <f>SUM(D73:D74)</f>
        <v>11054</v>
      </c>
    </row>
    <row r="73" ht="17.1" customHeight="1" spans="1:4">
      <c r="A73" s="44" t="s">
        <v>2042</v>
      </c>
      <c r="B73" s="42"/>
      <c r="C73" s="44" t="s">
        <v>2043</v>
      </c>
      <c r="D73" s="42"/>
    </row>
    <row r="74" ht="17.1" customHeight="1" spans="1:4">
      <c r="A74" s="44" t="s">
        <v>2044</v>
      </c>
      <c r="B74" s="42"/>
      <c r="C74" s="44" t="s">
        <v>2045</v>
      </c>
      <c r="D74" s="42">
        <v>11054</v>
      </c>
    </row>
    <row r="75" ht="17.1" customHeight="1" spans="1:4">
      <c r="A75" s="63" t="s">
        <v>2046</v>
      </c>
      <c r="B75" s="42"/>
      <c r="C75" s="44"/>
      <c r="D75" s="42"/>
    </row>
    <row r="76" ht="17.1" customHeight="1" spans="1:4">
      <c r="A76" s="63" t="s">
        <v>2047</v>
      </c>
      <c r="B76" s="42">
        <v>999</v>
      </c>
      <c r="C76" s="44"/>
      <c r="D76" s="42"/>
    </row>
    <row r="77" ht="17.1" customHeight="1" spans="1:4">
      <c r="A77" s="63" t="s">
        <v>2048</v>
      </c>
      <c r="B77" s="42">
        <f>SUM(B78:B80)</f>
        <v>38954</v>
      </c>
      <c r="C77" s="63" t="s">
        <v>2049</v>
      </c>
      <c r="D77" s="42">
        <f>SUM(D78:D81)</f>
        <v>0</v>
      </c>
    </row>
    <row r="78" ht="17.1" customHeight="1" spans="1:4">
      <c r="A78" s="44" t="s">
        <v>2050</v>
      </c>
      <c r="B78" s="42">
        <v>9454</v>
      </c>
      <c r="C78" s="46" t="s">
        <v>2051</v>
      </c>
      <c r="D78" s="42"/>
    </row>
    <row r="79" ht="17.1" customHeight="1" spans="1:4">
      <c r="A79" s="44" t="s">
        <v>2052</v>
      </c>
      <c r="B79" s="42">
        <v>29500</v>
      </c>
      <c r="C79" s="44" t="s">
        <v>2053</v>
      </c>
      <c r="D79" s="47"/>
    </row>
    <row r="80" ht="17.1" customHeight="1" spans="1:4">
      <c r="A80" s="44" t="s">
        <v>2054</v>
      </c>
      <c r="B80" s="42"/>
      <c r="C80" s="44" t="s">
        <v>2055</v>
      </c>
      <c r="D80" s="47"/>
    </row>
    <row r="81" ht="17.1" customHeight="1" spans="1:4">
      <c r="A81" s="44"/>
      <c r="B81" s="44"/>
      <c r="C81" s="44" t="s">
        <v>2056</v>
      </c>
      <c r="D81" s="42"/>
    </row>
    <row r="82" ht="17.1" customHeight="1" spans="1:4">
      <c r="A82" s="63" t="s">
        <v>2057</v>
      </c>
      <c r="B82" s="42">
        <f>B83</f>
        <v>0</v>
      </c>
      <c r="C82" s="63" t="s">
        <v>2058</v>
      </c>
      <c r="D82" s="42">
        <f>D83</f>
        <v>28195</v>
      </c>
    </row>
    <row r="83" ht="17.1" customHeight="1" spans="1:4">
      <c r="A83" s="63" t="s">
        <v>2059</v>
      </c>
      <c r="B83" s="42">
        <f>B84</f>
        <v>0</v>
      </c>
      <c r="C83" s="63" t="s">
        <v>2060</v>
      </c>
      <c r="D83" s="42">
        <f>SUM(D84:D87)</f>
        <v>28195</v>
      </c>
    </row>
    <row r="84" ht="17.1" customHeight="1" spans="1:4">
      <c r="A84" s="63" t="s">
        <v>2061</v>
      </c>
      <c r="B84" s="42">
        <f>SUM(B85:B88)</f>
        <v>0</v>
      </c>
      <c r="C84" s="44" t="s">
        <v>2062</v>
      </c>
      <c r="D84" s="42">
        <v>20893</v>
      </c>
    </row>
    <row r="85" ht="17.1" customHeight="1" spans="1:4">
      <c r="A85" s="44" t="s">
        <v>2063</v>
      </c>
      <c r="B85" s="42"/>
      <c r="C85" s="44" t="s">
        <v>2064</v>
      </c>
      <c r="D85" s="42"/>
    </row>
    <row r="86" ht="17.1" customHeight="1" spans="1:4">
      <c r="A86" s="44" t="s">
        <v>2065</v>
      </c>
      <c r="B86" s="42"/>
      <c r="C86" s="44" t="s">
        <v>2066</v>
      </c>
      <c r="D86" s="42">
        <v>202</v>
      </c>
    </row>
    <row r="87" ht="17.1" customHeight="1" spans="1:4">
      <c r="A87" s="44" t="s">
        <v>2067</v>
      </c>
      <c r="B87" s="42"/>
      <c r="C87" s="44" t="s">
        <v>2068</v>
      </c>
      <c r="D87" s="42">
        <v>7100</v>
      </c>
    </row>
    <row r="88" ht="17.1" customHeight="1" spans="1:4">
      <c r="A88" s="44" t="s">
        <v>2069</v>
      </c>
      <c r="B88" s="42"/>
      <c r="C88" s="44"/>
      <c r="D88" s="42"/>
    </row>
    <row r="89" ht="17.1" customHeight="1" spans="1:4">
      <c r="A89" s="63" t="s">
        <v>2070</v>
      </c>
      <c r="B89" s="42">
        <f>B90</f>
        <v>38117</v>
      </c>
      <c r="C89" s="63" t="s">
        <v>2071</v>
      </c>
      <c r="D89" s="42">
        <f>SUM(D90:D93)</f>
        <v>0</v>
      </c>
    </row>
    <row r="90" ht="17.1" customHeight="1" spans="1:4">
      <c r="A90" s="63" t="s">
        <v>2072</v>
      </c>
      <c r="B90" s="42">
        <f>SUM(B91:B94)</f>
        <v>38117</v>
      </c>
      <c r="C90" s="44" t="s">
        <v>2073</v>
      </c>
      <c r="D90" s="42"/>
    </row>
    <row r="91" ht="17.1" customHeight="1" spans="1:4">
      <c r="A91" s="44" t="s">
        <v>2074</v>
      </c>
      <c r="B91" s="42">
        <v>38081</v>
      </c>
      <c r="C91" s="44" t="s">
        <v>2075</v>
      </c>
      <c r="D91" s="42"/>
    </row>
    <row r="92" ht="17.1" customHeight="1" spans="1:4">
      <c r="A92" s="44" t="s">
        <v>2076</v>
      </c>
      <c r="B92" s="42"/>
      <c r="C92" s="44" t="s">
        <v>2077</v>
      </c>
      <c r="D92" s="42"/>
    </row>
    <row r="93" ht="17.1" customHeight="1" spans="1:4">
      <c r="A93" s="44" t="s">
        <v>2078</v>
      </c>
      <c r="B93" s="42">
        <v>36</v>
      </c>
      <c r="C93" s="44" t="s">
        <v>2079</v>
      </c>
      <c r="D93" s="42"/>
    </row>
    <row r="94" ht="17.1" customHeight="1" spans="1:4">
      <c r="A94" s="44" t="s">
        <v>2080</v>
      </c>
      <c r="B94" s="42"/>
      <c r="C94" s="44"/>
      <c r="D94" s="136"/>
    </row>
    <row r="95" ht="17.1" customHeight="1" spans="1:4">
      <c r="A95" s="63" t="s">
        <v>2081</v>
      </c>
      <c r="B95" s="42"/>
      <c r="C95" s="63" t="s">
        <v>2082</v>
      </c>
      <c r="D95" s="42"/>
    </row>
    <row r="96" ht="17.1" customHeight="1" spans="1:4">
      <c r="A96" s="63" t="s">
        <v>2083</v>
      </c>
      <c r="B96" s="42"/>
      <c r="C96" s="63" t="s">
        <v>2084</v>
      </c>
      <c r="D96" s="42"/>
    </row>
    <row r="97" ht="17.1" customHeight="1" spans="1:4">
      <c r="A97" s="63" t="s">
        <v>2085</v>
      </c>
      <c r="B97" s="42"/>
      <c r="C97" s="63" t="s">
        <v>2086</v>
      </c>
      <c r="D97" s="42"/>
    </row>
    <row r="98" ht="17.1" customHeight="1" spans="1:4">
      <c r="A98" s="63" t="s">
        <v>2087</v>
      </c>
      <c r="B98" s="42">
        <v>3920</v>
      </c>
      <c r="C98" s="63" t="s">
        <v>2088</v>
      </c>
      <c r="D98" s="42"/>
    </row>
    <row r="99" ht="17.1" customHeight="1" spans="1:4">
      <c r="A99" s="63" t="s">
        <v>2089</v>
      </c>
      <c r="B99" s="42">
        <f>SUM(B100,B104,B108,B112)</f>
        <v>0</v>
      </c>
      <c r="C99" s="63" t="s">
        <v>2090</v>
      </c>
      <c r="D99" s="42">
        <f>SUM(D100,D104,D108,D112)</f>
        <v>0</v>
      </c>
    </row>
    <row r="100" ht="17.1" customHeight="1" spans="1:4">
      <c r="A100" s="63" t="s">
        <v>2091</v>
      </c>
      <c r="B100" s="42">
        <f>SUM(B101:B103)</f>
        <v>0</v>
      </c>
      <c r="C100" s="63" t="s">
        <v>1851</v>
      </c>
      <c r="D100" s="42">
        <f>SUM(D101:D103)</f>
        <v>0</v>
      </c>
    </row>
    <row r="101" ht="17.1" customHeight="1" spans="1:4">
      <c r="A101" s="44" t="s">
        <v>2092</v>
      </c>
      <c r="B101" s="42"/>
      <c r="C101" s="44" t="s">
        <v>2093</v>
      </c>
      <c r="D101" s="42"/>
    </row>
    <row r="102" ht="17.1" customHeight="1" spans="1:4">
      <c r="A102" s="44" t="s">
        <v>2094</v>
      </c>
      <c r="B102" s="42"/>
      <c r="C102" s="44" t="s">
        <v>2095</v>
      </c>
      <c r="D102" s="42"/>
    </row>
    <row r="103" ht="17.1" customHeight="1" spans="1:4">
      <c r="A103" s="44" t="s">
        <v>2096</v>
      </c>
      <c r="B103" s="42"/>
      <c r="C103" s="44" t="s">
        <v>2097</v>
      </c>
      <c r="D103" s="42"/>
    </row>
    <row r="104" ht="17.1" customHeight="1" spans="1:4">
      <c r="A104" s="63" t="s">
        <v>2098</v>
      </c>
      <c r="B104" s="42">
        <f>SUM(B105:B107)</f>
        <v>0</v>
      </c>
      <c r="C104" s="63" t="s">
        <v>2099</v>
      </c>
      <c r="D104" s="42">
        <f>SUM(D105:D107)</f>
        <v>0</v>
      </c>
    </row>
    <row r="105" ht="17.1" customHeight="1" spans="1:4">
      <c r="A105" s="44" t="s">
        <v>2100</v>
      </c>
      <c r="B105" s="42"/>
      <c r="C105" s="44" t="s">
        <v>2101</v>
      </c>
      <c r="D105" s="42"/>
    </row>
    <row r="106" ht="17.1" customHeight="1" spans="1:4">
      <c r="A106" s="44" t="s">
        <v>2102</v>
      </c>
      <c r="B106" s="42"/>
      <c r="C106" s="44" t="s">
        <v>2103</v>
      </c>
      <c r="D106" s="42"/>
    </row>
    <row r="107" ht="17.1" customHeight="1" spans="1:4">
      <c r="A107" s="44" t="s">
        <v>2104</v>
      </c>
      <c r="B107" s="42"/>
      <c r="C107" s="44" t="s">
        <v>2105</v>
      </c>
      <c r="D107" s="42"/>
    </row>
    <row r="108" ht="17.1" customHeight="1" spans="1:4">
      <c r="A108" s="63" t="s">
        <v>2106</v>
      </c>
      <c r="B108" s="42">
        <f>SUM(B109:B111)</f>
        <v>0</v>
      </c>
      <c r="C108" s="63" t="s">
        <v>2107</v>
      </c>
      <c r="D108" s="42">
        <f>SUM(D109:D111)</f>
        <v>0</v>
      </c>
    </row>
    <row r="109" ht="17.1" customHeight="1" spans="1:4">
      <c r="A109" s="44" t="s">
        <v>2108</v>
      </c>
      <c r="B109" s="42"/>
      <c r="C109" s="44" t="s">
        <v>2109</v>
      </c>
      <c r="D109" s="42"/>
    </row>
    <row r="110" ht="17.1" customHeight="1" spans="1:4">
      <c r="A110" s="44" t="s">
        <v>2110</v>
      </c>
      <c r="B110" s="42"/>
      <c r="C110" s="44" t="s">
        <v>2111</v>
      </c>
      <c r="D110" s="42"/>
    </row>
    <row r="111" s="53" customFormat="1" spans="1:4">
      <c r="A111" s="44" t="s">
        <v>2112</v>
      </c>
      <c r="B111" s="42"/>
      <c r="C111" s="44" t="s">
        <v>2113</v>
      </c>
      <c r="D111" s="42"/>
    </row>
    <row r="112" ht="17.1" customHeight="1" spans="1:4">
      <c r="A112" s="63" t="s">
        <v>2114</v>
      </c>
      <c r="B112" s="42">
        <f>SUM(B113:B115)</f>
        <v>0</v>
      </c>
      <c r="C112" s="63" t="s">
        <v>2115</v>
      </c>
      <c r="D112" s="42">
        <f>SUM(D113:D115)</f>
        <v>0</v>
      </c>
    </row>
    <row r="113" ht="17.1" customHeight="1" spans="1:4">
      <c r="A113" s="44" t="s">
        <v>2116</v>
      </c>
      <c r="B113" s="42"/>
      <c r="C113" s="44" t="s">
        <v>2117</v>
      </c>
      <c r="D113" s="42"/>
    </row>
    <row r="114" ht="17.1" customHeight="1" spans="1:4">
      <c r="A114" s="44" t="s">
        <v>2118</v>
      </c>
      <c r="B114" s="42"/>
      <c r="C114" s="44" t="s">
        <v>2119</v>
      </c>
      <c r="D114" s="42"/>
    </row>
    <row r="115" ht="17.1" customHeight="1" spans="1:4">
      <c r="A115" s="44" t="s">
        <v>2120</v>
      </c>
      <c r="B115" s="42"/>
      <c r="C115" s="44" t="s">
        <v>2121</v>
      </c>
      <c r="D115" s="42"/>
    </row>
    <row r="116" ht="17.1" customHeight="1" spans="1:4">
      <c r="A116" s="63" t="s">
        <v>2122</v>
      </c>
      <c r="B116" s="42"/>
      <c r="C116" s="63" t="s">
        <v>2123</v>
      </c>
      <c r="D116" s="42"/>
    </row>
    <row r="117" ht="17.1" customHeight="1" spans="1:4">
      <c r="A117" s="63" t="s">
        <v>2124</v>
      </c>
      <c r="B117" s="42"/>
      <c r="C117" s="63" t="s">
        <v>2125</v>
      </c>
      <c r="D117" s="42"/>
    </row>
    <row r="118" ht="17.1" customHeight="1" spans="1:4">
      <c r="A118" s="44"/>
      <c r="B118" s="42"/>
      <c r="C118" s="63" t="s">
        <v>2126</v>
      </c>
      <c r="D118" s="42"/>
    </row>
    <row r="119" ht="17.1" customHeight="1" spans="1:4">
      <c r="A119" s="44"/>
      <c r="B119" s="42"/>
      <c r="C119" s="63" t="s">
        <v>2127</v>
      </c>
      <c r="D119" s="42">
        <f>B122-SUM(D5,D6,D72,D77,D82,D89,D95:D99,D116:D118)</f>
        <v>7661</v>
      </c>
    </row>
    <row r="120" ht="17.1" customHeight="1" spans="1:4">
      <c r="A120" s="44"/>
      <c r="B120" s="42"/>
      <c r="C120" s="63" t="s">
        <v>2128</v>
      </c>
      <c r="D120" s="42">
        <v>7661</v>
      </c>
    </row>
    <row r="121" ht="17.1" customHeight="1" spans="1:4">
      <c r="A121" s="44"/>
      <c r="B121" s="42"/>
      <c r="C121" s="63" t="s">
        <v>2129</v>
      </c>
      <c r="D121" s="42">
        <f>D119-D120</f>
        <v>0</v>
      </c>
    </row>
    <row r="122" spans="1:4">
      <c r="A122" s="57" t="s">
        <v>2130</v>
      </c>
      <c r="B122" s="42">
        <f>SUM(B5:B6,B72,B75:B77,B82,B89,B95:B99,B116:B117)</f>
        <v>478046</v>
      </c>
      <c r="C122" s="57" t="s">
        <v>2131</v>
      </c>
      <c r="D122" s="42">
        <f>SUM(D5:D6,D72,D77,D82,D89,D95:D99,D116:D119)</f>
        <v>478046</v>
      </c>
    </row>
    <row r="123" spans="1:4">
      <c r="A123" s="110"/>
      <c r="B123" s="48"/>
      <c r="C123" s="110"/>
    </row>
    <row r="124" spans="1:4">
      <c r="A124" s="110"/>
      <c r="B124" s="48"/>
      <c r="C124" s="110"/>
    </row>
    <row r="125" spans="1:4">
      <c r="A125" s="110"/>
      <c r="B125" s="48"/>
      <c r="C125" s="110"/>
    </row>
    <row r="126" spans="1:4">
      <c r="A126" s="110"/>
      <c r="B126" s="48"/>
      <c r="C126" s="110"/>
    </row>
    <row r="127" spans="1:4">
      <c r="A127" s="110"/>
      <c r="B127" s="48"/>
      <c r="C127" s="110"/>
    </row>
    <row r="128" spans="1:4">
      <c r="A128" s="110"/>
      <c r="B128" s="48"/>
      <c r="C128" s="110"/>
    </row>
    <row r="129" spans="1:3">
      <c r="A129" s="110"/>
      <c r="B129" s="48"/>
      <c r="C129" s="110"/>
    </row>
    <row r="130" spans="1:3">
      <c r="A130" s="110"/>
      <c r="B130" s="48"/>
      <c r="C130" s="110"/>
    </row>
    <row r="131" spans="1:3">
      <c r="A131" s="110"/>
      <c r="B131" s="48"/>
      <c r="C131" s="110"/>
    </row>
    <row r="132" spans="1:3">
      <c r="A132" s="110"/>
      <c r="B132" s="48"/>
      <c r="C132" s="110"/>
    </row>
    <row r="133" spans="1:3">
      <c r="A133" s="110"/>
      <c r="B133" s="48"/>
      <c r="C133" s="110"/>
    </row>
    <row r="134" spans="1:3">
      <c r="A134" s="110"/>
      <c r="B134" s="48"/>
      <c r="C134" s="110"/>
    </row>
    <row r="135" spans="1:3">
      <c r="A135" s="110"/>
      <c r="B135" s="48"/>
      <c r="C135" s="110"/>
    </row>
    <row r="136" spans="1:3">
      <c r="A136" s="110"/>
      <c r="B136" s="48"/>
      <c r="C136" s="110"/>
    </row>
    <row r="137" spans="1:3">
      <c r="A137" s="110"/>
      <c r="B137" s="48"/>
      <c r="C137" s="110"/>
    </row>
    <row r="138" spans="1:3">
      <c r="A138" s="110"/>
      <c r="B138" s="48"/>
      <c r="C138" s="110"/>
    </row>
    <row r="139" spans="1:3">
      <c r="A139" s="110"/>
      <c r="B139" s="48"/>
      <c r="C139" s="110"/>
    </row>
    <row r="140" spans="1:3">
      <c r="A140" s="110"/>
      <c r="B140" s="48"/>
      <c r="C140" s="110"/>
    </row>
    <row r="141" spans="1:3">
      <c r="A141" s="110"/>
      <c r="B141" s="48"/>
      <c r="C141" s="110"/>
    </row>
    <row r="142" spans="1:3">
      <c r="A142" s="110"/>
      <c r="B142" s="48"/>
      <c r="C142" s="110"/>
    </row>
    <row r="143" spans="1:3">
      <c r="A143" s="110"/>
      <c r="B143" s="48"/>
      <c r="C143" s="110"/>
    </row>
    <row r="144" spans="1:3">
      <c r="A144" s="110"/>
      <c r="B144" s="48"/>
      <c r="C144" s="110"/>
    </row>
    <row r="145" spans="1:3">
      <c r="A145" s="110"/>
      <c r="B145" s="48"/>
      <c r="C145" s="110"/>
    </row>
    <row r="146" spans="1:3">
      <c r="A146" s="110"/>
      <c r="B146" s="48"/>
      <c r="C146" s="110"/>
    </row>
    <row r="147" spans="1:3">
      <c r="A147" s="110"/>
      <c r="B147" s="48"/>
      <c r="C147" s="110"/>
    </row>
    <row r="148" spans="1:3">
      <c r="A148" s="110"/>
      <c r="B148" s="48"/>
      <c r="C148" s="110"/>
    </row>
    <row r="149" spans="1:3">
      <c r="A149" s="110"/>
      <c r="B149" s="48"/>
      <c r="C149" s="110"/>
    </row>
    <row r="150" spans="1:3">
      <c r="A150" s="110"/>
      <c r="B150" s="48"/>
      <c r="C150" s="110"/>
    </row>
    <row r="151" spans="1:3">
      <c r="A151" s="110"/>
      <c r="B151" s="48"/>
      <c r="C151" s="110"/>
    </row>
    <row r="152" spans="1:3">
      <c r="A152" s="110"/>
      <c r="B152" s="48"/>
      <c r="C152" s="110"/>
    </row>
    <row r="153" spans="1:3">
      <c r="A153" s="110"/>
      <c r="B153" s="48"/>
      <c r="C153" s="110"/>
    </row>
    <row r="154" spans="1:3">
      <c r="A154" s="110"/>
      <c r="B154" s="48"/>
      <c r="C154" s="110"/>
    </row>
    <row r="155" spans="1:3">
      <c r="A155" s="110"/>
      <c r="B155" s="48"/>
      <c r="C155" s="110"/>
    </row>
    <row r="156" spans="1:3">
      <c r="A156" s="110"/>
      <c r="B156" s="48"/>
      <c r="C156" s="110"/>
    </row>
    <row r="157" spans="1:3">
      <c r="A157" s="110"/>
      <c r="B157" s="48"/>
      <c r="C157" s="110"/>
    </row>
    <row r="158" spans="1:3">
      <c r="A158" s="110"/>
      <c r="B158" s="48"/>
      <c r="C158" s="110"/>
    </row>
    <row r="159" spans="1:3">
      <c r="A159" s="110"/>
      <c r="B159" s="48"/>
      <c r="C159" s="110"/>
    </row>
    <row r="160" spans="1:3">
      <c r="A160" s="110"/>
      <c r="B160" s="48"/>
      <c r="C160" s="110"/>
    </row>
    <row r="161" spans="1:3">
      <c r="A161" s="110"/>
      <c r="B161" s="48"/>
      <c r="C161" s="110"/>
    </row>
    <row r="162" spans="1:3">
      <c r="A162" s="110"/>
      <c r="B162" s="48"/>
      <c r="C162" s="110"/>
    </row>
    <row r="163" spans="1:3">
      <c r="A163" s="110"/>
      <c r="B163" s="48"/>
      <c r="C163" s="110"/>
    </row>
    <row r="164" spans="1:3">
      <c r="A164" s="110"/>
      <c r="B164" s="48"/>
      <c r="C164" s="110"/>
    </row>
    <row r="165" spans="1:3">
      <c r="A165" s="110"/>
      <c r="B165" s="48"/>
      <c r="C165" s="110"/>
    </row>
    <row r="166" spans="1:3">
      <c r="A166" s="110"/>
      <c r="B166" s="48"/>
      <c r="C166" s="110"/>
    </row>
    <row r="167" spans="1:3">
      <c r="A167" s="110"/>
      <c r="B167" s="48"/>
      <c r="C167" s="110"/>
    </row>
    <row r="168" spans="1:3">
      <c r="A168" s="110"/>
      <c r="B168" s="48"/>
      <c r="C168" s="110"/>
    </row>
    <row r="169" spans="1:3">
      <c r="A169" s="110"/>
      <c r="B169" s="48"/>
      <c r="C169" s="110"/>
    </row>
    <row r="170" spans="1:3">
      <c r="A170" s="110"/>
      <c r="B170" s="48"/>
      <c r="C170" s="110"/>
    </row>
    <row r="171" spans="1:3">
      <c r="A171" s="110"/>
      <c r="B171" s="48"/>
      <c r="C171" s="110"/>
    </row>
    <row r="172" spans="1:3">
      <c r="A172" s="110"/>
      <c r="B172" s="48"/>
      <c r="C172" s="110"/>
    </row>
    <row r="173" spans="1:3">
      <c r="A173" s="110"/>
      <c r="B173" s="48"/>
      <c r="C173" s="110"/>
    </row>
    <row r="174" spans="1:3">
      <c r="A174" s="110"/>
      <c r="B174" s="48"/>
      <c r="C174" s="110"/>
    </row>
    <row r="175" spans="1:3">
      <c r="A175" s="110"/>
      <c r="B175" s="48"/>
      <c r="C175" s="110"/>
    </row>
    <row r="176" spans="1:3">
      <c r="A176" s="110"/>
      <c r="B176" s="48"/>
      <c r="C176" s="110"/>
    </row>
    <row r="177" spans="1:3">
      <c r="A177" s="110"/>
      <c r="B177" s="48"/>
      <c r="C177" s="110"/>
    </row>
    <row r="178" spans="1:3">
      <c r="A178" s="110"/>
      <c r="B178" s="48"/>
      <c r="C178" s="110"/>
    </row>
    <row r="179" spans="1:3">
      <c r="A179" s="110"/>
      <c r="B179" s="48"/>
      <c r="C179" s="110"/>
    </row>
    <row r="180" spans="1:3">
      <c r="A180" s="110"/>
      <c r="B180" s="48"/>
      <c r="C180" s="110"/>
    </row>
    <row r="181" spans="1:3">
      <c r="A181" s="110"/>
      <c r="B181" s="48"/>
      <c r="C181" s="110"/>
    </row>
    <row r="182" spans="1:3">
      <c r="A182" s="110"/>
      <c r="B182" s="48"/>
      <c r="C182" s="110"/>
    </row>
    <row r="183" spans="1:3">
      <c r="A183" s="110"/>
      <c r="B183" s="48"/>
      <c r="C183" s="110"/>
    </row>
    <row r="184" spans="1:3">
      <c r="A184" s="110"/>
      <c r="B184" s="48"/>
      <c r="C184" s="110"/>
    </row>
    <row r="185" spans="1:3">
      <c r="A185" s="110"/>
      <c r="B185" s="48"/>
      <c r="C185" s="110"/>
    </row>
    <row r="186" spans="1:3">
      <c r="A186" s="110"/>
      <c r="B186" s="48"/>
      <c r="C186" s="110"/>
    </row>
    <row r="187" spans="1:3">
      <c r="A187" s="110"/>
      <c r="B187" s="48"/>
      <c r="C187" s="110"/>
    </row>
    <row r="188" spans="1:3">
      <c r="A188" s="110"/>
      <c r="B188" s="48"/>
      <c r="C188" s="110"/>
    </row>
    <row r="189" spans="1:3">
      <c r="A189" s="110"/>
      <c r="B189" s="48"/>
      <c r="C189" s="110"/>
    </row>
    <row r="190" spans="1:3">
      <c r="A190" s="110"/>
      <c r="B190" s="48"/>
      <c r="C190" s="110"/>
    </row>
    <row r="191" spans="1:3">
      <c r="A191" s="110"/>
      <c r="B191" s="48"/>
      <c r="C191" s="110"/>
    </row>
    <row r="192" spans="1:3">
      <c r="A192" s="110"/>
      <c r="B192" s="48"/>
      <c r="C192" s="110"/>
    </row>
    <row r="193" spans="1:3">
      <c r="A193" s="110"/>
      <c r="B193" s="48"/>
      <c r="C193" s="110"/>
    </row>
    <row r="194" spans="1:3">
      <c r="A194" s="110"/>
      <c r="B194" s="48"/>
      <c r="C194" s="110"/>
    </row>
    <row r="195" spans="1:3">
      <c r="A195" s="110"/>
      <c r="B195" s="48"/>
      <c r="C195" s="110"/>
    </row>
    <row r="196" spans="1:3">
      <c r="A196" s="110"/>
      <c r="B196" s="48"/>
      <c r="C196" s="110"/>
    </row>
    <row r="197" spans="1:3">
      <c r="A197" s="110"/>
      <c r="B197" s="48"/>
      <c r="C197" s="110"/>
    </row>
    <row r="198" spans="1:3">
      <c r="A198" s="110"/>
      <c r="B198" s="48"/>
      <c r="C198" s="110"/>
    </row>
    <row r="199" spans="1:3">
      <c r="A199" s="110"/>
      <c r="B199" s="48"/>
      <c r="C199" s="110"/>
    </row>
    <row r="200" spans="1:3">
      <c r="A200" s="110"/>
      <c r="B200" s="48"/>
      <c r="C200" s="110"/>
    </row>
    <row r="201" spans="1:3">
      <c r="A201" s="110"/>
      <c r="B201" s="48"/>
      <c r="C201" s="110"/>
    </row>
    <row r="202" spans="1:3">
      <c r="A202" s="110"/>
      <c r="B202" s="48"/>
      <c r="C202" s="110"/>
    </row>
    <row r="203" spans="1:3">
      <c r="A203" s="110"/>
      <c r="B203" s="48"/>
      <c r="C203" s="110"/>
    </row>
    <row r="204" spans="1:3">
      <c r="A204" s="110"/>
      <c r="B204" s="48"/>
      <c r="C204" s="110"/>
    </row>
    <row r="205" spans="1:3">
      <c r="A205" s="110"/>
      <c r="B205" s="48"/>
      <c r="C205" s="110"/>
    </row>
    <row r="206" spans="1:3">
      <c r="A206" s="110"/>
      <c r="B206" s="48"/>
      <c r="C206" s="110"/>
    </row>
    <row r="207" spans="1:3">
      <c r="A207" s="110"/>
      <c r="B207" s="48"/>
      <c r="C207" s="110"/>
    </row>
    <row r="208" spans="1:3">
      <c r="A208" s="110"/>
      <c r="B208" s="48"/>
      <c r="C208" s="110"/>
    </row>
    <row r="209" spans="1:3">
      <c r="A209" s="110"/>
      <c r="B209" s="48"/>
      <c r="C209" s="110"/>
    </row>
    <row r="210" spans="1:3">
      <c r="A210" s="110"/>
      <c r="B210" s="48"/>
      <c r="C210" s="110"/>
    </row>
    <row r="211" spans="1:3">
      <c r="A211" s="110"/>
      <c r="B211" s="48"/>
      <c r="C211" s="110"/>
    </row>
    <row r="212" spans="1:3">
      <c r="A212" s="110"/>
      <c r="B212" s="48"/>
      <c r="C212" s="110"/>
    </row>
    <row r="213" spans="1:3">
      <c r="A213" s="110"/>
      <c r="B213" s="48"/>
      <c r="C213" s="110"/>
    </row>
    <row r="214" spans="1:3">
      <c r="A214" s="110"/>
      <c r="B214" s="48"/>
      <c r="C214" s="110"/>
    </row>
    <row r="215" spans="1:3">
      <c r="A215" s="110"/>
      <c r="B215" s="48"/>
      <c r="C215" s="110"/>
    </row>
    <row r="216" spans="1:3">
      <c r="A216" s="110"/>
      <c r="B216" s="48"/>
      <c r="C216" s="110"/>
    </row>
    <row r="217" spans="1:3">
      <c r="A217" s="110"/>
      <c r="B217" s="48"/>
      <c r="C217" s="110"/>
    </row>
    <row r="218" spans="1:3">
      <c r="A218" s="110"/>
      <c r="B218" s="48"/>
      <c r="C218" s="110"/>
    </row>
    <row r="219" spans="1:3">
      <c r="A219" s="110"/>
      <c r="B219" s="48"/>
      <c r="C219" s="110"/>
    </row>
    <row r="220" spans="1:3">
      <c r="A220" s="110"/>
      <c r="B220" s="48"/>
      <c r="C220" s="110"/>
    </row>
    <row r="221" spans="1:3">
      <c r="A221" s="110"/>
      <c r="B221" s="48"/>
      <c r="C221" s="110"/>
    </row>
    <row r="222" spans="1:3">
      <c r="A222" s="110"/>
      <c r="B222" s="48"/>
      <c r="C222" s="110"/>
    </row>
    <row r="223" spans="1:3">
      <c r="A223" s="110"/>
      <c r="B223" s="48"/>
      <c r="C223" s="110"/>
    </row>
    <row r="224" spans="1:3">
      <c r="A224" s="110"/>
      <c r="B224" s="48"/>
      <c r="C224" s="110"/>
    </row>
    <row r="225" spans="1:3">
      <c r="A225" s="110"/>
      <c r="B225" s="48"/>
      <c r="C225" s="110"/>
    </row>
    <row r="226" spans="1:3">
      <c r="A226" s="110"/>
      <c r="B226" s="48"/>
      <c r="C226" s="110"/>
    </row>
    <row r="227" spans="1:3">
      <c r="A227" s="110"/>
      <c r="B227" s="48"/>
      <c r="C227" s="110"/>
    </row>
    <row r="228" spans="1:3">
      <c r="A228" s="110"/>
      <c r="B228" s="48"/>
      <c r="C228" s="110"/>
    </row>
    <row r="229" spans="1:3">
      <c r="A229" s="110"/>
      <c r="B229" s="48"/>
      <c r="C229" s="110"/>
    </row>
    <row r="230" spans="1:3">
      <c r="A230" s="110"/>
      <c r="B230" s="48"/>
      <c r="C230" s="110"/>
    </row>
    <row r="231" spans="1:3">
      <c r="A231" s="110"/>
      <c r="B231" s="48"/>
      <c r="C231" s="110"/>
    </row>
    <row r="232" spans="1:3">
      <c r="A232" s="110"/>
      <c r="B232" s="48"/>
      <c r="C232" s="110"/>
    </row>
    <row r="233" spans="1:3">
      <c r="A233" s="110"/>
      <c r="B233" s="48"/>
      <c r="C233" s="110"/>
    </row>
    <row r="234" spans="1:3">
      <c r="A234" s="110"/>
      <c r="B234" s="48"/>
      <c r="C234" s="110"/>
    </row>
    <row r="235" spans="1:3">
      <c r="A235" s="110"/>
      <c r="B235" s="48"/>
      <c r="C235" s="110"/>
    </row>
    <row r="236" spans="1:3">
      <c r="A236" s="110"/>
      <c r="B236" s="48"/>
      <c r="C236" s="110"/>
    </row>
    <row r="237" spans="1:3">
      <c r="A237" s="110"/>
      <c r="B237" s="48"/>
      <c r="C237" s="110"/>
    </row>
    <row r="238" spans="1:3">
      <c r="A238" s="110"/>
      <c r="B238" s="48"/>
      <c r="C238" s="110"/>
    </row>
    <row r="239" spans="1:3">
      <c r="A239" s="110"/>
      <c r="B239" s="48"/>
      <c r="C239" s="110"/>
    </row>
    <row r="240" spans="1:3">
      <c r="A240" s="110"/>
      <c r="B240" s="48"/>
      <c r="C240" s="110"/>
    </row>
    <row r="241" spans="1:3">
      <c r="A241" s="110"/>
      <c r="B241" s="48"/>
      <c r="C241" s="110"/>
    </row>
    <row r="242" spans="1:3">
      <c r="A242" s="110"/>
      <c r="B242" s="48"/>
      <c r="C242" s="110"/>
    </row>
    <row r="243" spans="1:3">
      <c r="A243" s="110"/>
      <c r="B243" s="48"/>
      <c r="C243" s="110"/>
    </row>
    <row r="244" spans="1:3">
      <c r="A244" s="110"/>
      <c r="B244" s="48"/>
      <c r="C244" s="110"/>
    </row>
    <row r="245" spans="1:3">
      <c r="A245" s="110"/>
      <c r="B245" s="48"/>
      <c r="C245" s="110"/>
    </row>
    <row r="246" spans="1:3">
      <c r="A246" s="110"/>
      <c r="B246" s="48"/>
      <c r="C246" s="110"/>
    </row>
    <row r="247" spans="1:3">
      <c r="A247" s="110"/>
      <c r="B247" s="48"/>
      <c r="C247" s="110"/>
    </row>
    <row r="248" spans="1:3">
      <c r="A248" s="110"/>
      <c r="B248" s="48"/>
      <c r="C248" s="110"/>
    </row>
    <row r="249" spans="1:3">
      <c r="A249" s="110"/>
      <c r="B249" s="48"/>
      <c r="C249" s="110"/>
    </row>
    <row r="250" spans="1:3">
      <c r="A250" s="110"/>
      <c r="B250" s="48"/>
      <c r="C250" s="110"/>
    </row>
    <row r="251" spans="1:3">
      <c r="A251" s="110"/>
      <c r="B251" s="48"/>
      <c r="C251" s="110"/>
    </row>
    <row r="252" spans="1:3">
      <c r="A252" s="110"/>
      <c r="B252" s="48"/>
      <c r="C252" s="110"/>
    </row>
    <row r="253" spans="1:3">
      <c r="A253" s="110"/>
      <c r="B253" s="48"/>
      <c r="C253" s="110"/>
    </row>
    <row r="254" spans="1:3">
      <c r="A254" s="110"/>
      <c r="B254" s="48"/>
      <c r="C254" s="110"/>
    </row>
    <row r="255" spans="1:3">
      <c r="A255" s="110"/>
      <c r="B255" s="48"/>
      <c r="C255" s="110"/>
    </row>
    <row r="256" spans="1:3">
      <c r="A256" s="110"/>
      <c r="B256" s="48"/>
      <c r="C256" s="110"/>
    </row>
    <row r="257" spans="1:3">
      <c r="A257" s="110"/>
      <c r="B257" s="48"/>
      <c r="C257" s="110"/>
    </row>
    <row r="258" spans="1:3">
      <c r="A258" s="110"/>
      <c r="B258" s="48"/>
      <c r="C258" s="110"/>
    </row>
    <row r="259" spans="1:3">
      <c r="A259" s="110"/>
      <c r="B259" s="48"/>
      <c r="C259" s="110"/>
    </row>
    <row r="260" spans="1:3">
      <c r="A260" s="110"/>
      <c r="B260" s="48"/>
      <c r="C260" s="110"/>
    </row>
    <row r="261" spans="1:3">
      <c r="A261" s="110"/>
      <c r="B261" s="48"/>
      <c r="C261" s="110"/>
    </row>
    <row r="262" spans="1:3">
      <c r="A262" s="110"/>
      <c r="B262" s="48"/>
      <c r="C262" s="110"/>
    </row>
    <row r="263" spans="1:3">
      <c r="A263" s="110"/>
      <c r="B263" s="48"/>
      <c r="C263" s="110"/>
    </row>
    <row r="264" spans="1:3">
      <c r="A264" s="110"/>
      <c r="B264" s="48"/>
      <c r="C264" s="110"/>
    </row>
    <row r="265" spans="1:3">
      <c r="A265" s="110"/>
      <c r="B265" s="48"/>
      <c r="C265" s="110"/>
    </row>
    <row r="266" spans="1:3">
      <c r="A266" s="110"/>
      <c r="B266" s="48"/>
      <c r="C266" s="110"/>
    </row>
    <row r="267" spans="1:3">
      <c r="A267" s="110"/>
      <c r="B267" s="48"/>
      <c r="C267" s="110"/>
    </row>
    <row r="268" spans="1:3">
      <c r="A268" s="110"/>
      <c r="B268" s="48"/>
      <c r="C268" s="110"/>
    </row>
    <row r="269" spans="1:3">
      <c r="A269" s="110"/>
      <c r="B269" s="48"/>
      <c r="C269" s="110"/>
    </row>
    <row r="270" spans="1:3">
      <c r="A270" s="110"/>
      <c r="B270" s="48"/>
      <c r="C270" s="110"/>
    </row>
    <row r="271" spans="1:3">
      <c r="A271" s="110"/>
      <c r="B271" s="48"/>
      <c r="C271" s="110"/>
    </row>
    <row r="272" spans="1:3">
      <c r="A272" s="110"/>
      <c r="B272" s="48"/>
      <c r="C272" s="110"/>
    </row>
    <row r="273" spans="1:3">
      <c r="A273" s="110"/>
      <c r="B273" s="48"/>
      <c r="C273" s="110"/>
    </row>
    <row r="274" spans="1:3">
      <c r="A274" s="110"/>
      <c r="B274" s="48"/>
      <c r="C274" s="110"/>
    </row>
    <row r="275" spans="1:3">
      <c r="A275" s="110"/>
      <c r="B275" s="48"/>
      <c r="C275" s="110"/>
    </row>
    <row r="276" spans="1:3">
      <c r="A276" s="110"/>
      <c r="B276" s="48"/>
      <c r="C276" s="110"/>
    </row>
    <row r="277" spans="1:3">
      <c r="A277" s="110"/>
      <c r="B277" s="48"/>
      <c r="C277" s="110"/>
    </row>
    <row r="278" spans="1:3">
      <c r="A278" s="110"/>
      <c r="B278" s="48"/>
      <c r="C278" s="110"/>
    </row>
    <row r="279" spans="1:3">
      <c r="A279" s="110"/>
      <c r="B279" s="48"/>
      <c r="C279" s="110"/>
    </row>
    <row r="280" spans="1:3">
      <c r="A280" s="110"/>
      <c r="B280" s="48"/>
      <c r="C280" s="110"/>
    </row>
    <row r="281" spans="1:3">
      <c r="A281" s="110"/>
      <c r="B281" s="48"/>
      <c r="C281" s="110"/>
    </row>
    <row r="282" spans="1:3">
      <c r="A282" s="110"/>
      <c r="B282" s="48"/>
      <c r="C282" s="110"/>
    </row>
    <row r="283" spans="1:3">
      <c r="A283" s="110"/>
      <c r="B283" s="48"/>
      <c r="C283" s="110"/>
    </row>
    <row r="284" spans="1:3">
      <c r="A284" s="110"/>
      <c r="B284" s="48"/>
      <c r="C284" s="110"/>
    </row>
    <row r="285" spans="1:3">
      <c r="A285" s="110"/>
      <c r="B285" s="48"/>
      <c r="C285" s="110"/>
    </row>
    <row r="286" spans="1:3">
      <c r="A286" s="110"/>
      <c r="B286" s="48"/>
      <c r="C286" s="110"/>
    </row>
    <row r="287" spans="1:3">
      <c r="A287" s="110"/>
      <c r="B287" s="48"/>
      <c r="C287" s="110"/>
    </row>
    <row r="288" spans="1:3">
      <c r="A288" s="110"/>
      <c r="B288" s="48"/>
      <c r="C288" s="110"/>
    </row>
    <row r="289" spans="1:3">
      <c r="A289" s="110"/>
      <c r="B289" s="48"/>
      <c r="C289" s="110"/>
    </row>
    <row r="290" spans="1:3">
      <c r="A290" s="110"/>
      <c r="B290" s="48"/>
      <c r="C290" s="110"/>
    </row>
    <row r="291" spans="1:3">
      <c r="A291" s="110"/>
      <c r="B291" s="48"/>
      <c r="C291" s="110"/>
    </row>
    <row r="292" spans="1:3">
      <c r="A292" s="110"/>
      <c r="B292" s="48"/>
      <c r="C292" s="110"/>
    </row>
    <row r="293" spans="1:3">
      <c r="A293" s="110"/>
      <c r="B293" s="48"/>
      <c r="C293" s="110"/>
    </row>
    <row r="294" spans="1:3">
      <c r="A294" s="110"/>
      <c r="B294" s="48"/>
      <c r="C294" s="110"/>
    </row>
    <row r="295" spans="1:3">
      <c r="A295" s="110"/>
      <c r="B295" s="48"/>
      <c r="C295" s="110"/>
    </row>
    <row r="296" spans="1:3">
      <c r="A296" s="110"/>
      <c r="B296" s="48"/>
      <c r="C296" s="110"/>
    </row>
    <row r="297" spans="1:3">
      <c r="A297" s="110"/>
      <c r="B297" s="48"/>
      <c r="C297" s="110"/>
    </row>
    <row r="298" spans="1:3">
      <c r="A298" s="110"/>
      <c r="B298" s="48"/>
      <c r="C298" s="110"/>
    </row>
    <row r="299" spans="1:3">
      <c r="A299" s="110"/>
      <c r="B299" s="48"/>
      <c r="C299" s="110"/>
    </row>
    <row r="300" spans="1:3">
      <c r="A300" s="110"/>
      <c r="B300" s="48"/>
      <c r="C300" s="110"/>
    </row>
    <row r="301" spans="1:3">
      <c r="A301" s="110"/>
      <c r="B301" s="48"/>
      <c r="C301" s="110"/>
    </row>
    <row r="302" spans="1:3">
      <c r="A302" s="110"/>
      <c r="B302" s="48"/>
      <c r="C302" s="110"/>
    </row>
    <row r="303" spans="1:3">
      <c r="A303" s="110"/>
      <c r="B303" s="48"/>
      <c r="C303" s="110"/>
    </row>
    <row r="304" spans="1:3">
      <c r="A304" s="110"/>
      <c r="B304" s="48"/>
      <c r="C304" s="110"/>
    </row>
    <row r="305" spans="1:3">
      <c r="A305" s="110"/>
      <c r="B305" s="48"/>
      <c r="C305" s="110"/>
    </row>
    <row r="306" spans="1:3">
      <c r="A306" s="110"/>
      <c r="B306" s="48"/>
      <c r="C306" s="110"/>
    </row>
    <row r="307" spans="1:3">
      <c r="A307" s="110"/>
      <c r="B307" s="48"/>
      <c r="C307" s="110"/>
    </row>
    <row r="308" spans="1:3">
      <c r="A308" s="110"/>
      <c r="B308" s="48"/>
      <c r="C308" s="110"/>
    </row>
    <row r="309" spans="1:3">
      <c r="A309" s="110"/>
      <c r="B309" s="48"/>
      <c r="C309" s="110"/>
    </row>
    <row r="310" spans="1:3">
      <c r="A310" s="110"/>
      <c r="B310" s="48"/>
      <c r="C310" s="110"/>
    </row>
    <row r="311" spans="1:3">
      <c r="A311" s="110"/>
      <c r="B311" s="48"/>
      <c r="C311" s="110"/>
    </row>
    <row r="312" spans="1:3">
      <c r="A312" s="110"/>
      <c r="B312" s="48"/>
      <c r="C312" s="110"/>
    </row>
    <row r="313" spans="1:3">
      <c r="A313" s="110"/>
      <c r="B313" s="48"/>
      <c r="C313" s="110"/>
    </row>
    <row r="314" spans="1:3">
      <c r="A314" s="110"/>
      <c r="B314" s="48"/>
      <c r="C314" s="110"/>
    </row>
    <row r="315" spans="1:3">
      <c r="A315" s="110"/>
      <c r="B315" s="48"/>
      <c r="C315" s="110"/>
    </row>
    <row r="316" spans="1:3">
      <c r="A316" s="110"/>
      <c r="B316" s="48"/>
      <c r="C316" s="110"/>
    </row>
    <row r="317" spans="1:3">
      <c r="A317" s="110"/>
      <c r="B317" s="48"/>
      <c r="C317" s="110"/>
    </row>
    <row r="318" spans="1:3">
      <c r="A318" s="110"/>
      <c r="B318" s="48"/>
      <c r="C318" s="110"/>
    </row>
    <row r="319" spans="1:3">
      <c r="A319" s="110"/>
      <c r="B319" s="48"/>
      <c r="C319" s="110"/>
    </row>
    <row r="320" spans="1:3">
      <c r="A320" s="110"/>
      <c r="B320" s="48"/>
      <c r="C320" s="110"/>
    </row>
    <row r="321" spans="1:3">
      <c r="A321" s="110"/>
      <c r="B321" s="48"/>
      <c r="C321" s="110"/>
    </row>
    <row r="322" spans="1:3">
      <c r="A322" s="110"/>
      <c r="B322" s="48"/>
      <c r="C322" s="110"/>
    </row>
    <row r="323" spans="1:3">
      <c r="A323" s="110"/>
      <c r="B323" s="48"/>
      <c r="C323" s="110"/>
    </row>
    <row r="324" spans="1:3">
      <c r="A324" s="110"/>
      <c r="B324" s="48"/>
      <c r="C324" s="110"/>
    </row>
    <row r="325" spans="1:3">
      <c r="A325" s="110"/>
      <c r="B325" s="48"/>
      <c r="C325" s="110"/>
    </row>
    <row r="326" spans="1:3">
      <c r="A326" s="110"/>
      <c r="B326" s="48"/>
      <c r="C326" s="110"/>
    </row>
    <row r="327" spans="1:3">
      <c r="A327" s="110"/>
      <c r="B327" s="48"/>
      <c r="C327" s="110"/>
    </row>
    <row r="328" spans="1:3">
      <c r="A328" s="110"/>
      <c r="B328" s="48"/>
      <c r="C328" s="110"/>
    </row>
    <row r="329" spans="1:3">
      <c r="A329" s="110"/>
      <c r="B329" s="48"/>
      <c r="C329" s="110"/>
    </row>
    <row r="330" spans="1:3">
      <c r="A330" s="110"/>
      <c r="B330" s="48"/>
      <c r="C330" s="110"/>
    </row>
    <row r="331" spans="1:3">
      <c r="A331" s="110"/>
      <c r="B331" s="48"/>
      <c r="C331" s="110"/>
    </row>
    <row r="332" spans="1:3">
      <c r="A332" s="110"/>
      <c r="B332" s="48"/>
      <c r="C332" s="110"/>
    </row>
    <row r="333" spans="1:3">
      <c r="A333" s="110"/>
      <c r="B333" s="48"/>
      <c r="C333" s="110"/>
    </row>
    <row r="334" spans="1:3">
      <c r="A334" s="110"/>
      <c r="B334" s="48"/>
      <c r="C334" s="110"/>
    </row>
    <row r="335" spans="1:3">
      <c r="A335" s="110"/>
      <c r="B335" s="48"/>
      <c r="C335" s="110"/>
    </row>
    <row r="336" spans="1:3">
      <c r="A336" s="110"/>
      <c r="B336" s="48"/>
      <c r="C336" s="110"/>
    </row>
    <row r="337" spans="1:3">
      <c r="A337" s="110"/>
      <c r="B337" s="48"/>
      <c r="C337" s="110"/>
    </row>
    <row r="338" spans="1:3">
      <c r="A338" s="110"/>
      <c r="B338" s="48"/>
      <c r="C338" s="110"/>
    </row>
    <row r="339" spans="1:3">
      <c r="A339" s="110"/>
      <c r="B339" s="48"/>
      <c r="C339" s="110"/>
    </row>
    <row r="340" spans="1:3">
      <c r="A340" s="110"/>
      <c r="B340" s="48"/>
      <c r="C340" s="110"/>
    </row>
    <row r="341" spans="1:3">
      <c r="A341" s="110"/>
      <c r="B341" s="48"/>
      <c r="C341" s="110"/>
    </row>
    <row r="342" spans="1:3">
      <c r="A342" s="110"/>
      <c r="B342" s="48"/>
      <c r="C342" s="110"/>
    </row>
    <row r="343" spans="1:3">
      <c r="A343" s="110"/>
      <c r="B343" s="48"/>
      <c r="C343" s="110"/>
    </row>
    <row r="344" spans="1:3">
      <c r="A344" s="110"/>
      <c r="B344" s="48"/>
      <c r="C344" s="110"/>
    </row>
    <row r="345" spans="1:3">
      <c r="A345" s="110"/>
      <c r="B345" s="48"/>
      <c r="C345" s="110"/>
    </row>
    <row r="346" spans="1:3">
      <c r="A346" s="110"/>
      <c r="B346" s="48"/>
      <c r="C346" s="110"/>
    </row>
    <row r="347" spans="1:3">
      <c r="A347" s="110"/>
      <c r="B347" s="48"/>
      <c r="C347" s="110"/>
    </row>
    <row r="348" spans="1:3">
      <c r="A348" s="110"/>
      <c r="B348" s="48"/>
      <c r="C348" s="110"/>
    </row>
    <row r="349" spans="1:3">
      <c r="A349" s="110"/>
      <c r="B349" s="48"/>
      <c r="C349" s="110"/>
    </row>
    <row r="350" spans="1:3">
      <c r="A350" s="110"/>
      <c r="B350" s="48"/>
      <c r="C350" s="110"/>
    </row>
    <row r="351" spans="1:3">
      <c r="A351" s="110"/>
      <c r="B351" s="48"/>
      <c r="C351" s="110"/>
    </row>
    <row r="352" spans="1:3">
      <c r="A352" s="110"/>
      <c r="B352" s="48"/>
      <c r="C352" s="110"/>
    </row>
    <row r="353" spans="1:3">
      <c r="A353" s="110"/>
      <c r="B353" s="48"/>
      <c r="C353" s="110"/>
    </row>
    <row r="354" spans="1:3">
      <c r="A354" s="110"/>
      <c r="B354" s="48"/>
      <c r="C354" s="110"/>
    </row>
    <row r="355" spans="1:3">
      <c r="A355" s="110"/>
      <c r="B355" s="48"/>
      <c r="C355" s="110"/>
    </row>
    <row r="356" spans="1:3">
      <c r="A356" s="110"/>
      <c r="B356" s="48"/>
      <c r="C356" s="110"/>
    </row>
    <row r="357" spans="1:3">
      <c r="A357" s="110"/>
      <c r="B357" s="48"/>
      <c r="C357" s="110"/>
    </row>
    <row r="358" spans="1:3">
      <c r="A358" s="110"/>
      <c r="B358" s="48"/>
      <c r="C358" s="110"/>
    </row>
    <row r="359" spans="1:3">
      <c r="A359" s="110"/>
      <c r="B359" s="48"/>
      <c r="C359" s="110"/>
    </row>
    <row r="360" spans="1:3">
      <c r="A360" s="110"/>
      <c r="B360" s="48"/>
      <c r="C360" s="110"/>
    </row>
    <row r="361" spans="1:3">
      <c r="A361" s="110"/>
      <c r="B361" s="48"/>
      <c r="C361" s="110"/>
    </row>
    <row r="362" spans="1:3">
      <c r="A362" s="110"/>
      <c r="B362" s="48"/>
      <c r="C362" s="110"/>
    </row>
    <row r="363" spans="1:3">
      <c r="A363" s="110"/>
      <c r="B363" s="48"/>
      <c r="C363" s="110"/>
    </row>
    <row r="364" spans="1:3">
      <c r="A364" s="110"/>
      <c r="B364" s="48"/>
      <c r="C364" s="110"/>
    </row>
    <row r="365" spans="1:3">
      <c r="A365" s="110"/>
      <c r="B365" s="48"/>
      <c r="C365" s="110"/>
    </row>
    <row r="366" spans="1:3">
      <c r="A366" s="110"/>
      <c r="B366" s="48"/>
      <c r="C366" s="110"/>
    </row>
    <row r="367" spans="1:3">
      <c r="A367" s="110"/>
      <c r="B367" s="48"/>
      <c r="C367" s="110"/>
    </row>
    <row r="368" spans="1:3">
      <c r="A368" s="110"/>
      <c r="B368" s="48"/>
      <c r="C368" s="110"/>
    </row>
    <row r="369" spans="1:3">
      <c r="A369" s="110"/>
      <c r="B369" s="48"/>
      <c r="C369" s="110"/>
    </row>
    <row r="370" spans="1:3">
      <c r="A370" s="110"/>
      <c r="B370" s="48"/>
      <c r="C370" s="110"/>
    </row>
    <row r="371" spans="1:3">
      <c r="A371" s="110"/>
      <c r="B371" s="48"/>
      <c r="C371" s="110"/>
    </row>
    <row r="372" spans="1:3">
      <c r="A372" s="110"/>
      <c r="B372" s="48"/>
      <c r="C372" s="110"/>
    </row>
    <row r="373" spans="1:3">
      <c r="A373" s="110"/>
      <c r="B373" s="48"/>
      <c r="C373" s="110"/>
    </row>
    <row r="374" spans="1:3">
      <c r="A374" s="110"/>
      <c r="B374" s="48"/>
      <c r="C374" s="110"/>
    </row>
    <row r="375" spans="1:3">
      <c r="A375" s="110"/>
      <c r="B375" s="48"/>
      <c r="C375" s="110"/>
    </row>
    <row r="376" spans="1:3">
      <c r="A376" s="110"/>
      <c r="B376" s="48"/>
      <c r="C376" s="110"/>
    </row>
    <row r="377" spans="1:3">
      <c r="A377" s="110"/>
      <c r="B377" s="48"/>
      <c r="C377" s="110"/>
    </row>
    <row r="378" spans="1:3">
      <c r="A378" s="110"/>
      <c r="B378" s="48"/>
      <c r="C378" s="110"/>
    </row>
    <row r="379" spans="1:3">
      <c r="A379" s="110"/>
      <c r="B379" s="48"/>
      <c r="C379" s="110"/>
    </row>
    <row r="380" spans="1:3">
      <c r="A380" s="110"/>
      <c r="B380" s="48"/>
      <c r="C380" s="110"/>
    </row>
    <row r="381" spans="1:3">
      <c r="A381" s="110"/>
      <c r="B381" s="48"/>
      <c r="C381" s="110"/>
    </row>
    <row r="382" spans="1:3">
      <c r="A382" s="110"/>
      <c r="B382" s="48"/>
      <c r="C382" s="110"/>
    </row>
    <row r="383" spans="1:3">
      <c r="A383" s="110"/>
      <c r="B383" s="48"/>
      <c r="C383" s="110"/>
    </row>
    <row r="384" spans="1:3">
      <c r="A384" s="110"/>
      <c r="B384" s="48"/>
      <c r="C384" s="110"/>
    </row>
    <row r="385" spans="1:3">
      <c r="A385" s="110"/>
      <c r="B385" s="48"/>
      <c r="C385" s="110"/>
    </row>
    <row r="386" spans="1:3">
      <c r="A386" s="110"/>
      <c r="B386" s="48"/>
      <c r="C386" s="110"/>
    </row>
    <row r="387" spans="1:3">
      <c r="A387" s="110"/>
      <c r="B387" s="48"/>
      <c r="C387" s="110"/>
    </row>
    <row r="388" spans="1:3">
      <c r="A388" s="110"/>
      <c r="B388" s="48"/>
      <c r="C388" s="110"/>
    </row>
    <row r="389" spans="1:3">
      <c r="A389" s="110"/>
      <c r="B389" s="48"/>
      <c r="C389" s="110"/>
    </row>
    <row r="390" spans="1:3">
      <c r="A390" s="110"/>
      <c r="B390" s="48"/>
      <c r="C390" s="110"/>
    </row>
    <row r="391" spans="1:3">
      <c r="A391" s="110"/>
      <c r="B391" s="48"/>
      <c r="C391" s="110"/>
    </row>
    <row r="392" spans="1:3">
      <c r="A392" s="110"/>
      <c r="B392" s="48"/>
      <c r="C392" s="110"/>
    </row>
    <row r="393" spans="1:3">
      <c r="A393" s="110"/>
      <c r="B393" s="48"/>
      <c r="C393" s="110"/>
    </row>
    <row r="394" spans="1:3">
      <c r="A394" s="110"/>
      <c r="B394" s="48"/>
      <c r="C394" s="110"/>
    </row>
    <row r="395" spans="1:3">
      <c r="A395" s="110"/>
      <c r="B395" s="48"/>
      <c r="C395" s="110"/>
    </row>
    <row r="396" spans="1:3">
      <c r="A396" s="110"/>
      <c r="B396" s="48"/>
      <c r="C396" s="110"/>
    </row>
    <row r="397" spans="1:3">
      <c r="A397" s="110"/>
      <c r="B397" s="48"/>
      <c r="C397" s="110"/>
    </row>
    <row r="398" spans="1:3">
      <c r="A398" s="110"/>
      <c r="B398" s="48"/>
      <c r="C398" s="110"/>
    </row>
    <row r="399" spans="1:3">
      <c r="A399" s="110"/>
      <c r="B399" s="48"/>
      <c r="C399" s="110"/>
    </row>
    <row r="400" spans="1:3">
      <c r="A400" s="110"/>
      <c r="B400" s="48"/>
      <c r="C400" s="110"/>
    </row>
    <row r="401" spans="1:3">
      <c r="A401" s="110"/>
      <c r="B401" s="48"/>
      <c r="C401" s="110"/>
    </row>
    <row r="402" spans="1:3">
      <c r="A402" s="110"/>
      <c r="B402" s="48"/>
      <c r="C402" s="110"/>
    </row>
    <row r="403" spans="1:3">
      <c r="A403" s="110"/>
      <c r="B403" s="48"/>
      <c r="C403" s="110"/>
    </row>
    <row r="404" spans="1:3">
      <c r="A404" s="110"/>
      <c r="B404" s="48"/>
      <c r="C404" s="110"/>
    </row>
    <row r="405" spans="1:3">
      <c r="A405" s="110"/>
      <c r="B405" s="48"/>
      <c r="C405" s="110"/>
    </row>
    <row r="406" spans="1:3">
      <c r="A406" s="110"/>
      <c r="B406" s="48"/>
      <c r="C406" s="110"/>
    </row>
    <row r="407" spans="1:3">
      <c r="A407" s="110"/>
      <c r="B407" s="48"/>
      <c r="C407" s="110"/>
    </row>
    <row r="408" spans="1:3">
      <c r="A408" s="110"/>
      <c r="B408" s="48"/>
      <c r="C408" s="110"/>
    </row>
    <row r="409" spans="1:3">
      <c r="A409" s="110"/>
      <c r="B409" s="48"/>
      <c r="C409" s="110"/>
    </row>
    <row r="410" spans="1:3">
      <c r="A410" s="110"/>
      <c r="B410" s="48"/>
      <c r="C410" s="110"/>
    </row>
    <row r="411" spans="1:3">
      <c r="A411" s="110"/>
      <c r="B411" s="48"/>
      <c r="C411" s="110"/>
    </row>
    <row r="412" spans="1:3">
      <c r="A412" s="110"/>
      <c r="B412" s="48"/>
      <c r="C412" s="110"/>
    </row>
    <row r="413" spans="1:3">
      <c r="A413" s="110"/>
      <c r="B413" s="48"/>
      <c r="C413" s="110"/>
    </row>
    <row r="414" spans="1:3">
      <c r="A414" s="110"/>
      <c r="B414" s="48"/>
      <c r="C414" s="110"/>
    </row>
    <row r="415" spans="1:3">
      <c r="A415" s="110"/>
      <c r="B415" s="48"/>
      <c r="C415" s="110"/>
    </row>
    <row r="416" spans="1:3">
      <c r="A416" s="110"/>
      <c r="B416" s="48"/>
      <c r="C416" s="110"/>
    </row>
    <row r="417" spans="1:3">
      <c r="A417" s="110"/>
      <c r="B417" s="48"/>
      <c r="C417" s="110"/>
    </row>
    <row r="418" spans="1:3">
      <c r="A418" s="110"/>
      <c r="B418" s="48"/>
      <c r="C418" s="110"/>
    </row>
    <row r="419" spans="1:3">
      <c r="A419" s="110"/>
      <c r="B419" s="48"/>
      <c r="C419" s="110"/>
    </row>
    <row r="420" spans="1:3">
      <c r="A420" s="110"/>
      <c r="B420" s="48"/>
      <c r="C420" s="110"/>
    </row>
    <row r="421" spans="1:3">
      <c r="A421" s="110"/>
      <c r="B421" s="48"/>
      <c r="C421" s="110"/>
    </row>
    <row r="422" spans="1:3">
      <c r="A422" s="110"/>
      <c r="B422" s="48"/>
      <c r="C422" s="110"/>
    </row>
    <row r="423" spans="1:3">
      <c r="A423" s="110"/>
      <c r="B423" s="48"/>
      <c r="C423" s="110"/>
    </row>
    <row r="424" spans="1:3">
      <c r="A424" s="110"/>
      <c r="B424" s="48"/>
      <c r="C424" s="110"/>
    </row>
    <row r="425" spans="1:3">
      <c r="A425" s="110"/>
      <c r="B425" s="48"/>
      <c r="C425" s="110"/>
    </row>
    <row r="426" spans="1:3">
      <c r="A426" s="110"/>
      <c r="B426" s="48"/>
      <c r="C426" s="110"/>
    </row>
    <row r="427" spans="1:3">
      <c r="A427" s="110"/>
      <c r="B427" s="48"/>
      <c r="C427" s="110"/>
    </row>
    <row r="428" spans="1:3">
      <c r="A428" s="110"/>
      <c r="B428" s="48"/>
      <c r="C428" s="110"/>
    </row>
    <row r="429" spans="1:3">
      <c r="A429" s="110"/>
      <c r="B429" s="48"/>
      <c r="C429" s="110"/>
    </row>
    <row r="430" spans="1:3">
      <c r="A430" s="110"/>
      <c r="B430" s="48"/>
      <c r="C430" s="110"/>
    </row>
    <row r="431" spans="1:3">
      <c r="A431" s="110"/>
      <c r="B431" s="48"/>
      <c r="C431" s="110"/>
    </row>
    <row r="432" spans="1:3">
      <c r="A432" s="110"/>
      <c r="B432" s="48"/>
      <c r="C432" s="110"/>
    </row>
    <row r="433" spans="1:3">
      <c r="A433" s="110"/>
      <c r="B433" s="48"/>
      <c r="C433" s="110"/>
    </row>
    <row r="434" spans="1:3">
      <c r="A434" s="110"/>
      <c r="B434" s="48"/>
      <c r="C434" s="110"/>
    </row>
    <row r="435" spans="1:3">
      <c r="A435" s="110"/>
      <c r="B435" s="48"/>
      <c r="C435" s="110"/>
    </row>
    <row r="436" spans="1:3">
      <c r="A436" s="110"/>
      <c r="B436" s="48"/>
      <c r="C436" s="110"/>
    </row>
    <row r="437" spans="1:3">
      <c r="A437" s="110"/>
      <c r="B437" s="48"/>
      <c r="C437" s="110"/>
    </row>
    <row r="438" spans="1:3">
      <c r="A438" s="110"/>
      <c r="B438" s="48"/>
      <c r="C438" s="110"/>
    </row>
    <row r="439" spans="1:3">
      <c r="A439" s="110"/>
      <c r="B439" s="48"/>
      <c r="C439" s="110"/>
    </row>
    <row r="440" spans="1:3">
      <c r="A440" s="110"/>
      <c r="B440" s="48"/>
      <c r="C440" s="110"/>
    </row>
    <row r="441" spans="1:3">
      <c r="A441" s="110"/>
      <c r="B441" s="48"/>
      <c r="C441" s="110"/>
    </row>
    <row r="442" spans="1:3">
      <c r="A442" s="110"/>
      <c r="B442" s="48"/>
      <c r="C442" s="110"/>
    </row>
    <row r="443" spans="1:3">
      <c r="A443" s="110"/>
      <c r="B443" s="48"/>
      <c r="C443" s="110"/>
    </row>
    <row r="444" spans="1:3">
      <c r="A444" s="110"/>
      <c r="B444" s="48"/>
      <c r="C444" s="110"/>
    </row>
    <row r="445" spans="1:3">
      <c r="A445" s="110"/>
      <c r="B445" s="48"/>
      <c r="C445" s="110"/>
    </row>
    <row r="446" spans="1:3">
      <c r="A446" s="110"/>
      <c r="B446" s="48"/>
      <c r="C446" s="110"/>
    </row>
    <row r="447" spans="1:3">
      <c r="A447" s="110"/>
      <c r="B447" s="48"/>
      <c r="C447" s="110"/>
    </row>
    <row r="448" spans="1:3">
      <c r="A448" s="110"/>
      <c r="B448" s="48"/>
      <c r="C448" s="110"/>
    </row>
    <row r="449" spans="1:3">
      <c r="A449" s="110"/>
      <c r="B449" s="48"/>
      <c r="C449" s="110"/>
    </row>
    <row r="450" spans="1:3">
      <c r="A450" s="110"/>
      <c r="B450" s="48"/>
      <c r="C450" s="110"/>
    </row>
    <row r="451" spans="1:3">
      <c r="A451" s="110"/>
      <c r="B451" s="48"/>
      <c r="C451" s="110"/>
    </row>
    <row r="452" spans="1:3">
      <c r="A452" s="110"/>
      <c r="B452" s="48"/>
      <c r="C452" s="110"/>
    </row>
    <row r="453" spans="1:3">
      <c r="A453" s="110"/>
      <c r="B453" s="48"/>
      <c r="C453" s="110"/>
    </row>
    <row r="454" spans="1:3">
      <c r="A454" s="110"/>
      <c r="B454" s="48"/>
      <c r="C454" s="110"/>
    </row>
    <row r="455" spans="1:3">
      <c r="A455" s="110"/>
      <c r="B455" s="48"/>
      <c r="C455" s="110"/>
    </row>
    <row r="456" spans="1:3">
      <c r="A456" s="110"/>
      <c r="B456" s="48"/>
      <c r="C456" s="110"/>
    </row>
    <row r="457" spans="1:3">
      <c r="A457" s="110"/>
      <c r="B457" s="48"/>
      <c r="C457" s="110"/>
    </row>
    <row r="458" spans="1:3">
      <c r="A458" s="110"/>
      <c r="B458" s="48"/>
      <c r="C458" s="110"/>
    </row>
    <row r="459" spans="1:3">
      <c r="A459" s="110"/>
      <c r="B459" s="48"/>
      <c r="C459" s="110"/>
    </row>
    <row r="460" spans="1:3">
      <c r="A460" s="110"/>
      <c r="B460" s="48"/>
      <c r="C460" s="110"/>
    </row>
    <row r="461" spans="1:3">
      <c r="A461" s="110"/>
      <c r="B461" s="48"/>
      <c r="C461" s="110"/>
    </row>
    <row r="462" spans="1:3">
      <c r="A462" s="110"/>
      <c r="B462" s="48"/>
      <c r="C462" s="110"/>
    </row>
    <row r="463" spans="1:3">
      <c r="A463" s="110"/>
      <c r="B463" s="48"/>
      <c r="C463" s="110"/>
    </row>
    <row r="464" spans="1:3">
      <c r="A464" s="110"/>
      <c r="B464" s="48"/>
      <c r="C464" s="110"/>
    </row>
    <row r="465" spans="1:3">
      <c r="A465" s="110"/>
      <c r="B465" s="48"/>
      <c r="C465" s="110"/>
    </row>
    <row r="466" spans="1:3">
      <c r="A466" s="110"/>
      <c r="B466" s="48"/>
      <c r="C466" s="110"/>
    </row>
    <row r="467" spans="1:3">
      <c r="A467" s="110"/>
      <c r="B467" s="48"/>
      <c r="C467" s="110"/>
    </row>
    <row r="468" spans="1:3">
      <c r="A468" s="110"/>
      <c r="B468" s="48"/>
      <c r="C468" s="110"/>
    </row>
    <row r="469" spans="1:3">
      <c r="A469" s="110"/>
      <c r="B469" s="48"/>
      <c r="C469" s="110"/>
    </row>
    <row r="470" spans="1:3">
      <c r="A470" s="110"/>
      <c r="B470" s="48"/>
      <c r="C470" s="110"/>
    </row>
    <row r="471" spans="1:3">
      <c r="A471" s="110"/>
      <c r="B471" s="48"/>
      <c r="C471" s="110"/>
    </row>
    <row r="472" spans="1:3">
      <c r="A472" s="110"/>
      <c r="B472" s="48"/>
      <c r="C472" s="110"/>
    </row>
    <row r="473" spans="1:3">
      <c r="A473" s="110"/>
      <c r="B473" s="48"/>
      <c r="C473" s="110"/>
    </row>
    <row r="474" spans="1:3">
      <c r="A474" s="110"/>
      <c r="B474" s="48"/>
      <c r="C474" s="110"/>
    </row>
    <row r="475" spans="1:3">
      <c r="A475" s="110"/>
      <c r="B475" s="48"/>
      <c r="C475" s="110"/>
    </row>
    <row r="476" spans="1:3">
      <c r="A476" s="110"/>
      <c r="B476" s="48"/>
      <c r="C476" s="110"/>
    </row>
    <row r="477" spans="1:3">
      <c r="A477" s="110"/>
      <c r="B477" s="48"/>
      <c r="C477" s="110"/>
    </row>
    <row r="478" spans="1:3">
      <c r="A478" s="110"/>
      <c r="B478" s="48"/>
      <c r="C478" s="110"/>
    </row>
    <row r="479" spans="1:3">
      <c r="A479" s="110"/>
      <c r="B479" s="48"/>
      <c r="C479" s="110"/>
    </row>
    <row r="480" spans="1:3">
      <c r="A480" s="110"/>
      <c r="B480" s="48"/>
      <c r="C480" s="110"/>
    </row>
    <row r="481" spans="1:3">
      <c r="A481" s="110"/>
      <c r="B481" s="48"/>
      <c r="C481" s="110"/>
    </row>
    <row r="482" spans="1:3">
      <c r="A482" s="110"/>
      <c r="B482" s="48"/>
      <c r="C482" s="110"/>
    </row>
    <row r="483" spans="1:3">
      <c r="A483" s="110"/>
      <c r="B483" s="48"/>
      <c r="C483" s="110"/>
    </row>
    <row r="484" spans="1:3">
      <c r="A484" s="110"/>
      <c r="B484" s="48"/>
      <c r="C484" s="110"/>
    </row>
    <row r="485" spans="1:3">
      <c r="A485" s="110"/>
      <c r="B485" s="48"/>
      <c r="C485" s="110"/>
    </row>
    <row r="486" spans="1:3">
      <c r="A486" s="110"/>
      <c r="B486" s="48"/>
      <c r="C486" s="110"/>
    </row>
    <row r="487" spans="1:3">
      <c r="A487" s="110"/>
      <c r="B487" s="48"/>
      <c r="C487" s="110"/>
    </row>
    <row r="488" spans="1:3">
      <c r="A488" s="110"/>
      <c r="B488" s="48"/>
      <c r="C488" s="110"/>
    </row>
    <row r="489" spans="1:3">
      <c r="A489" s="110"/>
      <c r="B489" s="48"/>
      <c r="C489" s="110"/>
    </row>
    <row r="490" spans="1:3">
      <c r="A490" s="110"/>
      <c r="B490" s="48"/>
      <c r="C490" s="110"/>
    </row>
    <row r="491" spans="1:3">
      <c r="A491" s="110"/>
      <c r="B491" s="48"/>
      <c r="C491" s="110"/>
    </row>
    <row r="492" spans="1:3">
      <c r="A492" s="110"/>
      <c r="B492" s="48"/>
      <c r="C492" s="110"/>
    </row>
    <row r="493" spans="1:3">
      <c r="A493" s="110"/>
      <c r="B493" s="48"/>
      <c r="C493" s="110"/>
    </row>
    <row r="494" spans="1:3">
      <c r="A494" s="110"/>
      <c r="B494" s="48"/>
      <c r="C494" s="110"/>
    </row>
    <row r="495" spans="1:3">
      <c r="A495" s="110"/>
      <c r="B495" s="48"/>
      <c r="C495" s="110"/>
    </row>
    <row r="496" spans="1:3">
      <c r="A496" s="110"/>
      <c r="B496" s="48"/>
      <c r="C496" s="110"/>
    </row>
    <row r="497" spans="1:3">
      <c r="A497" s="110"/>
      <c r="B497" s="48"/>
      <c r="C497" s="110"/>
    </row>
    <row r="498" spans="1:3">
      <c r="A498" s="110"/>
      <c r="B498" s="48"/>
      <c r="C498" s="110"/>
    </row>
    <row r="499" spans="1:3">
      <c r="A499" s="110"/>
      <c r="B499" s="48"/>
      <c r="C499" s="110"/>
    </row>
    <row r="500" spans="1:3">
      <c r="A500" s="110"/>
      <c r="B500" s="48"/>
      <c r="C500" s="110"/>
    </row>
    <row r="501" spans="1:3">
      <c r="A501" s="110"/>
      <c r="B501" s="48"/>
      <c r="C501" s="110"/>
    </row>
    <row r="502" spans="1:3">
      <c r="A502" s="110"/>
      <c r="B502" s="48"/>
      <c r="C502" s="110"/>
    </row>
    <row r="503" spans="1:3">
      <c r="A503" s="110"/>
      <c r="B503" s="48"/>
      <c r="C503" s="110"/>
    </row>
    <row r="504" spans="1:3">
      <c r="A504" s="110"/>
      <c r="B504" s="48"/>
      <c r="C504" s="110"/>
    </row>
    <row r="505" spans="1:3">
      <c r="A505" s="110"/>
      <c r="B505" s="48"/>
      <c r="C505" s="110"/>
    </row>
    <row r="506" spans="1:3">
      <c r="A506" s="110"/>
      <c r="B506" s="48"/>
      <c r="C506" s="110"/>
    </row>
    <row r="507" spans="1:3">
      <c r="A507" s="110"/>
      <c r="B507" s="48"/>
      <c r="C507" s="110"/>
    </row>
    <row r="508" spans="1:3">
      <c r="A508" s="110"/>
      <c r="B508" s="48"/>
      <c r="C508" s="110"/>
    </row>
    <row r="509" spans="1:3">
      <c r="A509" s="110"/>
      <c r="B509" s="48"/>
      <c r="C509" s="110"/>
    </row>
    <row r="510" spans="1:3">
      <c r="A510" s="110"/>
      <c r="B510" s="48"/>
      <c r="C510" s="110"/>
    </row>
    <row r="511" spans="1:3">
      <c r="A511" s="110"/>
      <c r="B511" s="48"/>
      <c r="C511" s="110"/>
    </row>
    <row r="512" spans="1:3">
      <c r="A512" s="110"/>
      <c r="B512" s="48"/>
      <c r="C512" s="110"/>
    </row>
    <row r="513" spans="1:3">
      <c r="A513" s="110"/>
      <c r="B513" s="48"/>
      <c r="C513" s="110"/>
    </row>
    <row r="514" spans="1:3">
      <c r="A514" s="110"/>
      <c r="B514" s="48"/>
      <c r="C514" s="110"/>
    </row>
    <row r="515" spans="1:3">
      <c r="A515" s="110"/>
      <c r="B515" s="48"/>
      <c r="C515" s="110"/>
    </row>
    <row r="516" spans="1:3">
      <c r="A516" s="110"/>
      <c r="B516" s="48"/>
      <c r="C516" s="110"/>
    </row>
    <row r="517" spans="1:3">
      <c r="A517" s="110"/>
      <c r="B517" s="48"/>
      <c r="C517" s="110"/>
    </row>
    <row r="518" spans="1:3">
      <c r="A518" s="110"/>
      <c r="B518" s="48"/>
      <c r="C518" s="110"/>
    </row>
    <row r="519" spans="1:3">
      <c r="A519" s="110"/>
      <c r="B519" s="48"/>
      <c r="C519" s="110"/>
    </row>
    <row r="520" spans="1:3">
      <c r="A520" s="110"/>
      <c r="B520" s="48"/>
      <c r="C520" s="110"/>
    </row>
    <row r="521" spans="1:3">
      <c r="A521" s="110"/>
      <c r="B521" s="48"/>
      <c r="C521" s="110"/>
    </row>
    <row r="522" spans="1:3">
      <c r="A522" s="110"/>
      <c r="B522" s="48"/>
      <c r="C522" s="110"/>
    </row>
    <row r="523" spans="1:3">
      <c r="A523" s="110"/>
      <c r="B523" s="48"/>
      <c r="C523" s="110"/>
    </row>
    <row r="524" spans="1:3">
      <c r="A524" s="110"/>
      <c r="B524" s="48"/>
      <c r="C524" s="110"/>
    </row>
    <row r="525" spans="1:3">
      <c r="A525" s="110"/>
      <c r="B525" s="48"/>
      <c r="C525" s="110"/>
    </row>
    <row r="526" spans="1:3">
      <c r="A526" s="110"/>
      <c r="B526" s="48"/>
      <c r="C526" s="110"/>
    </row>
    <row r="527" spans="1:3">
      <c r="A527" s="110"/>
      <c r="B527" s="48"/>
      <c r="C527" s="110"/>
    </row>
    <row r="528" spans="1:3">
      <c r="A528" s="110"/>
      <c r="B528" s="48"/>
      <c r="C528" s="110"/>
    </row>
    <row r="529" spans="1:3">
      <c r="A529" s="110"/>
      <c r="B529" s="48"/>
      <c r="C529" s="110"/>
    </row>
    <row r="530" spans="1:3">
      <c r="A530" s="110"/>
      <c r="B530" s="48"/>
      <c r="C530" s="110"/>
    </row>
    <row r="531" spans="1:3">
      <c r="A531" s="110"/>
      <c r="B531" s="48"/>
      <c r="C531" s="110"/>
    </row>
    <row r="532" spans="1:3">
      <c r="A532" s="110"/>
      <c r="B532" s="48"/>
      <c r="C532" s="110"/>
    </row>
    <row r="533" spans="1:3">
      <c r="A533" s="110"/>
      <c r="B533" s="48"/>
      <c r="C533" s="110"/>
    </row>
    <row r="534" spans="1:3">
      <c r="A534" s="110"/>
      <c r="B534" s="48"/>
      <c r="C534" s="110"/>
    </row>
    <row r="535" spans="1:3">
      <c r="A535" s="110"/>
      <c r="B535" s="48"/>
      <c r="C535" s="110"/>
    </row>
    <row r="536" spans="1:3">
      <c r="A536" s="110"/>
      <c r="B536" s="48"/>
      <c r="C536" s="110"/>
    </row>
    <row r="537" spans="1:3">
      <c r="A537" s="110"/>
      <c r="B537" s="48"/>
      <c r="C537" s="110"/>
    </row>
    <row r="538" spans="1:3">
      <c r="A538" s="110"/>
      <c r="B538" s="48"/>
      <c r="C538" s="110"/>
    </row>
    <row r="539" spans="1:3">
      <c r="A539" s="110"/>
      <c r="B539" s="48"/>
      <c r="C539" s="110"/>
    </row>
    <row r="540" spans="1:3">
      <c r="A540" s="110"/>
      <c r="B540" s="48"/>
      <c r="C540" s="110"/>
    </row>
    <row r="541" spans="1:3">
      <c r="A541" s="110"/>
      <c r="B541" s="48"/>
      <c r="C541" s="110"/>
    </row>
    <row r="542" spans="1:3">
      <c r="A542" s="110"/>
      <c r="B542" s="48"/>
      <c r="C542" s="110"/>
    </row>
    <row r="543" spans="1:3">
      <c r="A543" s="110"/>
      <c r="B543" s="48"/>
      <c r="C543" s="110"/>
    </row>
    <row r="544" spans="1:3">
      <c r="A544" s="110"/>
      <c r="B544" s="48"/>
      <c r="C544" s="110"/>
    </row>
    <row r="545" spans="1:3">
      <c r="A545" s="110"/>
      <c r="B545" s="48"/>
      <c r="C545" s="110"/>
    </row>
    <row r="546" spans="1:3">
      <c r="A546" s="110"/>
      <c r="B546" s="48"/>
      <c r="C546" s="110"/>
    </row>
    <row r="547" spans="1:3">
      <c r="A547" s="110"/>
      <c r="B547" s="48"/>
      <c r="C547" s="110"/>
    </row>
    <row r="548" spans="1:3">
      <c r="A548" s="110"/>
      <c r="B548" s="48"/>
      <c r="C548" s="110"/>
    </row>
    <row r="549" spans="1:3">
      <c r="A549" s="110"/>
      <c r="B549" s="48"/>
      <c r="C549" s="110"/>
    </row>
    <row r="550" spans="1:3">
      <c r="A550" s="110"/>
      <c r="B550" s="48"/>
      <c r="C550" s="110"/>
    </row>
    <row r="551" spans="1:3">
      <c r="A551" s="110"/>
      <c r="B551" s="48"/>
      <c r="C551" s="110"/>
    </row>
    <row r="552" spans="1:3">
      <c r="A552" s="110"/>
      <c r="B552" s="48"/>
      <c r="C552" s="110"/>
    </row>
    <row r="553" spans="1:3">
      <c r="A553" s="110"/>
      <c r="B553" s="48"/>
      <c r="C553" s="110"/>
    </row>
    <row r="554" spans="1:3">
      <c r="A554" s="110"/>
      <c r="B554" s="48"/>
      <c r="C554" s="110"/>
    </row>
    <row r="555" spans="1:3">
      <c r="A555" s="110"/>
      <c r="B555" s="48"/>
      <c r="C555" s="110"/>
    </row>
    <row r="556" spans="1:3">
      <c r="A556" s="110"/>
      <c r="B556" s="48"/>
      <c r="C556" s="110"/>
    </row>
    <row r="557" spans="1:3">
      <c r="A557" s="110"/>
      <c r="B557" s="48"/>
      <c r="C557" s="110"/>
    </row>
    <row r="558" spans="1:3">
      <c r="A558" s="110"/>
      <c r="B558" s="48"/>
      <c r="C558" s="110"/>
    </row>
    <row r="559" spans="1:3">
      <c r="A559" s="110"/>
      <c r="B559" s="48"/>
      <c r="C559" s="110"/>
    </row>
    <row r="560" spans="1:3">
      <c r="A560" s="110"/>
      <c r="B560" s="48"/>
      <c r="C560" s="110"/>
    </row>
    <row r="561" spans="1:3">
      <c r="A561" s="110"/>
      <c r="B561" s="48"/>
      <c r="C561" s="110"/>
    </row>
    <row r="562" spans="1:3">
      <c r="A562" s="110"/>
      <c r="B562" s="48"/>
      <c r="C562" s="110"/>
    </row>
    <row r="563" spans="1:3">
      <c r="A563" s="110"/>
      <c r="B563" s="48"/>
      <c r="C563" s="110"/>
    </row>
    <row r="564" spans="1:3">
      <c r="A564" s="110"/>
      <c r="B564" s="48"/>
      <c r="C564" s="110"/>
    </row>
    <row r="565" spans="1:3">
      <c r="A565" s="110"/>
      <c r="B565" s="48"/>
      <c r="C565" s="110"/>
    </row>
    <row r="566" spans="1:3">
      <c r="A566" s="110"/>
      <c r="B566" s="48"/>
      <c r="C566" s="110"/>
    </row>
    <row r="567" spans="1:3">
      <c r="A567" s="110"/>
      <c r="B567" s="48"/>
      <c r="C567" s="110"/>
    </row>
    <row r="568" spans="1:3">
      <c r="A568" s="110"/>
      <c r="B568" s="48"/>
      <c r="C568" s="110"/>
    </row>
    <row r="569" spans="1:3">
      <c r="A569" s="110"/>
      <c r="B569" s="48"/>
      <c r="C569" s="110"/>
    </row>
    <row r="570" spans="1:3">
      <c r="A570" s="110"/>
      <c r="B570" s="48"/>
      <c r="C570" s="110"/>
    </row>
    <row r="571" spans="1:3">
      <c r="A571" s="110"/>
      <c r="B571" s="48"/>
      <c r="C571" s="110"/>
    </row>
    <row r="572" spans="1:3">
      <c r="A572" s="110"/>
      <c r="B572" s="48"/>
      <c r="C572" s="110"/>
    </row>
    <row r="573" spans="1:3">
      <c r="A573" s="110"/>
      <c r="B573" s="48"/>
      <c r="C573" s="110"/>
    </row>
    <row r="574" spans="1:3">
      <c r="A574" s="110"/>
      <c r="B574" s="48"/>
      <c r="C574" s="110"/>
    </row>
    <row r="575" spans="1:3">
      <c r="A575" s="110"/>
      <c r="B575" s="48"/>
      <c r="C575" s="110"/>
    </row>
    <row r="576" spans="1:3">
      <c r="A576" s="110"/>
      <c r="B576" s="48"/>
      <c r="C576" s="110"/>
    </row>
    <row r="577" spans="1:3">
      <c r="A577" s="110"/>
      <c r="B577" s="48"/>
      <c r="C577" s="110"/>
    </row>
    <row r="578" spans="1:3">
      <c r="A578" s="110"/>
      <c r="B578" s="48"/>
      <c r="C578" s="110"/>
    </row>
    <row r="579" spans="1:3">
      <c r="A579" s="110"/>
      <c r="B579" s="48"/>
      <c r="C579" s="110"/>
    </row>
    <row r="580" spans="1:3">
      <c r="A580" s="110"/>
      <c r="B580" s="48"/>
      <c r="C580" s="110"/>
    </row>
    <row r="581" spans="1:3">
      <c r="A581" s="110"/>
      <c r="B581" s="48"/>
      <c r="C581" s="110"/>
    </row>
    <row r="582" spans="1:3">
      <c r="A582" s="110"/>
      <c r="B582" s="48"/>
      <c r="C582" s="110"/>
    </row>
    <row r="583" spans="1:3">
      <c r="A583" s="110"/>
      <c r="B583" s="48"/>
      <c r="C583" s="110"/>
    </row>
    <row r="584" spans="1:3">
      <c r="A584" s="110"/>
      <c r="B584" s="48"/>
      <c r="C584" s="110"/>
    </row>
    <row r="585" spans="1:3">
      <c r="A585" s="110"/>
      <c r="B585" s="48"/>
      <c r="C585" s="110"/>
    </row>
    <row r="586" spans="1:3">
      <c r="A586" s="110"/>
      <c r="B586" s="48"/>
      <c r="C586" s="110"/>
    </row>
    <row r="587" spans="1:3">
      <c r="A587" s="110"/>
      <c r="B587" s="48"/>
      <c r="C587" s="110"/>
    </row>
    <row r="588" spans="1:3">
      <c r="A588" s="110"/>
      <c r="B588" s="48"/>
      <c r="C588" s="110"/>
    </row>
    <row r="589" spans="1:3">
      <c r="A589" s="110"/>
      <c r="B589" s="48"/>
      <c r="C589" s="110"/>
    </row>
    <row r="590" spans="1:3">
      <c r="A590" s="110"/>
      <c r="B590" s="48"/>
      <c r="C590" s="110"/>
    </row>
    <row r="591" spans="1:3">
      <c r="A591" s="110"/>
      <c r="B591" s="48"/>
      <c r="C591" s="110"/>
    </row>
    <row r="592" spans="1:3">
      <c r="A592" s="110"/>
      <c r="B592" s="48"/>
      <c r="C592" s="110"/>
    </row>
    <row r="593" spans="1:3">
      <c r="A593" s="110"/>
      <c r="B593" s="48"/>
      <c r="C593" s="110"/>
    </row>
    <row r="594" spans="1:3">
      <c r="A594" s="110"/>
      <c r="B594" s="48"/>
      <c r="C594" s="110"/>
    </row>
    <row r="595" spans="1:3">
      <c r="A595" s="110"/>
      <c r="B595" s="48"/>
      <c r="C595" s="110"/>
    </row>
    <row r="596" spans="1:3">
      <c r="A596" s="110"/>
      <c r="B596" s="48"/>
      <c r="C596" s="110"/>
    </row>
    <row r="597" spans="1:3">
      <c r="A597" s="110"/>
      <c r="B597" s="48"/>
      <c r="C597" s="110"/>
    </row>
    <row r="598" spans="1:3">
      <c r="A598" s="110"/>
      <c r="B598" s="48"/>
      <c r="C598" s="110"/>
    </row>
    <row r="599" spans="1:3">
      <c r="A599" s="110"/>
      <c r="B599" s="48"/>
      <c r="C599" s="110"/>
    </row>
    <row r="600" spans="1:3">
      <c r="A600" s="110"/>
      <c r="B600" s="48"/>
      <c r="C600" s="110"/>
    </row>
    <row r="601" spans="1:3">
      <c r="A601" s="110"/>
      <c r="B601" s="48"/>
      <c r="C601" s="110"/>
    </row>
    <row r="602" spans="1:3">
      <c r="A602" s="110"/>
      <c r="B602" s="48"/>
      <c r="C602" s="110"/>
    </row>
    <row r="603" spans="1:3">
      <c r="A603" s="110"/>
      <c r="B603" s="48"/>
      <c r="C603" s="110"/>
    </row>
    <row r="604" spans="1:3">
      <c r="A604" s="110"/>
      <c r="B604" s="48"/>
      <c r="C604" s="110"/>
    </row>
    <row r="605" spans="1:3">
      <c r="A605" s="110"/>
      <c r="B605" s="48"/>
      <c r="C605" s="110"/>
    </row>
    <row r="606" spans="1:3">
      <c r="A606" s="110"/>
      <c r="B606" s="48"/>
      <c r="C606" s="110"/>
    </row>
    <row r="607" spans="1:3">
      <c r="A607" s="110"/>
      <c r="B607" s="48"/>
      <c r="C607" s="110"/>
    </row>
    <row r="608" spans="1:3">
      <c r="A608" s="110"/>
      <c r="B608" s="48"/>
      <c r="C608" s="110"/>
    </row>
    <row r="609" spans="1:3">
      <c r="A609" s="110"/>
      <c r="B609" s="48"/>
      <c r="C609" s="110"/>
    </row>
    <row r="610" spans="1:3">
      <c r="A610" s="110"/>
      <c r="B610" s="48"/>
      <c r="C610" s="110"/>
    </row>
    <row r="611" spans="1:3">
      <c r="A611" s="110"/>
      <c r="B611" s="48"/>
      <c r="C611" s="110"/>
    </row>
    <row r="612" spans="1:3">
      <c r="A612" s="110"/>
      <c r="B612" s="48"/>
      <c r="C612" s="110"/>
    </row>
    <row r="613" spans="1:3">
      <c r="A613" s="110"/>
      <c r="B613" s="48"/>
      <c r="C613" s="110"/>
    </row>
    <row r="614" spans="1:3">
      <c r="A614" s="110"/>
      <c r="B614" s="48"/>
      <c r="C614" s="110"/>
    </row>
    <row r="615" spans="1:3">
      <c r="A615" s="110"/>
      <c r="B615" s="48"/>
      <c r="C615" s="110"/>
    </row>
    <row r="616" spans="1:3">
      <c r="A616" s="110"/>
      <c r="B616" s="48"/>
      <c r="C616" s="110"/>
    </row>
    <row r="617" spans="1:3">
      <c r="A617" s="110"/>
      <c r="B617" s="48"/>
      <c r="C617" s="110"/>
    </row>
    <row r="618" spans="1:3">
      <c r="A618" s="110"/>
      <c r="B618" s="48"/>
      <c r="C618" s="110"/>
    </row>
    <row r="619" spans="1:3">
      <c r="A619" s="110"/>
      <c r="B619" s="48"/>
      <c r="C619" s="110"/>
    </row>
    <row r="620" spans="1:3">
      <c r="A620" s="110"/>
      <c r="B620" s="48"/>
      <c r="C620" s="110"/>
    </row>
    <row r="621" spans="1:3">
      <c r="A621" s="110"/>
      <c r="B621" s="48"/>
      <c r="C621" s="110"/>
    </row>
    <row r="622" spans="1:3">
      <c r="A622" s="110"/>
      <c r="B622" s="48"/>
      <c r="C622" s="110"/>
    </row>
    <row r="623" spans="1:3">
      <c r="A623" s="110"/>
      <c r="B623" s="48"/>
      <c r="C623" s="110"/>
    </row>
    <row r="624" spans="1:3">
      <c r="A624" s="110"/>
      <c r="B624" s="48"/>
      <c r="C624" s="110"/>
    </row>
    <row r="625" spans="1:3">
      <c r="A625" s="110"/>
      <c r="B625" s="48"/>
      <c r="C625" s="110"/>
    </row>
    <row r="626" spans="1:3">
      <c r="A626" s="110"/>
      <c r="B626" s="48"/>
      <c r="C626" s="110"/>
    </row>
    <row r="627" spans="1:3">
      <c r="A627" s="110"/>
      <c r="B627" s="48"/>
      <c r="C627" s="110"/>
    </row>
    <row r="628" spans="1:3">
      <c r="A628" s="110"/>
      <c r="B628" s="48"/>
      <c r="C628" s="110"/>
    </row>
    <row r="629" spans="1:3">
      <c r="A629" s="110"/>
      <c r="B629" s="48"/>
      <c r="C629" s="110"/>
    </row>
    <row r="630" spans="1:3">
      <c r="A630" s="110"/>
      <c r="B630" s="48"/>
      <c r="C630" s="110"/>
    </row>
    <row r="631" spans="1:3">
      <c r="A631" s="110"/>
      <c r="B631" s="48"/>
      <c r="C631" s="110"/>
    </row>
    <row r="632" spans="1:3">
      <c r="A632" s="110"/>
      <c r="B632" s="48"/>
      <c r="C632" s="110"/>
    </row>
    <row r="633" spans="1:3">
      <c r="A633" s="110"/>
      <c r="B633" s="48"/>
      <c r="C633" s="110"/>
    </row>
    <row r="634" spans="1:3">
      <c r="A634" s="110"/>
      <c r="B634" s="48"/>
      <c r="C634" s="110"/>
    </row>
    <row r="635" spans="1:3">
      <c r="A635" s="110"/>
      <c r="B635" s="48"/>
      <c r="C635" s="110"/>
    </row>
    <row r="636" spans="1:3">
      <c r="A636" s="110"/>
      <c r="B636" s="48"/>
      <c r="C636" s="110"/>
    </row>
    <row r="637" spans="1:3">
      <c r="A637" s="110"/>
      <c r="B637" s="48"/>
      <c r="C637" s="110"/>
    </row>
    <row r="638" spans="1:3">
      <c r="A638" s="110"/>
      <c r="B638" s="48"/>
      <c r="C638" s="110"/>
    </row>
    <row r="639" spans="1:3">
      <c r="A639" s="110"/>
      <c r="B639" s="48"/>
      <c r="C639" s="110"/>
    </row>
    <row r="640" spans="1:3">
      <c r="A640" s="110"/>
      <c r="B640" s="48"/>
      <c r="C640" s="110"/>
    </row>
    <row r="641" spans="1:3">
      <c r="A641" s="110"/>
      <c r="B641" s="48"/>
      <c r="C641" s="110"/>
    </row>
    <row r="642" spans="1:3">
      <c r="A642" s="110"/>
      <c r="B642" s="48"/>
      <c r="C642" s="110"/>
    </row>
    <row r="643" spans="1:3">
      <c r="A643" s="110"/>
      <c r="B643" s="48"/>
      <c r="C643" s="110"/>
    </row>
    <row r="644" spans="1:3">
      <c r="A644" s="110"/>
      <c r="B644" s="48"/>
      <c r="C644" s="110"/>
    </row>
    <row r="645" spans="1:3">
      <c r="A645" s="110"/>
      <c r="B645" s="48"/>
      <c r="C645" s="110"/>
    </row>
    <row r="646" spans="1:3">
      <c r="A646" s="110"/>
      <c r="B646" s="48"/>
      <c r="C646" s="110"/>
    </row>
    <row r="647" spans="1:3">
      <c r="A647" s="110"/>
      <c r="B647" s="48"/>
      <c r="C647" s="110"/>
    </row>
    <row r="648" spans="1:3">
      <c r="A648" s="110"/>
      <c r="B648" s="48"/>
      <c r="C648" s="110"/>
    </row>
    <row r="649" spans="1:3">
      <c r="A649" s="110"/>
      <c r="B649" s="48"/>
      <c r="C649" s="110"/>
    </row>
    <row r="650" spans="1:3">
      <c r="A650" s="110"/>
      <c r="B650" s="48"/>
      <c r="C650" s="110"/>
    </row>
    <row r="651" spans="1:3">
      <c r="A651" s="110"/>
      <c r="B651" s="48"/>
      <c r="C651" s="110"/>
    </row>
    <row r="652" spans="1:3">
      <c r="A652" s="110"/>
      <c r="B652" s="48"/>
      <c r="C652" s="110"/>
    </row>
    <row r="653" spans="1:3">
      <c r="A653" s="110"/>
      <c r="B653" s="48"/>
      <c r="C653" s="110"/>
    </row>
    <row r="654" spans="1:3">
      <c r="A654" s="110"/>
      <c r="B654" s="48"/>
      <c r="C654" s="110"/>
    </row>
    <row r="655" spans="1:3">
      <c r="A655" s="110"/>
      <c r="B655" s="48"/>
      <c r="C655" s="110"/>
    </row>
    <row r="656" spans="1:3">
      <c r="A656" s="110"/>
      <c r="B656" s="48"/>
      <c r="C656" s="110"/>
    </row>
    <row r="657" spans="1:3">
      <c r="A657" s="110"/>
      <c r="B657" s="48"/>
      <c r="C657" s="110"/>
    </row>
    <row r="658" spans="1:3">
      <c r="A658" s="110"/>
      <c r="B658" s="48"/>
      <c r="C658" s="110"/>
    </row>
    <row r="659" spans="1:3">
      <c r="A659" s="110"/>
      <c r="B659" s="48"/>
      <c r="C659" s="110"/>
    </row>
    <row r="660" spans="1:3">
      <c r="A660" s="110"/>
      <c r="B660" s="48"/>
      <c r="C660" s="110"/>
    </row>
    <row r="661" spans="1:3">
      <c r="A661" s="110"/>
      <c r="B661" s="48"/>
      <c r="C661" s="110"/>
    </row>
    <row r="662" spans="1:3">
      <c r="A662" s="110"/>
      <c r="B662" s="48"/>
      <c r="C662" s="110"/>
    </row>
    <row r="663" spans="1:3">
      <c r="A663" s="110"/>
      <c r="B663" s="48"/>
      <c r="C663" s="110"/>
    </row>
    <row r="664" spans="1:3">
      <c r="A664" s="110"/>
      <c r="B664" s="48"/>
      <c r="C664" s="110"/>
    </row>
    <row r="665" spans="1:3">
      <c r="A665" s="110"/>
      <c r="B665" s="48"/>
      <c r="C665" s="110"/>
    </row>
    <row r="666" spans="1:3">
      <c r="A666" s="110"/>
      <c r="B666" s="48"/>
      <c r="C666" s="110"/>
    </row>
    <row r="667" spans="1:3">
      <c r="A667" s="110"/>
      <c r="B667" s="48"/>
      <c r="C667" s="110"/>
    </row>
    <row r="668" spans="1:3">
      <c r="A668" s="110"/>
      <c r="B668" s="48"/>
      <c r="C668" s="110"/>
    </row>
    <row r="669" spans="1:3">
      <c r="A669" s="110"/>
      <c r="B669" s="48"/>
      <c r="C669" s="110"/>
    </row>
    <row r="670" spans="1:3">
      <c r="A670" s="110"/>
      <c r="B670" s="48"/>
      <c r="C670" s="110"/>
    </row>
    <row r="671" spans="1:3">
      <c r="A671" s="110"/>
      <c r="B671" s="48"/>
      <c r="C671" s="110"/>
    </row>
    <row r="672" spans="1:3">
      <c r="A672" s="110"/>
      <c r="B672" s="48"/>
      <c r="C672" s="110"/>
    </row>
    <row r="673" spans="1:3">
      <c r="A673" s="110"/>
      <c r="B673" s="48"/>
      <c r="C673" s="110"/>
    </row>
    <row r="674" spans="1:3">
      <c r="A674" s="110"/>
      <c r="B674" s="48"/>
      <c r="C674" s="110"/>
    </row>
    <row r="675" spans="1:3">
      <c r="A675" s="110"/>
      <c r="B675" s="48"/>
      <c r="C675" s="110"/>
    </row>
    <row r="676" spans="1:3">
      <c r="A676" s="110"/>
      <c r="B676" s="48"/>
      <c r="C676" s="110"/>
    </row>
    <row r="677" spans="1:3">
      <c r="A677" s="110"/>
      <c r="B677" s="48"/>
      <c r="C677" s="110"/>
    </row>
    <row r="678" spans="1:3">
      <c r="A678" s="110"/>
      <c r="B678" s="48"/>
      <c r="C678" s="110"/>
    </row>
    <row r="679" spans="1:3">
      <c r="A679" s="110"/>
      <c r="B679" s="48"/>
      <c r="C679" s="110"/>
    </row>
    <row r="680" spans="1:3">
      <c r="A680" s="110"/>
      <c r="B680" s="48"/>
      <c r="C680" s="110"/>
    </row>
    <row r="681" spans="1:3">
      <c r="A681" s="110"/>
      <c r="B681" s="48"/>
      <c r="C681" s="110"/>
    </row>
    <row r="682" spans="1:3">
      <c r="A682" s="110"/>
      <c r="B682" s="48"/>
      <c r="C682" s="110"/>
    </row>
    <row r="683" spans="1:3">
      <c r="A683" s="110"/>
      <c r="B683" s="48"/>
      <c r="C683" s="110"/>
    </row>
    <row r="684" spans="1:3">
      <c r="A684" s="110"/>
      <c r="B684" s="48"/>
      <c r="C684" s="110"/>
    </row>
    <row r="685" spans="1:3">
      <c r="A685" s="110"/>
      <c r="B685" s="48"/>
      <c r="C685" s="110"/>
    </row>
    <row r="686" spans="1:3">
      <c r="A686" s="110"/>
      <c r="B686" s="48"/>
      <c r="C686" s="110"/>
    </row>
    <row r="687" spans="1:3">
      <c r="A687" s="110"/>
      <c r="B687" s="48"/>
      <c r="C687" s="110"/>
    </row>
    <row r="688" spans="1:3">
      <c r="A688" s="110"/>
      <c r="B688" s="48"/>
      <c r="C688" s="110"/>
    </row>
    <row r="689" spans="1:3">
      <c r="A689" s="110"/>
      <c r="B689" s="48"/>
      <c r="C689" s="110"/>
    </row>
    <row r="690" spans="1:3">
      <c r="A690" s="110"/>
      <c r="B690" s="48"/>
      <c r="C690" s="110"/>
    </row>
    <row r="691" spans="1:3">
      <c r="A691" s="110"/>
      <c r="B691" s="48"/>
      <c r="C691" s="110"/>
    </row>
    <row r="692" spans="1:3">
      <c r="A692" s="110"/>
      <c r="B692" s="48"/>
      <c r="C692" s="110"/>
    </row>
    <row r="693" spans="1:3">
      <c r="A693" s="110"/>
      <c r="B693" s="48"/>
      <c r="C693" s="110"/>
    </row>
    <row r="694" spans="1:3">
      <c r="A694" s="110"/>
      <c r="B694" s="48"/>
      <c r="C694" s="110"/>
    </row>
    <row r="695" spans="1:3">
      <c r="A695" s="110"/>
      <c r="B695" s="48"/>
      <c r="C695" s="110"/>
    </row>
    <row r="696" spans="1:3">
      <c r="A696" s="110"/>
      <c r="B696" s="48"/>
      <c r="C696" s="110"/>
    </row>
    <row r="697" spans="1:3">
      <c r="A697" s="110"/>
      <c r="B697" s="48"/>
      <c r="C697" s="110"/>
    </row>
    <row r="698" spans="1:3">
      <c r="A698" s="110"/>
      <c r="B698" s="48"/>
      <c r="C698" s="110"/>
    </row>
    <row r="699" spans="1:3">
      <c r="A699" s="110"/>
      <c r="B699" s="48"/>
      <c r="C699" s="110"/>
    </row>
    <row r="700" spans="1:3">
      <c r="A700" s="110"/>
      <c r="B700" s="48"/>
      <c r="C700" s="110"/>
    </row>
    <row r="701" spans="1:3">
      <c r="A701" s="110"/>
      <c r="B701" s="48"/>
      <c r="C701" s="110"/>
    </row>
    <row r="702" spans="1:3">
      <c r="A702" s="110"/>
      <c r="B702" s="48"/>
      <c r="C702" s="110"/>
    </row>
    <row r="703" spans="1:3">
      <c r="A703" s="110"/>
      <c r="B703" s="48"/>
      <c r="C703" s="110"/>
    </row>
    <row r="704" spans="1:3">
      <c r="A704" s="110"/>
      <c r="B704" s="48"/>
      <c r="C704" s="110"/>
    </row>
    <row r="705" spans="1:3">
      <c r="A705" s="110"/>
      <c r="B705" s="48"/>
      <c r="C705" s="110"/>
    </row>
    <row r="706" spans="1:3">
      <c r="A706" s="110"/>
      <c r="B706" s="48"/>
      <c r="C706" s="110"/>
    </row>
    <row r="707" spans="1:3">
      <c r="A707" s="110"/>
      <c r="B707" s="48"/>
      <c r="C707" s="110"/>
    </row>
    <row r="708" spans="1:3">
      <c r="A708" s="110"/>
      <c r="B708" s="48"/>
      <c r="C708" s="110"/>
    </row>
    <row r="709" spans="1:3">
      <c r="A709" s="110"/>
      <c r="B709" s="48"/>
      <c r="C709" s="110"/>
    </row>
    <row r="710" spans="1:3">
      <c r="A710" s="110"/>
      <c r="B710" s="48"/>
      <c r="C710" s="110"/>
    </row>
    <row r="711" spans="1:3">
      <c r="A711" s="110"/>
      <c r="B711" s="48"/>
      <c r="C711" s="110"/>
    </row>
    <row r="712" spans="1:3">
      <c r="A712" s="110"/>
      <c r="B712" s="48"/>
      <c r="C712" s="110"/>
    </row>
    <row r="713" spans="1:3">
      <c r="A713" s="110"/>
      <c r="B713" s="48"/>
      <c r="C713" s="110"/>
    </row>
    <row r="714" spans="1:3">
      <c r="A714" s="110"/>
      <c r="B714" s="48"/>
      <c r="C714" s="110"/>
    </row>
    <row r="715" spans="1:3">
      <c r="A715" s="110"/>
      <c r="B715" s="48"/>
      <c r="C715" s="110"/>
    </row>
    <row r="716" spans="1:3">
      <c r="A716" s="110"/>
      <c r="B716" s="48"/>
      <c r="C716" s="110"/>
    </row>
    <row r="717" spans="1:3">
      <c r="A717" s="110"/>
      <c r="B717" s="48"/>
      <c r="C717" s="110"/>
    </row>
    <row r="718" spans="1:3">
      <c r="A718" s="110"/>
      <c r="B718" s="48"/>
      <c r="C718" s="110"/>
    </row>
    <row r="719" spans="1:3">
      <c r="A719" s="110"/>
      <c r="B719" s="48"/>
      <c r="C719" s="110"/>
    </row>
    <row r="720" spans="1:3">
      <c r="A720" s="110"/>
      <c r="B720" s="48"/>
      <c r="C720" s="110"/>
    </row>
    <row r="721" spans="1:3">
      <c r="A721" s="110"/>
      <c r="B721" s="48"/>
      <c r="C721" s="110"/>
    </row>
    <row r="722" spans="1:3">
      <c r="A722" s="110"/>
      <c r="B722" s="48"/>
      <c r="C722" s="110"/>
    </row>
    <row r="723" spans="1:3">
      <c r="A723" s="110"/>
      <c r="B723" s="48"/>
      <c r="C723" s="110"/>
    </row>
    <row r="724" spans="1:3">
      <c r="A724" s="110"/>
      <c r="B724" s="48"/>
      <c r="C724" s="110"/>
    </row>
    <row r="725" spans="1:3">
      <c r="A725" s="110"/>
      <c r="B725" s="48"/>
      <c r="C725" s="110"/>
    </row>
    <row r="726" spans="1:3">
      <c r="A726" s="110"/>
      <c r="B726" s="48"/>
      <c r="C726" s="110"/>
    </row>
    <row r="727" spans="1:3">
      <c r="A727" s="110"/>
      <c r="B727" s="48"/>
      <c r="C727" s="110"/>
    </row>
    <row r="728" spans="1:3">
      <c r="A728" s="110"/>
      <c r="B728" s="48"/>
      <c r="C728" s="110"/>
    </row>
    <row r="729" spans="1:3">
      <c r="A729" s="110"/>
      <c r="B729" s="48"/>
      <c r="C729" s="110"/>
    </row>
    <row r="730" spans="1:3">
      <c r="A730" s="110"/>
      <c r="B730" s="48"/>
      <c r="C730" s="110"/>
    </row>
    <row r="731" spans="1:3">
      <c r="A731" s="110"/>
      <c r="B731" s="48"/>
      <c r="C731" s="110"/>
    </row>
    <row r="732" spans="1:3">
      <c r="A732" s="110"/>
      <c r="B732" s="48"/>
      <c r="C732" s="110"/>
    </row>
    <row r="733" spans="1:3">
      <c r="A733" s="110"/>
      <c r="B733" s="48"/>
      <c r="C733" s="110"/>
    </row>
    <row r="734" spans="1:3">
      <c r="A734" s="110"/>
      <c r="B734" s="48"/>
      <c r="C734" s="110"/>
    </row>
    <row r="735" spans="1:3">
      <c r="A735" s="110"/>
      <c r="B735" s="48"/>
      <c r="C735" s="110"/>
    </row>
    <row r="736" spans="1:3">
      <c r="A736" s="110"/>
      <c r="B736" s="48"/>
      <c r="C736" s="110"/>
    </row>
    <row r="737" spans="1:3">
      <c r="A737" s="110"/>
      <c r="B737" s="48"/>
      <c r="C737" s="110"/>
    </row>
    <row r="738" spans="1:3">
      <c r="A738" s="110"/>
      <c r="B738" s="48"/>
      <c r="C738" s="110"/>
    </row>
    <row r="739" spans="1:3">
      <c r="A739" s="110"/>
      <c r="B739" s="48"/>
      <c r="C739" s="110"/>
    </row>
    <row r="740" spans="1:3">
      <c r="A740" s="110"/>
      <c r="B740" s="48"/>
      <c r="C740" s="110"/>
    </row>
    <row r="741" spans="1:3">
      <c r="A741" s="110"/>
      <c r="B741" s="48"/>
      <c r="C741" s="110"/>
    </row>
    <row r="742" spans="1:3">
      <c r="A742" s="110"/>
      <c r="B742" s="48"/>
      <c r="C742" s="110"/>
    </row>
    <row r="743" spans="1:3">
      <c r="A743" s="110"/>
      <c r="B743" s="48"/>
      <c r="C743" s="110"/>
    </row>
    <row r="744" spans="1:3">
      <c r="A744" s="110"/>
      <c r="B744" s="48"/>
      <c r="C744" s="110"/>
    </row>
    <row r="745" spans="1:3">
      <c r="A745" s="110"/>
      <c r="B745" s="48"/>
      <c r="C745" s="110"/>
    </row>
    <row r="746" spans="1:3">
      <c r="A746" s="110"/>
      <c r="B746" s="48"/>
      <c r="C746" s="110"/>
    </row>
    <row r="747" spans="1:3">
      <c r="A747" s="110"/>
      <c r="B747" s="48"/>
      <c r="C747" s="110"/>
    </row>
    <row r="748" spans="1:3">
      <c r="A748" s="110"/>
      <c r="B748" s="48"/>
      <c r="C748" s="110"/>
    </row>
    <row r="749" spans="1:3">
      <c r="A749" s="110"/>
      <c r="B749" s="48"/>
      <c r="C749" s="110"/>
    </row>
    <row r="750" spans="1:3">
      <c r="A750" s="110"/>
      <c r="B750" s="48"/>
      <c r="C750" s="110"/>
    </row>
    <row r="751" spans="1:3">
      <c r="A751" s="110"/>
      <c r="B751" s="48"/>
      <c r="C751" s="110"/>
    </row>
    <row r="752" spans="1:3">
      <c r="A752" s="110"/>
      <c r="B752" s="48"/>
      <c r="C752" s="110"/>
    </row>
    <row r="753" spans="1:3">
      <c r="A753" s="110"/>
      <c r="B753" s="48"/>
      <c r="C753" s="110"/>
    </row>
    <row r="754" spans="1:3">
      <c r="A754" s="110"/>
      <c r="B754" s="48"/>
      <c r="C754" s="110"/>
    </row>
    <row r="755" spans="1:3">
      <c r="A755" s="110"/>
      <c r="B755" s="48"/>
      <c r="C755" s="110"/>
    </row>
    <row r="756" spans="1:3">
      <c r="A756" s="110"/>
      <c r="B756" s="48"/>
      <c r="C756" s="110"/>
    </row>
    <row r="757" spans="1:3">
      <c r="A757" s="110"/>
      <c r="B757" s="48"/>
      <c r="C757" s="110"/>
    </row>
    <row r="758" spans="1:3">
      <c r="A758" s="110"/>
      <c r="B758" s="48"/>
      <c r="C758" s="110"/>
    </row>
    <row r="759" spans="1:3">
      <c r="A759" s="110"/>
      <c r="B759" s="48"/>
      <c r="C759" s="110"/>
    </row>
    <row r="760" spans="1:3">
      <c r="A760" s="110"/>
      <c r="B760" s="48"/>
      <c r="C760" s="110"/>
    </row>
    <row r="761" spans="1:3">
      <c r="A761" s="110"/>
      <c r="B761" s="48"/>
      <c r="C761" s="110"/>
    </row>
    <row r="762" spans="1:3">
      <c r="A762" s="110"/>
      <c r="B762" s="48"/>
      <c r="C762" s="110"/>
    </row>
    <row r="763" spans="1:3">
      <c r="A763" s="110"/>
      <c r="B763" s="48"/>
      <c r="C763" s="110"/>
    </row>
    <row r="764" spans="1:3">
      <c r="A764" s="110"/>
      <c r="B764" s="48"/>
      <c r="C764" s="110"/>
    </row>
    <row r="765" spans="1:3">
      <c r="A765" s="110"/>
      <c r="B765" s="48"/>
      <c r="C765" s="110"/>
    </row>
    <row r="766" spans="1:3">
      <c r="A766" s="110"/>
      <c r="B766" s="48"/>
      <c r="C766" s="110"/>
    </row>
    <row r="767" spans="1:3">
      <c r="A767" s="110"/>
      <c r="B767" s="48"/>
      <c r="C767" s="110"/>
    </row>
    <row r="768" spans="1:3">
      <c r="A768" s="110"/>
      <c r="B768" s="48"/>
      <c r="C768" s="110"/>
    </row>
    <row r="769" spans="1:3">
      <c r="A769" s="110"/>
      <c r="B769" s="48"/>
      <c r="C769" s="110"/>
    </row>
    <row r="770" spans="1:3">
      <c r="A770" s="110"/>
      <c r="B770" s="48"/>
      <c r="C770" s="110"/>
    </row>
    <row r="771" spans="1:3">
      <c r="A771" s="110"/>
      <c r="B771" s="48"/>
      <c r="C771" s="110"/>
    </row>
    <row r="772" spans="1:3">
      <c r="A772" s="110"/>
      <c r="B772" s="48"/>
      <c r="C772" s="110"/>
    </row>
    <row r="773" spans="1:3">
      <c r="A773" s="110"/>
      <c r="B773" s="48"/>
      <c r="C773" s="110"/>
    </row>
    <row r="774" spans="1:3">
      <c r="A774" s="110"/>
      <c r="B774" s="48"/>
      <c r="C774" s="110"/>
    </row>
    <row r="775" spans="1:3">
      <c r="A775" s="110"/>
      <c r="B775" s="48"/>
      <c r="C775" s="110"/>
    </row>
    <row r="776" spans="1:3">
      <c r="A776" s="110"/>
      <c r="B776" s="48"/>
      <c r="C776" s="110"/>
    </row>
    <row r="777" spans="1:3">
      <c r="A777" s="110"/>
      <c r="B777" s="48"/>
      <c r="C777" s="110"/>
    </row>
    <row r="778" spans="1:3">
      <c r="A778" s="110"/>
      <c r="B778" s="48"/>
      <c r="C778" s="110"/>
    </row>
    <row r="779" spans="1:3">
      <c r="A779" s="110"/>
      <c r="B779" s="48"/>
      <c r="C779" s="110"/>
    </row>
    <row r="780" spans="1:3">
      <c r="A780" s="110"/>
      <c r="B780" s="48"/>
      <c r="C780" s="110"/>
    </row>
    <row r="781" spans="1:3">
      <c r="A781" s="110"/>
      <c r="B781" s="48"/>
      <c r="C781" s="110"/>
    </row>
    <row r="782" spans="1:3">
      <c r="A782" s="110"/>
      <c r="B782" s="48"/>
      <c r="C782" s="110"/>
    </row>
    <row r="783" spans="1:3">
      <c r="A783" s="110"/>
      <c r="B783" s="48"/>
      <c r="C783" s="110"/>
    </row>
    <row r="784" spans="1:3">
      <c r="A784" s="110"/>
      <c r="B784" s="48"/>
      <c r="C784" s="110"/>
    </row>
    <row r="785" spans="1:3">
      <c r="A785" s="110"/>
      <c r="B785" s="48"/>
      <c r="C785" s="110"/>
    </row>
    <row r="786" spans="1:3">
      <c r="A786" s="110"/>
      <c r="B786" s="48"/>
      <c r="C786" s="110"/>
    </row>
    <row r="787" spans="1:3">
      <c r="A787" s="110"/>
      <c r="B787" s="48"/>
      <c r="C787" s="110"/>
    </row>
    <row r="788" spans="1:3">
      <c r="A788" s="110"/>
      <c r="B788" s="48"/>
      <c r="C788" s="110"/>
    </row>
    <row r="789" spans="1:3">
      <c r="A789" s="110"/>
      <c r="B789" s="48"/>
      <c r="C789" s="110"/>
    </row>
    <row r="790" spans="1:3">
      <c r="A790" s="110"/>
      <c r="B790" s="48"/>
      <c r="C790" s="110"/>
    </row>
    <row r="791" spans="1:3">
      <c r="A791" s="110"/>
      <c r="B791" s="48"/>
      <c r="C791" s="110"/>
    </row>
    <row r="792" spans="1:3">
      <c r="A792" s="110"/>
      <c r="B792" s="48"/>
      <c r="C792" s="110"/>
    </row>
    <row r="793" spans="1:3">
      <c r="A793" s="110"/>
      <c r="B793" s="48"/>
      <c r="C793" s="110"/>
    </row>
    <row r="794" spans="1:3">
      <c r="A794" s="110"/>
      <c r="B794" s="48"/>
      <c r="C794" s="110"/>
    </row>
    <row r="795" spans="1:3">
      <c r="A795" s="110"/>
      <c r="B795" s="48"/>
      <c r="C795" s="110"/>
    </row>
    <row r="796" spans="1:3">
      <c r="A796" s="110"/>
      <c r="B796" s="48"/>
      <c r="C796" s="110"/>
    </row>
    <row r="797" spans="1:3">
      <c r="A797" s="110"/>
      <c r="B797" s="48"/>
      <c r="C797" s="110"/>
    </row>
    <row r="798" spans="1:3">
      <c r="A798" s="110"/>
      <c r="B798" s="48"/>
      <c r="C798" s="110"/>
    </row>
    <row r="799" spans="1:3">
      <c r="A799" s="110"/>
      <c r="B799" s="48"/>
      <c r="C799" s="110"/>
    </row>
    <row r="800" spans="1:3">
      <c r="A800" s="110"/>
      <c r="B800" s="48"/>
      <c r="C800" s="110"/>
    </row>
    <row r="801" spans="1:3">
      <c r="A801" s="110"/>
      <c r="B801" s="48"/>
      <c r="C801" s="110"/>
    </row>
    <row r="802" spans="1:3">
      <c r="A802" s="110"/>
      <c r="B802" s="48"/>
      <c r="C802" s="110"/>
    </row>
    <row r="803" spans="1:3">
      <c r="A803" s="110"/>
      <c r="B803" s="48"/>
      <c r="C803" s="110"/>
    </row>
    <row r="804" spans="1:3">
      <c r="A804" s="110"/>
      <c r="B804" s="48"/>
      <c r="C804" s="110"/>
    </row>
    <row r="805" spans="1:3">
      <c r="A805" s="110"/>
      <c r="B805" s="48"/>
      <c r="C805" s="110"/>
    </row>
    <row r="806" spans="1:3">
      <c r="A806" s="110"/>
      <c r="B806" s="48"/>
      <c r="C806" s="110"/>
    </row>
    <row r="807" spans="1:3">
      <c r="A807" s="110"/>
      <c r="B807" s="48"/>
      <c r="C807" s="110"/>
    </row>
    <row r="808" spans="1:3">
      <c r="A808" s="110"/>
      <c r="B808" s="48"/>
      <c r="C808" s="110"/>
    </row>
    <row r="809" spans="1:3">
      <c r="A809" s="110"/>
      <c r="B809" s="48"/>
      <c r="C809" s="110"/>
    </row>
    <row r="810" spans="1:3">
      <c r="A810" s="110"/>
      <c r="B810" s="48"/>
      <c r="C810" s="110"/>
    </row>
    <row r="811" spans="1:3">
      <c r="A811" s="110"/>
      <c r="B811" s="48"/>
      <c r="C811" s="110"/>
    </row>
    <row r="812" spans="1:3">
      <c r="A812" s="110"/>
      <c r="B812" s="48"/>
      <c r="C812" s="110"/>
    </row>
    <row r="813" spans="1:3">
      <c r="A813" s="110"/>
      <c r="B813" s="48"/>
      <c r="C813" s="110"/>
    </row>
    <row r="814" spans="1:3">
      <c r="A814" s="110"/>
      <c r="B814" s="48"/>
      <c r="C814" s="110"/>
    </row>
    <row r="815" spans="1:3">
      <c r="A815" s="110"/>
      <c r="B815" s="48"/>
      <c r="C815" s="110"/>
    </row>
    <row r="816" spans="1:3">
      <c r="A816" s="110"/>
      <c r="B816" s="48"/>
      <c r="C816" s="110"/>
    </row>
    <row r="817" spans="1:3">
      <c r="A817" s="110"/>
      <c r="B817" s="48"/>
      <c r="C817" s="110"/>
    </row>
    <row r="818" spans="1:3">
      <c r="A818" s="110"/>
      <c r="B818" s="48"/>
      <c r="C818" s="110"/>
    </row>
    <row r="819" spans="1:3">
      <c r="A819" s="110"/>
      <c r="B819" s="48"/>
      <c r="C819" s="110"/>
    </row>
    <row r="820" spans="1:3">
      <c r="A820" s="110"/>
      <c r="B820" s="48"/>
      <c r="C820" s="110"/>
    </row>
    <row r="821" spans="1:3">
      <c r="A821" s="110"/>
      <c r="B821" s="48"/>
      <c r="C821" s="110"/>
    </row>
    <row r="822" spans="1:3">
      <c r="A822" s="110"/>
      <c r="B822" s="48"/>
      <c r="C822" s="110"/>
    </row>
    <row r="823" spans="1:3">
      <c r="A823" s="110"/>
      <c r="B823" s="48"/>
      <c r="C823" s="110"/>
    </row>
    <row r="824" spans="1:3">
      <c r="A824" s="110"/>
      <c r="B824" s="48"/>
      <c r="C824" s="110"/>
    </row>
    <row r="825" spans="1:3">
      <c r="A825" s="110"/>
      <c r="B825" s="48"/>
      <c r="C825" s="110"/>
    </row>
    <row r="826" spans="1:3">
      <c r="A826" s="110"/>
      <c r="B826" s="48"/>
      <c r="C826" s="110"/>
    </row>
    <row r="827" spans="1:3">
      <c r="A827" s="110"/>
      <c r="B827" s="48"/>
      <c r="C827" s="110"/>
    </row>
    <row r="828" spans="1:3">
      <c r="A828" s="110"/>
      <c r="B828" s="48"/>
      <c r="C828" s="110"/>
    </row>
    <row r="829" spans="1:3">
      <c r="A829" s="110"/>
      <c r="B829" s="48"/>
      <c r="C829" s="110"/>
    </row>
    <row r="830" spans="1:3">
      <c r="A830" s="110"/>
      <c r="B830" s="48"/>
      <c r="C830" s="110"/>
    </row>
    <row r="831" spans="1:3">
      <c r="A831" s="110"/>
      <c r="B831" s="48"/>
      <c r="C831" s="110"/>
    </row>
    <row r="832" spans="1:3">
      <c r="A832" s="110"/>
      <c r="B832" s="48"/>
      <c r="C832" s="110"/>
    </row>
    <row r="833" spans="1:3">
      <c r="A833" s="110"/>
      <c r="B833" s="48"/>
      <c r="C833" s="110"/>
    </row>
    <row r="834" spans="1:3">
      <c r="A834" s="110"/>
      <c r="B834" s="48"/>
      <c r="C834" s="110"/>
    </row>
    <row r="835" spans="1:3">
      <c r="A835" s="110"/>
      <c r="B835" s="48"/>
      <c r="C835" s="110"/>
    </row>
    <row r="836" spans="1:3">
      <c r="A836" s="110"/>
      <c r="B836" s="48"/>
      <c r="C836" s="110"/>
    </row>
    <row r="837" spans="1:3">
      <c r="A837" s="110"/>
      <c r="B837" s="48"/>
      <c r="C837" s="110"/>
    </row>
    <row r="838" spans="1:3">
      <c r="A838" s="110"/>
      <c r="B838" s="48"/>
      <c r="C838" s="110"/>
    </row>
    <row r="839" spans="1:3">
      <c r="A839" s="110"/>
      <c r="B839" s="48"/>
      <c r="C839" s="110"/>
    </row>
    <row r="840" spans="1:3">
      <c r="A840" s="110"/>
      <c r="B840" s="48"/>
      <c r="C840" s="110"/>
    </row>
    <row r="841" spans="1:3">
      <c r="A841" s="110"/>
      <c r="B841" s="48"/>
      <c r="C841" s="110"/>
    </row>
    <row r="842" spans="1:3">
      <c r="A842" s="110"/>
      <c r="B842" s="48"/>
      <c r="C842" s="110"/>
    </row>
    <row r="843" spans="1:3">
      <c r="A843" s="110"/>
      <c r="B843" s="48"/>
      <c r="C843" s="110"/>
    </row>
    <row r="844" spans="1:3">
      <c r="A844" s="110"/>
      <c r="B844" s="48"/>
      <c r="C844" s="110"/>
    </row>
    <row r="845" spans="1:3">
      <c r="A845" s="110"/>
      <c r="B845" s="48"/>
      <c r="C845" s="110"/>
    </row>
    <row r="846" spans="1:3">
      <c r="A846" s="110"/>
      <c r="B846" s="48"/>
      <c r="C846" s="110"/>
    </row>
    <row r="847" spans="1:3">
      <c r="A847" s="110"/>
      <c r="B847" s="48"/>
      <c r="C847" s="110"/>
    </row>
    <row r="848" spans="1:3">
      <c r="A848" s="110"/>
      <c r="B848" s="48"/>
      <c r="C848" s="110"/>
    </row>
    <row r="849" spans="1:3">
      <c r="A849" s="110"/>
      <c r="B849" s="48"/>
      <c r="C849" s="110"/>
    </row>
    <row r="850" spans="1:3">
      <c r="A850" s="110"/>
      <c r="B850" s="48"/>
      <c r="C850" s="110"/>
    </row>
    <row r="851" spans="1:3">
      <c r="A851" s="110"/>
      <c r="B851" s="48"/>
      <c r="C851" s="110"/>
    </row>
    <row r="852" spans="1:3">
      <c r="A852" s="110"/>
      <c r="B852" s="48"/>
      <c r="C852" s="110"/>
    </row>
    <row r="853" spans="1:3">
      <c r="A853" s="110"/>
      <c r="B853" s="48"/>
      <c r="C853" s="110"/>
    </row>
    <row r="854" spans="1:3">
      <c r="A854" s="110"/>
      <c r="B854" s="48"/>
      <c r="C854" s="110"/>
    </row>
    <row r="855" spans="1:3">
      <c r="A855" s="110"/>
      <c r="B855" s="48"/>
      <c r="C855" s="110"/>
    </row>
    <row r="856" spans="1:3">
      <c r="A856" s="110"/>
      <c r="B856" s="48"/>
      <c r="C856" s="110"/>
    </row>
    <row r="857" spans="1:3">
      <c r="A857" s="110"/>
      <c r="B857" s="48"/>
      <c r="C857" s="110"/>
    </row>
    <row r="858" spans="1:3">
      <c r="A858" s="110"/>
      <c r="B858" s="48"/>
      <c r="C858" s="110"/>
    </row>
    <row r="859" spans="1:3">
      <c r="A859" s="110"/>
      <c r="B859" s="48"/>
      <c r="C859" s="110"/>
    </row>
    <row r="860" spans="1:3">
      <c r="A860" s="110"/>
      <c r="B860" s="48"/>
      <c r="C860" s="110"/>
    </row>
    <row r="861" spans="1:3">
      <c r="A861" s="110"/>
      <c r="B861" s="48"/>
      <c r="C861" s="110"/>
    </row>
    <row r="862" spans="1:3">
      <c r="A862" s="110"/>
      <c r="B862" s="48"/>
      <c r="C862" s="110"/>
    </row>
    <row r="863" spans="1:3">
      <c r="A863" s="110"/>
      <c r="B863" s="48"/>
      <c r="C863" s="110"/>
    </row>
    <row r="864" spans="1:3">
      <c r="A864" s="110"/>
      <c r="B864" s="48"/>
      <c r="C864" s="110"/>
    </row>
    <row r="865" spans="1:3">
      <c r="A865" s="110"/>
      <c r="B865" s="48"/>
      <c r="C865" s="110"/>
    </row>
    <row r="866" spans="1:3">
      <c r="A866" s="110"/>
      <c r="B866" s="48"/>
      <c r="C866" s="110"/>
    </row>
    <row r="867" spans="1:3">
      <c r="A867" s="110"/>
      <c r="B867" s="48"/>
      <c r="C867" s="110"/>
    </row>
    <row r="868" spans="1:3">
      <c r="A868" s="110"/>
      <c r="B868" s="48"/>
      <c r="C868" s="110"/>
    </row>
    <row r="869" spans="1:3">
      <c r="A869" s="110"/>
      <c r="B869" s="48"/>
      <c r="C869" s="110"/>
    </row>
    <row r="870" spans="1:3">
      <c r="A870" s="110"/>
      <c r="B870" s="48"/>
      <c r="C870" s="110"/>
    </row>
    <row r="871" spans="1:3">
      <c r="A871" s="110"/>
      <c r="B871" s="48"/>
      <c r="C871" s="110"/>
    </row>
    <row r="872" spans="1:3">
      <c r="A872" s="110"/>
      <c r="B872" s="48"/>
      <c r="C872" s="110"/>
    </row>
    <row r="873" spans="1:3">
      <c r="A873" s="110"/>
      <c r="B873" s="48"/>
      <c r="C873" s="110"/>
    </row>
    <row r="874" spans="1:3">
      <c r="A874" s="110"/>
      <c r="B874" s="48"/>
      <c r="C874" s="110"/>
    </row>
    <row r="875" spans="1:3">
      <c r="A875" s="110"/>
      <c r="B875" s="48"/>
      <c r="C875" s="110"/>
    </row>
    <row r="876" spans="1:3">
      <c r="A876" s="110"/>
      <c r="B876" s="48"/>
      <c r="C876" s="110"/>
    </row>
    <row r="877" spans="1:3">
      <c r="A877" s="110"/>
      <c r="B877" s="48"/>
      <c r="C877" s="110"/>
    </row>
    <row r="878" spans="1:3">
      <c r="A878" s="110"/>
      <c r="B878" s="48"/>
      <c r="C878" s="110"/>
    </row>
    <row r="879" spans="1:3">
      <c r="A879" s="110"/>
      <c r="B879" s="48"/>
      <c r="C879" s="110"/>
    </row>
    <row r="880" spans="1:3">
      <c r="A880" s="110"/>
      <c r="B880" s="48"/>
      <c r="C880" s="110"/>
    </row>
    <row r="881" spans="1:3">
      <c r="A881" s="110"/>
      <c r="B881" s="48"/>
      <c r="C881" s="110"/>
    </row>
    <row r="882" spans="1:3">
      <c r="A882" s="110"/>
      <c r="B882" s="48"/>
      <c r="C882" s="110"/>
    </row>
    <row r="883" spans="1:3">
      <c r="A883" s="110"/>
      <c r="B883" s="48"/>
      <c r="C883" s="110"/>
    </row>
    <row r="884" spans="1:3">
      <c r="A884" s="110"/>
      <c r="B884" s="48"/>
      <c r="C884" s="110"/>
    </row>
    <row r="885" spans="1:3">
      <c r="A885" s="110"/>
      <c r="B885" s="48"/>
      <c r="C885" s="110"/>
    </row>
    <row r="886" spans="1:3">
      <c r="A886" s="110"/>
      <c r="B886" s="48"/>
      <c r="C886" s="110"/>
    </row>
    <row r="887" spans="1:3">
      <c r="A887" s="110"/>
      <c r="B887" s="48"/>
      <c r="C887" s="110"/>
    </row>
    <row r="888" spans="1:3">
      <c r="A888" s="110"/>
      <c r="B888" s="48"/>
      <c r="C888" s="110"/>
    </row>
    <row r="889" spans="1:3">
      <c r="A889" s="110"/>
      <c r="B889" s="48"/>
      <c r="C889" s="110"/>
    </row>
    <row r="890" spans="1:3">
      <c r="A890" s="110"/>
      <c r="B890" s="48"/>
      <c r="C890" s="110"/>
    </row>
    <row r="891" spans="1:3">
      <c r="A891" s="110"/>
      <c r="B891" s="48"/>
      <c r="C891" s="110"/>
    </row>
    <row r="892" spans="1:3">
      <c r="A892" s="110"/>
      <c r="B892" s="48"/>
      <c r="C892" s="110"/>
    </row>
    <row r="893" spans="1:3">
      <c r="A893" s="110"/>
      <c r="B893" s="48"/>
      <c r="C893" s="110"/>
    </row>
    <row r="894" spans="1:3">
      <c r="A894" s="110"/>
      <c r="B894" s="48"/>
      <c r="C894" s="110"/>
    </row>
    <row r="895" spans="1:3">
      <c r="A895" s="110"/>
      <c r="B895" s="48"/>
      <c r="C895" s="110"/>
    </row>
    <row r="896" spans="1:3">
      <c r="A896" s="110"/>
      <c r="B896" s="48"/>
      <c r="C896" s="110"/>
    </row>
    <row r="897" spans="1:3">
      <c r="A897" s="110"/>
      <c r="B897" s="48"/>
      <c r="C897" s="110"/>
    </row>
    <row r="898" spans="1:3">
      <c r="A898" s="110"/>
      <c r="B898" s="48"/>
      <c r="C898" s="110"/>
    </row>
    <row r="899" spans="1:3">
      <c r="A899" s="110"/>
      <c r="B899" s="48"/>
      <c r="C899" s="110"/>
    </row>
    <row r="900" spans="1:3">
      <c r="A900" s="110"/>
      <c r="B900" s="48"/>
      <c r="C900" s="110"/>
    </row>
    <row r="901" spans="1:3">
      <c r="A901" s="110"/>
      <c r="B901" s="48"/>
      <c r="C901" s="110"/>
    </row>
    <row r="902" spans="1:3">
      <c r="A902" s="110"/>
      <c r="B902" s="48"/>
      <c r="C902" s="110"/>
    </row>
    <row r="903" spans="1:3">
      <c r="A903" s="110"/>
      <c r="B903" s="48"/>
      <c r="C903" s="110"/>
    </row>
    <row r="904" spans="1:3">
      <c r="A904" s="110"/>
      <c r="B904" s="48"/>
      <c r="C904" s="110"/>
    </row>
    <row r="905" spans="1:3">
      <c r="A905" s="110"/>
      <c r="B905" s="48"/>
      <c r="C905" s="110"/>
    </row>
    <row r="906" spans="1:3">
      <c r="A906" s="110"/>
      <c r="B906" s="48"/>
      <c r="C906" s="110"/>
    </row>
    <row r="907" spans="1:3">
      <c r="A907" s="110"/>
      <c r="B907" s="48"/>
      <c r="C907" s="110"/>
    </row>
    <row r="908" spans="1:3">
      <c r="A908" s="110"/>
      <c r="B908" s="48"/>
      <c r="C908" s="110"/>
    </row>
    <row r="909" spans="1:3">
      <c r="A909" s="110"/>
      <c r="B909" s="48"/>
      <c r="C909" s="110"/>
    </row>
    <row r="910" spans="1:3">
      <c r="A910" s="110"/>
      <c r="B910" s="48"/>
      <c r="C910" s="110"/>
    </row>
    <row r="911" spans="1:3">
      <c r="A911" s="110"/>
      <c r="B911" s="48"/>
      <c r="C911" s="110"/>
    </row>
    <row r="912" spans="1:3">
      <c r="A912" s="110"/>
      <c r="B912" s="48"/>
      <c r="C912" s="110"/>
    </row>
    <row r="913" spans="1:3">
      <c r="A913" s="110"/>
      <c r="B913" s="48"/>
      <c r="C913" s="110"/>
    </row>
    <row r="914" spans="1:3">
      <c r="A914" s="110"/>
      <c r="B914" s="48"/>
      <c r="C914" s="110"/>
    </row>
    <row r="915" spans="1:3">
      <c r="A915" s="110"/>
      <c r="B915" s="48"/>
      <c r="C915" s="110"/>
    </row>
    <row r="916" spans="1:3">
      <c r="A916" s="110"/>
      <c r="B916" s="48"/>
      <c r="C916" s="110"/>
    </row>
    <row r="917" spans="1:3">
      <c r="A917" s="110"/>
      <c r="B917" s="48"/>
      <c r="C917" s="110"/>
    </row>
    <row r="918" spans="1:3">
      <c r="A918" s="110"/>
      <c r="B918" s="48"/>
      <c r="C918" s="110"/>
    </row>
    <row r="919" spans="1:3">
      <c r="A919" s="110"/>
      <c r="B919" s="48"/>
      <c r="C919" s="110"/>
    </row>
    <row r="920" spans="1:3">
      <c r="A920" s="110"/>
      <c r="B920" s="48"/>
      <c r="C920" s="110"/>
    </row>
    <row r="921" spans="1:3">
      <c r="A921" s="110"/>
      <c r="B921" s="48"/>
      <c r="C921" s="110"/>
    </row>
    <row r="922" spans="1:3">
      <c r="A922" s="110"/>
      <c r="B922" s="48"/>
      <c r="C922" s="110"/>
    </row>
    <row r="923" spans="1:3">
      <c r="A923" s="110"/>
      <c r="B923" s="48"/>
      <c r="C923" s="110"/>
    </row>
    <row r="924" spans="1:3">
      <c r="A924" s="110"/>
      <c r="B924" s="48"/>
      <c r="C924" s="110"/>
    </row>
    <row r="925" spans="1:3">
      <c r="A925" s="110"/>
      <c r="B925" s="48"/>
      <c r="C925" s="110"/>
    </row>
    <row r="926" spans="1:3">
      <c r="A926" s="110"/>
      <c r="B926" s="48"/>
      <c r="C926" s="110"/>
    </row>
    <row r="927" spans="1:3">
      <c r="A927" s="110"/>
      <c r="B927" s="48"/>
      <c r="C927" s="110"/>
    </row>
    <row r="928" spans="1:3">
      <c r="A928" s="110"/>
      <c r="B928" s="48"/>
      <c r="C928" s="110"/>
    </row>
    <row r="929" spans="1:3">
      <c r="A929" s="110"/>
      <c r="B929" s="48"/>
      <c r="C929" s="110"/>
    </row>
    <row r="930" spans="1:3">
      <c r="A930" s="110"/>
      <c r="B930" s="48"/>
      <c r="C930" s="110"/>
    </row>
    <row r="931" spans="1:3">
      <c r="A931" s="110"/>
      <c r="B931" s="48"/>
      <c r="C931" s="110"/>
    </row>
    <row r="932" spans="1:3">
      <c r="A932" s="110"/>
      <c r="B932" s="48"/>
      <c r="C932" s="110"/>
    </row>
    <row r="933" spans="1:3">
      <c r="A933" s="110"/>
      <c r="B933" s="48"/>
      <c r="C933" s="110"/>
    </row>
    <row r="934" spans="1:3">
      <c r="A934" s="110"/>
      <c r="B934" s="48"/>
      <c r="C934" s="110"/>
    </row>
    <row r="935" spans="1:3">
      <c r="A935" s="110"/>
      <c r="B935" s="48"/>
      <c r="C935" s="110"/>
    </row>
    <row r="936" spans="1:3">
      <c r="A936" s="110"/>
      <c r="B936" s="48"/>
      <c r="C936" s="110"/>
    </row>
    <row r="937" spans="1:3">
      <c r="A937" s="110"/>
      <c r="B937" s="48"/>
      <c r="C937" s="110"/>
    </row>
    <row r="938" spans="1:3">
      <c r="A938" s="110"/>
      <c r="B938" s="48"/>
      <c r="C938" s="110"/>
    </row>
    <row r="939" spans="1:3">
      <c r="A939" s="110"/>
      <c r="B939" s="48"/>
      <c r="C939" s="110"/>
    </row>
    <row r="940" spans="1:3">
      <c r="A940" s="110"/>
      <c r="B940" s="48"/>
      <c r="C940" s="110"/>
    </row>
    <row r="941" spans="1:3">
      <c r="A941" s="110"/>
      <c r="B941" s="48"/>
      <c r="C941" s="110"/>
    </row>
    <row r="942" spans="1:3">
      <c r="A942" s="110"/>
      <c r="B942" s="48"/>
      <c r="C942" s="110"/>
    </row>
    <row r="943" spans="1:3">
      <c r="A943" s="110"/>
      <c r="B943" s="48"/>
      <c r="C943" s="110"/>
    </row>
    <row r="944" spans="1:3">
      <c r="A944" s="110"/>
      <c r="B944" s="48"/>
      <c r="C944" s="110"/>
    </row>
    <row r="945" spans="1:3">
      <c r="A945" s="110"/>
      <c r="B945" s="48"/>
      <c r="C945" s="110"/>
    </row>
    <row r="946" spans="1:3">
      <c r="A946" s="110"/>
      <c r="B946" s="48"/>
      <c r="C946" s="110"/>
    </row>
    <row r="947" spans="1:3">
      <c r="A947" s="110"/>
      <c r="B947" s="48"/>
      <c r="C947" s="110"/>
    </row>
    <row r="948" spans="1:3">
      <c r="A948" s="110"/>
      <c r="B948" s="48"/>
      <c r="C948" s="110"/>
    </row>
    <row r="949" spans="1:3">
      <c r="A949" s="110"/>
      <c r="B949" s="48"/>
      <c r="C949" s="110"/>
    </row>
    <row r="950" spans="1:3">
      <c r="A950" s="110"/>
      <c r="B950" s="48"/>
      <c r="C950" s="110"/>
    </row>
    <row r="951" spans="1:3">
      <c r="A951" s="110"/>
      <c r="B951" s="48"/>
      <c r="C951" s="110"/>
    </row>
    <row r="952" spans="1:3">
      <c r="A952" s="110"/>
      <c r="B952" s="48"/>
      <c r="C952" s="110"/>
    </row>
    <row r="953" spans="1:3">
      <c r="A953" s="110"/>
      <c r="B953" s="48"/>
      <c r="C953" s="110"/>
    </row>
    <row r="954" spans="1:3">
      <c r="A954" s="110"/>
      <c r="B954" s="48"/>
      <c r="C954" s="110"/>
    </row>
    <row r="955" spans="1:3">
      <c r="A955" s="110"/>
      <c r="B955" s="48"/>
      <c r="C955" s="110"/>
    </row>
    <row r="956" spans="1:3">
      <c r="A956" s="110"/>
      <c r="B956" s="48"/>
      <c r="C956" s="110"/>
    </row>
    <row r="957" spans="1:3">
      <c r="A957" s="110"/>
      <c r="B957" s="48"/>
      <c r="C957" s="110"/>
    </row>
    <row r="958" spans="1:3">
      <c r="A958" s="110"/>
      <c r="B958" s="48"/>
      <c r="C958" s="110"/>
    </row>
    <row r="959" spans="1:3">
      <c r="A959" s="110"/>
      <c r="B959" s="48"/>
      <c r="C959" s="110"/>
    </row>
    <row r="960" spans="1:3">
      <c r="A960" s="110"/>
      <c r="B960" s="48"/>
      <c r="C960" s="110"/>
    </row>
    <row r="961" spans="1:3">
      <c r="A961" s="110"/>
      <c r="B961" s="48"/>
      <c r="C961" s="110"/>
    </row>
    <row r="962" spans="1:3">
      <c r="A962" s="110"/>
      <c r="B962" s="48"/>
      <c r="C962" s="110"/>
    </row>
    <row r="963" spans="1:3">
      <c r="A963" s="110"/>
      <c r="B963" s="48"/>
      <c r="C963" s="110"/>
    </row>
    <row r="964" spans="1:3">
      <c r="A964" s="110"/>
      <c r="B964" s="48"/>
      <c r="C964" s="110"/>
    </row>
    <row r="965" spans="1:3">
      <c r="A965" s="110"/>
      <c r="B965" s="48"/>
      <c r="C965" s="110"/>
    </row>
    <row r="966" spans="1:3">
      <c r="A966" s="110"/>
      <c r="B966" s="48"/>
      <c r="C966" s="110"/>
    </row>
    <row r="967" spans="1:3">
      <c r="A967" s="110"/>
      <c r="B967" s="48"/>
      <c r="C967" s="110"/>
    </row>
    <row r="968" spans="1:3">
      <c r="A968" s="110"/>
      <c r="B968" s="48"/>
      <c r="C968" s="110"/>
    </row>
    <row r="969" spans="1:3">
      <c r="A969" s="110"/>
      <c r="B969" s="48"/>
      <c r="C969" s="110"/>
    </row>
    <row r="970" spans="1:3">
      <c r="A970" s="110"/>
      <c r="B970" s="48"/>
      <c r="C970" s="110"/>
    </row>
    <row r="971" spans="1:3">
      <c r="A971" s="110"/>
      <c r="B971" s="48"/>
      <c r="C971" s="110"/>
    </row>
    <row r="972" spans="1:3">
      <c r="A972" s="110"/>
      <c r="B972" s="48"/>
      <c r="C972" s="110"/>
    </row>
    <row r="973" spans="1:3">
      <c r="A973" s="110"/>
      <c r="B973" s="48"/>
      <c r="C973" s="110"/>
    </row>
    <row r="974" spans="1:3">
      <c r="A974" s="110"/>
      <c r="B974" s="48"/>
      <c r="C974" s="110"/>
    </row>
    <row r="975" spans="1:3">
      <c r="A975" s="110"/>
      <c r="B975" s="48"/>
      <c r="C975" s="110"/>
    </row>
    <row r="976" spans="1:3">
      <c r="A976" s="110"/>
      <c r="B976" s="48"/>
      <c r="C976" s="110"/>
    </row>
    <row r="977" spans="1:3">
      <c r="A977" s="110"/>
      <c r="B977" s="48"/>
      <c r="C977" s="110"/>
    </row>
    <row r="978" spans="1:3">
      <c r="A978" s="110"/>
      <c r="B978" s="48"/>
      <c r="C978" s="110"/>
    </row>
    <row r="979" spans="1:3">
      <c r="A979" s="110"/>
      <c r="B979" s="48"/>
      <c r="C979" s="110"/>
    </row>
    <row r="980" spans="1:3">
      <c r="A980" s="110"/>
      <c r="B980" s="48"/>
      <c r="C980" s="110"/>
    </row>
    <row r="981" spans="1:3">
      <c r="A981" s="110"/>
      <c r="B981" s="48"/>
      <c r="C981" s="110"/>
    </row>
    <row r="982" spans="1:3">
      <c r="A982" s="110"/>
      <c r="B982" s="48"/>
      <c r="C982" s="110"/>
    </row>
    <row r="983" spans="1:3">
      <c r="A983" s="110"/>
      <c r="B983" s="48"/>
      <c r="C983" s="110"/>
    </row>
    <row r="984" spans="1:3">
      <c r="A984" s="110"/>
      <c r="B984" s="48"/>
      <c r="C984" s="110"/>
    </row>
    <row r="985" spans="1:3">
      <c r="A985" s="110"/>
      <c r="B985" s="48"/>
      <c r="C985" s="110"/>
    </row>
    <row r="986" spans="1:3">
      <c r="A986" s="110"/>
      <c r="B986" s="48"/>
      <c r="C986" s="110"/>
    </row>
    <row r="987" spans="1:3">
      <c r="A987" s="110"/>
      <c r="B987" s="48"/>
      <c r="C987" s="110"/>
    </row>
    <row r="988" spans="1:3">
      <c r="A988" s="110"/>
      <c r="B988" s="48"/>
      <c r="C988" s="110"/>
    </row>
    <row r="989" spans="1:3">
      <c r="A989" s="110"/>
      <c r="B989" s="48"/>
      <c r="C989" s="110"/>
    </row>
    <row r="990" spans="1:3">
      <c r="A990" s="110"/>
      <c r="B990" s="48"/>
      <c r="C990" s="110"/>
    </row>
    <row r="991" spans="1:3">
      <c r="A991" s="110"/>
      <c r="B991" s="48"/>
      <c r="C991" s="110"/>
    </row>
    <row r="992" spans="1:3">
      <c r="A992" s="110"/>
      <c r="B992" s="48"/>
      <c r="C992" s="110"/>
    </row>
    <row r="993" spans="1:3">
      <c r="A993" s="110"/>
      <c r="B993" s="48"/>
      <c r="C993" s="110"/>
    </row>
    <row r="994" spans="1:3">
      <c r="A994" s="110"/>
      <c r="B994" s="48"/>
      <c r="C994" s="110"/>
    </row>
    <row r="995" spans="1:3">
      <c r="A995" s="110"/>
      <c r="B995" s="48"/>
      <c r="C995" s="110"/>
    </row>
    <row r="996" spans="1:3">
      <c r="A996" s="110"/>
      <c r="B996" s="48"/>
      <c r="C996" s="110"/>
    </row>
    <row r="997" spans="1:3">
      <c r="A997" s="110"/>
      <c r="B997" s="48"/>
      <c r="C997" s="110"/>
    </row>
    <row r="998" spans="1:3">
      <c r="A998" s="110"/>
      <c r="B998" s="48"/>
      <c r="C998" s="110"/>
    </row>
    <row r="999" spans="1:3">
      <c r="A999" s="110"/>
      <c r="B999" s="48"/>
      <c r="C999" s="110"/>
    </row>
    <row r="1000" spans="1:3">
      <c r="A1000" s="110"/>
      <c r="B1000" s="48"/>
      <c r="C1000" s="110"/>
    </row>
    <row r="1001" spans="1:3">
      <c r="A1001" s="110"/>
      <c r="B1001" s="48"/>
      <c r="C1001" s="110"/>
    </row>
    <row r="1002" spans="1:3">
      <c r="A1002" s="110"/>
      <c r="B1002" s="48"/>
      <c r="C1002" s="110"/>
    </row>
    <row r="1003" spans="1:3">
      <c r="A1003" s="110"/>
      <c r="B1003" s="48"/>
      <c r="C1003" s="110"/>
    </row>
    <row r="1004" spans="1:3">
      <c r="A1004" s="110"/>
      <c r="B1004" s="48"/>
      <c r="C1004" s="110"/>
    </row>
    <row r="1005" spans="1:3">
      <c r="A1005" s="110"/>
      <c r="B1005" s="48"/>
      <c r="C1005" s="110"/>
    </row>
    <row r="1006" spans="1:3">
      <c r="A1006" s="110"/>
      <c r="B1006" s="48"/>
      <c r="C1006" s="110"/>
    </row>
    <row r="1007" spans="1:3">
      <c r="A1007" s="110"/>
      <c r="B1007" s="48"/>
      <c r="C1007" s="110"/>
    </row>
    <row r="1008" spans="1:3">
      <c r="A1008" s="110"/>
      <c r="B1008" s="48"/>
      <c r="C1008" s="110"/>
    </row>
    <row r="1009" spans="1:3">
      <c r="A1009" s="110"/>
      <c r="B1009" s="48"/>
      <c r="C1009" s="110"/>
    </row>
    <row r="1010" spans="1:3">
      <c r="A1010" s="110"/>
      <c r="B1010" s="48"/>
      <c r="C1010" s="110"/>
    </row>
    <row r="1011" spans="1:3">
      <c r="A1011" s="110"/>
      <c r="B1011" s="48"/>
      <c r="C1011" s="110"/>
    </row>
    <row r="1012" spans="1:3">
      <c r="A1012" s="110"/>
      <c r="B1012" s="48"/>
      <c r="C1012" s="110"/>
    </row>
    <row r="1013" spans="1:3">
      <c r="A1013" s="110"/>
      <c r="B1013" s="48"/>
      <c r="C1013" s="110"/>
    </row>
    <row r="1014" spans="1:3">
      <c r="A1014" s="110"/>
      <c r="B1014" s="48"/>
      <c r="C1014" s="110"/>
    </row>
    <row r="1015" spans="1:3">
      <c r="A1015" s="110"/>
      <c r="B1015" s="48"/>
      <c r="C1015" s="110"/>
    </row>
    <row r="1016" spans="1:3">
      <c r="A1016" s="110"/>
      <c r="B1016" s="48"/>
      <c r="C1016" s="110"/>
    </row>
    <row r="1017" spans="1:3">
      <c r="A1017" s="110"/>
      <c r="B1017" s="48"/>
      <c r="C1017" s="110"/>
    </row>
    <row r="1018" spans="1:3">
      <c r="A1018" s="110"/>
      <c r="B1018" s="48"/>
      <c r="C1018" s="110"/>
    </row>
    <row r="1019" spans="1:3">
      <c r="A1019" s="110"/>
      <c r="B1019" s="48"/>
      <c r="C1019" s="110"/>
    </row>
    <row r="1020" spans="1:3">
      <c r="A1020" s="110"/>
      <c r="B1020" s="48"/>
      <c r="C1020" s="110"/>
    </row>
    <row r="1021" spans="1:3">
      <c r="A1021" s="110"/>
      <c r="B1021" s="48"/>
      <c r="C1021" s="110"/>
    </row>
    <row r="1022" spans="1:3">
      <c r="A1022" s="110"/>
      <c r="B1022" s="48"/>
      <c r="C1022" s="110"/>
    </row>
    <row r="1023" spans="1:3">
      <c r="A1023" s="110"/>
      <c r="B1023" s="48"/>
      <c r="C1023" s="110"/>
    </row>
    <row r="1024" spans="1:3">
      <c r="A1024" s="110"/>
      <c r="B1024" s="48"/>
      <c r="C1024" s="110"/>
    </row>
    <row r="1025" spans="1:3">
      <c r="A1025" s="110"/>
      <c r="B1025" s="48"/>
      <c r="C1025" s="110"/>
    </row>
    <row r="1026" spans="1:3">
      <c r="A1026" s="110"/>
      <c r="B1026" s="48"/>
      <c r="C1026" s="110"/>
    </row>
    <row r="1027" spans="1:3">
      <c r="A1027" s="110"/>
      <c r="B1027" s="48"/>
      <c r="C1027" s="110"/>
    </row>
    <row r="1028" spans="1:3">
      <c r="A1028" s="110"/>
      <c r="B1028" s="48"/>
      <c r="C1028" s="110"/>
    </row>
    <row r="1029" spans="1:3">
      <c r="A1029" s="110"/>
      <c r="B1029" s="48"/>
      <c r="C1029" s="110"/>
    </row>
    <row r="1030" spans="1:3">
      <c r="A1030" s="110"/>
      <c r="B1030" s="48"/>
      <c r="C1030" s="110"/>
    </row>
    <row r="1031" spans="1:3">
      <c r="A1031" s="110"/>
      <c r="B1031" s="48"/>
      <c r="C1031" s="110"/>
    </row>
    <row r="1032" spans="1:3">
      <c r="A1032" s="110"/>
      <c r="B1032" s="48"/>
      <c r="C1032" s="110"/>
    </row>
    <row r="1033" spans="1:3">
      <c r="A1033" s="110"/>
      <c r="B1033" s="48"/>
      <c r="C1033" s="110"/>
    </row>
    <row r="1034" spans="1:3">
      <c r="A1034" s="110"/>
      <c r="B1034" s="48"/>
      <c r="C1034" s="110"/>
    </row>
    <row r="1035" spans="1:3">
      <c r="A1035" s="110"/>
      <c r="B1035" s="48"/>
      <c r="C1035" s="110"/>
    </row>
    <row r="1036" spans="1:3">
      <c r="A1036" s="110"/>
      <c r="B1036" s="48"/>
      <c r="C1036" s="110"/>
    </row>
    <row r="1037" spans="1:3">
      <c r="A1037" s="110"/>
      <c r="B1037" s="48"/>
      <c r="C1037" s="110"/>
    </row>
    <row r="1038" spans="1:3">
      <c r="A1038" s="110"/>
      <c r="B1038" s="48"/>
      <c r="C1038" s="110"/>
    </row>
    <row r="1039" spans="1:3">
      <c r="A1039" s="110"/>
      <c r="B1039" s="48"/>
      <c r="C1039" s="110"/>
    </row>
    <row r="1040" spans="1:3">
      <c r="A1040" s="110"/>
      <c r="B1040" s="48"/>
      <c r="C1040" s="110"/>
    </row>
    <row r="1041" spans="1:3">
      <c r="A1041" s="110"/>
      <c r="B1041" s="48"/>
      <c r="C1041" s="110"/>
    </row>
    <row r="1042" spans="1:3">
      <c r="A1042" s="110"/>
      <c r="B1042" s="48"/>
      <c r="C1042" s="110"/>
    </row>
    <row r="1043" spans="1:3">
      <c r="A1043" s="110"/>
      <c r="B1043" s="48"/>
      <c r="C1043" s="110"/>
    </row>
    <row r="1044" spans="1:3">
      <c r="A1044" s="110"/>
      <c r="B1044" s="48"/>
      <c r="C1044" s="110"/>
    </row>
    <row r="1045" spans="1:3">
      <c r="A1045" s="110"/>
      <c r="B1045" s="48"/>
      <c r="C1045" s="110"/>
    </row>
    <row r="1046" spans="1:3">
      <c r="A1046" s="110"/>
      <c r="B1046" s="48"/>
      <c r="C1046" s="110"/>
    </row>
    <row r="1047" spans="1:3">
      <c r="A1047" s="110"/>
      <c r="B1047" s="48"/>
      <c r="C1047" s="110"/>
    </row>
    <row r="1048" spans="1:3">
      <c r="A1048" s="110"/>
      <c r="B1048" s="48"/>
      <c r="C1048" s="110"/>
    </row>
    <row r="1049" spans="1:3">
      <c r="A1049" s="110"/>
      <c r="B1049" s="48"/>
      <c r="C1049" s="110"/>
    </row>
    <row r="1050" spans="1:3">
      <c r="A1050" s="110"/>
      <c r="B1050" s="48"/>
      <c r="C1050" s="110"/>
    </row>
    <row r="1051" spans="1:3">
      <c r="A1051" s="110"/>
      <c r="B1051" s="48"/>
      <c r="C1051" s="110"/>
    </row>
    <row r="1052" spans="1:3">
      <c r="A1052" s="110"/>
      <c r="B1052" s="48"/>
      <c r="C1052" s="110"/>
    </row>
    <row r="1053" spans="1:3">
      <c r="A1053" s="110"/>
      <c r="B1053" s="48"/>
      <c r="C1053" s="110"/>
    </row>
    <row r="1054" spans="1:3">
      <c r="A1054" s="110"/>
      <c r="B1054" s="48"/>
      <c r="C1054" s="110"/>
    </row>
    <row r="1055" spans="1:3">
      <c r="A1055" s="110"/>
      <c r="B1055" s="48"/>
      <c r="C1055" s="110"/>
    </row>
    <row r="1056" spans="1:3">
      <c r="A1056" s="110"/>
      <c r="B1056" s="48"/>
      <c r="C1056" s="110"/>
    </row>
    <row r="1057" spans="1:3">
      <c r="A1057" s="110"/>
      <c r="B1057" s="48"/>
      <c r="C1057" s="110"/>
    </row>
    <row r="1058" spans="1:3">
      <c r="A1058" s="110"/>
      <c r="B1058" s="48"/>
      <c r="C1058" s="110"/>
    </row>
    <row r="1059" spans="1:3">
      <c r="A1059" s="110"/>
      <c r="B1059" s="48"/>
      <c r="C1059" s="110"/>
    </row>
    <row r="1060" spans="1:3">
      <c r="A1060" s="110"/>
      <c r="B1060" s="48"/>
      <c r="C1060" s="110"/>
    </row>
    <row r="1061" spans="1:3">
      <c r="A1061" s="110"/>
      <c r="B1061" s="48"/>
      <c r="C1061" s="110"/>
    </row>
    <row r="1062" spans="1:3">
      <c r="A1062" s="110"/>
      <c r="B1062" s="48"/>
      <c r="C1062" s="110"/>
    </row>
    <row r="1063" spans="1:3">
      <c r="A1063" s="110"/>
      <c r="B1063" s="48"/>
      <c r="C1063" s="110"/>
    </row>
    <row r="1064" spans="1:3">
      <c r="A1064" s="110"/>
      <c r="B1064" s="48"/>
      <c r="C1064" s="110"/>
    </row>
    <row r="1065" spans="1:3">
      <c r="A1065" s="110"/>
      <c r="B1065" s="48"/>
      <c r="C1065" s="110"/>
    </row>
    <row r="1066" spans="1:3">
      <c r="A1066" s="110"/>
      <c r="B1066" s="48"/>
      <c r="C1066" s="110"/>
    </row>
    <row r="1067" spans="1:3">
      <c r="A1067" s="110"/>
      <c r="B1067" s="48"/>
      <c r="C1067" s="110"/>
    </row>
    <row r="1068" spans="1:3">
      <c r="A1068" s="110"/>
      <c r="B1068" s="48"/>
      <c r="C1068" s="110"/>
    </row>
    <row r="1069" spans="1:3">
      <c r="A1069" s="110"/>
      <c r="B1069" s="48"/>
      <c r="C1069" s="110"/>
    </row>
    <row r="1070" spans="1:3">
      <c r="A1070" s="110"/>
      <c r="B1070" s="48"/>
      <c r="C1070" s="110"/>
    </row>
    <row r="1071" spans="1:3">
      <c r="A1071" s="110"/>
      <c r="B1071" s="48"/>
      <c r="C1071" s="110"/>
    </row>
    <row r="1072" spans="1:3">
      <c r="A1072" s="110"/>
      <c r="B1072" s="48"/>
      <c r="C1072" s="110"/>
    </row>
    <row r="1073" spans="1:3">
      <c r="A1073" s="110"/>
      <c r="B1073" s="48"/>
      <c r="C1073" s="110"/>
    </row>
    <row r="1074" spans="1:3">
      <c r="A1074" s="110"/>
      <c r="B1074" s="48"/>
      <c r="C1074" s="110"/>
    </row>
    <row r="1075" spans="1:3">
      <c r="A1075" s="110"/>
      <c r="B1075" s="48"/>
      <c r="C1075" s="110"/>
    </row>
    <row r="1076" spans="1:3">
      <c r="A1076" s="110"/>
      <c r="B1076" s="48"/>
      <c r="C1076" s="110"/>
    </row>
    <row r="1077" spans="1:3">
      <c r="A1077" s="110"/>
      <c r="B1077" s="48"/>
      <c r="C1077" s="110"/>
    </row>
    <row r="1078" spans="1:3">
      <c r="A1078" s="110"/>
      <c r="B1078" s="48"/>
      <c r="C1078" s="110"/>
    </row>
    <row r="1079" spans="1:3">
      <c r="A1079" s="110"/>
      <c r="B1079" s="48"/>
      <c r="C1079" s="110"/>
    </row>
    <row r="1080" spans="1:3">
      <c r="A1080" s="110"/>
      <c r="B1080" s="48"/>
      <c r="C1080" s="110"/>
    </row>
    <row r="1081" spans="1:3">
      <c r="A1081" s="110"/>
      <c r="B1081" s="48"/>
      <c r="C1081" s="110"/>
    </row>
    <row r="1082" spans="1:3">
      <c r="A1082" s="110"/>
      <c r="B1082" s="48"/>
      <c r="C1082" s="110"/>
    </row>
    <row r="1083" spans="1:3">
      <c r="A1083" s="110"/>
      <c r="B1083" s="48"/>
      <c r="C1083" s="110"/>
    </row>
    <row r="1084" spans="1:3">
      <c r="A1084" s="110"/>
      <c r="B1084" s="48"/>
      <c r="C1084" s="110"/>
    </row>
    <row r="1085" spans="1:3">
      <c r="A1085" s="110"/>
      <c r="B1085" s="48"/>
      <c r="C1085" s="110"/>
    </row>
    <row r="1086" spans="1:3">
      <c r="A1086" s="110"/>
      <c r="B1086" s="48"/>
      <c r="C1086" s="110"/>
    </row>
    <row r="1087" spans="1:3">
      <c r="A1087" s="110"/>
      <c r="B1087" s="48"/>
      <c r="C1087" s="110"/>
    </row>
    <row r="1088" spans="1:3">
      <c r="A1088" s="110"/>
      <c r="B1088" s="48"/>
      <c r="C1088" s="110"/>
    </row>
    <row r="1089" spans="1:3">
      <c r="A1089" s="110"/>
      <c r="B1089" s="48"/>
      <c r="C1089" s="110"/>
    </row>
    <row r="1090" spans="1:3">
      <c r="A1090" s="110"/>
      <c r="B1090" s="48"/>
      <c r="C1090" s="110"/>
    </row>
    <row r="1091" spans="1:3">
      <c r="A1091" s="110"/>
      <c r="B1091" s="48"/>
      <c r="C1091" s="110"/>
    </row>
    <row r="1092" spans="1:3">
      <c r="A1092" s="110"/>
      <c r="B1092" s="48"/>
      <c r="C1092" s="110"/>
    </row>
    <row r="1093" spans="1:3">
      <c r="A1093" s="110"/>
      <c r="B1093" s="48"/>
      <c r="C1093" s="110"/>
    </row>
    <row r="1094" spans="1:3">
      <c r="A1094" s="110"/>
      <c r="B1094" s="48"/>
      <c r="C1094" s="110"/>
    </row>
    <row r="1095" spans="1:3">
      <c r="A1095" s="110"/>
      <c r="B1095" s="48"/>
      <c r="C1095" s="110"/>
    </row>
    <row r="1096" spans="1:3">
      <c r="A1096" s="110"/>
      <c r="B1096" s="48"/>
      <c r="C1096" s="110"/>
    </row>
    <row r="1097" spans="1:3">
      <c r="A1097" s="110"/>
      <c r="B1097" s="48"/>
      <c r="C1097" s="110"/>
    </row>
    <row r="1098" spans="1:3">
      <c r="A1098" s="110"/>
      <c r="B1098" s="48"/>
      <c r="C1098" s="110"/>
    </row>
    <row r="1099" spans="1:3">
      <c r="A1099" s="110"/>
      <c r="B1099" s="48"/>
      <c r="C1099" s="110"/>
    </row>
    <row r="1100" spans="1:3">
      <c r="A1100" s="110"/>
      <c r="B1100" s="48"/>
      <c r="C1100" s="110"/>
    </row>
    <row r="1101" spans="1:3">
      <c r="A1101" s="110"/>
      <c r="B1101" s="48"/>
      <c r="C1101" s="110"/>
    </row>
    <row r="1102" spans="1:3">
      <c r="A1102" s="110"/>
      <c r="B1102" s="48"/>
      <c r="C1102" s="110"/>
    </row>
    <row r="1103" spans="1:3">
      <c r="A1103" s="110"/>
      <c r="B1103" s="48"/>
      <c r="C1103" s="110"/>
    </row>
    <row r="1104" spans="1:3">
      <c r="A1104" s="110"/>
      <c r="B1104" s="48"/>
      <c r="C1104" s="110"/>
    </row>
    <row r="1105" spans="1:3">
      <c r="A1105" s="110"/>
      <c r="B1105" s="48"/>
      <c r="C1105" s="110"/>
    </row>
    <row r="1106" spans="1:3">
      <c r="A1106" s="110"/>
      <c r="B1106" s="48"/>
      <c r="C1106" s="110"/>
    </row>
    <row r="1107" spans="1:3">
      <c r="A1107" s="110"/>
      <c r="B1107" s="48"/>
      <c r="C1107" s="110"/>
    </row>
    <row r="1108" spans="1:3">
      <c r="A1108" s="110"/>
      <c r="B1108" s="48"/>
      <c r="C1108" s="110"/>
    </row>
    <row r="1109" spans="1:3">
      <c r="A1109" s="110"/>
      <c r="B1109" s="48"/>
      <c r="C1109" s="110"/>
    </row>
    <row r="1110" spans="1:3">
      <c r="A1110" s="110"/>
      <c r="B1110" s="48"/>
      <c r="C1110" s="110"/>
    </row>
    <row r="1111" spans="1:3">
      <c r="A1111" s="110"/>
      <c r="B1111" s="48"/>
      <c r="C1111" s="110"/>
    </row>
    <row r="1112" spans="1:3">
      <c r="A1112" s="110"/>
      <c r="B1112" s="48"/>
      <c r="C1112" s="110"/>
    </row>
    <row r="1113" spans="1:3">
      <c r="A1113" s="110"/>
      <c r="B1113" s="48"/>
      <c r="C1113" s="110"/>
    </row>
    <row r="1114" spans="1:3">
      <c r="A1114" s="110"/>
      <c r="B1114" s="48"/>
      <c r="C1114" s="110"/>
    </row>
    <row r="1115" spans="1:3">
      <c r="A1115" s="110"/>
      <c r="B1115" s="48"/>
      <c r="C1115" s="110"/>
    </row>
    <row r="1116" spans="1:3">
      <c r="A1116" s="110"/>
      <c r="B1116" s="48"/>
      <c r="C1116" s="110"/>
    </row>
    <row r="1117" spans="1:3">
      <c r="A1117" s="110"/>
      <c r="B1117" s="48"/>
      <c r="C1117" s="110"/>
    </row>
    <row r="1118" spans="1:3">
      <c r="A1118" s="110"/>
      <c r="B1118" s="48"/>
      <c r="C1118" s="110"/>
    </row>
    <row r="1119" spans="1:3">
      <c r="A1119" s="110"/>
      <c r="B1119" s="48"/>
      <c r="C1119" s="110"/>
    </row>
    <row r="1120" spans="1:3">
      <c r="A1120" s="110"/>
      <c r="B1120" s="48"/>
      <c r="C1120" s="110"/>
    </row>
    <row r="1121" spans="1:3">
      <c r="A1121" s="110"/>
      <c r="B1121" s="48"/>
      <c r="C1121" s="110"/>
    </row>
    <row r="1122" spans="1:3">
      <c r="A1122" s="110"/>
      <c r="B1122" s="48"/>
      <c r="C1122" s="110"/>
    </row>
    <row r="1123" spans="1:3">
      <c r="A1123" s="110"/>
      <c r="B1123" s="48"/>
      <c r="C1123" s="110"/>
    </row>
    <row r="1124" spans="1:3">
      <c r="A1124" s="110"/>
      <c r="B1124" s="48"/>
      <c r="C1124" s="110"/>
    </row>
    <row r="1125" spans="1:3">
      <c r="A1125" s="110"/>
      <c r="B1125" s="48"/>
      <c r="C1125" s="110"/>
    </row>
    <row r="1126" spans="1:3">
      <c r="A1126" s="110"/>
      <c r="B1126" s="48"/>
      <c r="C1126" s="110"/>
    </row>
    <row r="1127" spans="1:3">
      <c r="A1127" s="110"/>
      <c r="B1127" s="48"/>
      <c r="C1127" s="110"/>
    </row>
    <row r="1128" spans="1:3">
      <c r="A1128" s="110"/>
      <c r="B1128" s="48"/>
      <c r="C1128" s="110"/>
    </row>
    <row r="1129" spans="1:3">
      <c r="A1129" s="110"/>
      <c r="B1129" s="48"/>
      <c r="C1129" s="110"/>
    </row>
    <row r="1130" spans="1:3">
      <c r="A1130" s="110"/>
      <c r="B1130" s="48"/>
      <c r="C1130" s="110"/>
    </row>
    <row r="1131" spans="1:3">
      <c r="A1131" s="110"/>
      <c r="B1131" s="48"/>
      <c r="C1131" s="110"/>
    </row>
    <row r="1132" spans="1:3">
      <c r="A1132" s="110"/>
      <c r="B1132" s="48"/>
      <c r="C1132" s="110"/>
    </row>
    <row r="1133" spans="1:3">
      <c r="A1133" s="110"/>
      <c r="B1133" s="48"/>
      <c r="C1133" s="110"/>
    </row>
    <row r="1134" spans="1:3">
      <c r="A1134" s="110"/>
      <c r="B1134" s="48"/>
      <c r="C1134" s="110"/>
    </row>
    <row r="1135" spans="1:3">
      <c r="A1135" s="110"/>
      <c r="B1135" s="48"/>
      <c r="C1135" s="110"/>
    </row>
    <row r="1136" spans="1:3">
      <c r="A1136" s="110"/>
      <c r="B1136" s="48"/>
      <c r="C1136" s="110"/>
    </row>
    <row r="1137" spans="1:3">
      <c r="A1137" s="110"/>
      <c r="B1137" s="48"/>
      <c r="C1137" s="110"/>
    </row>
    <row r="1138" spans="1:3">
      <c r="A1138" s="110"/>
      <c r="B1138" s="48"/>
      <c r="C1138" s="110"/>
    </row>
    <row r="1139" spans="1:3">
      <c r="A1139" s="110"/>
      <c r="B1139" s="48"/>
      <c r="C1139" s="110"/>
    </row>
    <row r="1140" spans="1:3">
      <c r="A1140" s="110"/>
      <c r="B1140" s="48"/>
      <c r="C1140" s="110"/>
    </row>
    <row r="1141" spans="1:3">
      <c r="A1141" s="110"/>
      <c r="B1141" s="48"/>
      <c r="C1141" s="110"/>
    </row>
    <row r="1142" spans="1:3">
      <c r="A1142" s="110"/>
      <c r="B1142" s="48"/>
      <c r="C1142" s="110"/>
    </row>
    <row r="1143" spans="1:3">
      <c r="A1143" s="110"/>
      <c r="B1143" s="48"/>
      <c r="C1143" s="110"/>
    </row>
    <row r="1144" spans="1:3">
      <c r="A1144" s="110"/>
      <c r="B1144" s="48"/>
      <c r="C1144" s="110"/>
    </row>
    <row r="1145" spans="1:3">
      <c r="A1145" s="110"/>
      <c r="B1145" s="48"/>
      <c r="C1145" s="110"/>
    </row>
    <row r="1146" spans="1:3">
      <c r="A1146" s="110"/>
      <c r="B1146" s="48"/>
      <c r="C1146" s="110"/>
    </row>
    <row r="1147" spans="1:3">
      <c r="A1147" s="110"/>
      <c r="B1147" s="48"/>
      <c r="C1147" s="110"/>
    </row>
    <row r="1148" spans="1:3">
      <c r="A1148" s="110"/>
      <c r="B1148" s="48"/>
      <c r="C1148" s="110"/>
    </row>
    <row r="1149" spans="1:3">
      <c r="A1149" s="110"/>
      <c r="B1149" s="48"/>
      <c r="C1149" s="110"/>
    </row>
    <row r="1150" spans="1:3">
      <c r="A1150" s="110"/>
      <c r="B1150" s="48"/>
      <c r="C1150" s="110"/>
    </row>
    <row r="1151" spans="1:3">
      <c r="A1151" s="110"/>
      <c r="B1151" s="48"/>
      <c r="C1151" s="110"/>
    </row>
    <row r="1152" spans="1:3">
      <c r="A1152" s="110"/>
      <c r="B1152" s="48"/>
      <c r="C1152" s="110"/>
    </row>
    <row r="1153" spans="1:3">
      <c r="A1153" s="110"/>
      <c r="B1153" s="48"/>
      <c r="C1153" s="110"/>
    </row>
    <row r="1154" spans="1:3">
      <c r="A1154" s="110"/>
      <c r="B1154" s="48"/>
      <c r="C1154" s="110"/>
    </row>
    <row r="1155" spans="1:3">
      <c r="A1155" s="110"/>
      <c r="B1155" s="48"/>
      <c r="C1155" s="110"/>
    </row>
    <row r="1156" spans="1:3">
      <c r="A1156" s="110"/>
      <c r="B1156" s="48"/>
      <c r="C1156" s="110"/>
    </row>
    <row r="1157" spans="1:3">
      <c r="A1157" s="110"/>
      <c r="B1157" s="48"/>
      <c r="C1157" s="110"/>
    </row>
    <row r="1158" spans="1:3">
      <c r="A1158" s="110"/>
      <c r="B1158" s="48"/>
      <c r="C1158" s="110"/>
    </row>
    <row r="1159" spans="1:3">
      <c r="A1159" s="110"/>
      <c r="B1159" s="48"/>
      <c r="C1159" s="110"/>
    </row>
    <row r="1160" spans="1:3">
      <c r="A1160" s="110"/>
      <c r="B1160" s="48"/>
      <c r="C1160" s="110"/>
    </row>
    <row r="1161" spans="1:3">
      <c r="A1161" s="110"/>
      <c r="B1161" s="48"/>
      <c r="C1161" s="110"/>
    </row>
    <row r="1162" spans="1:3">
      <c r="A1162" s="110"/>
      <c r="B1162" s="48"/>
      <c r="C1162" s="110"/>
    </row>
    <row r="1163" spans="1:3">
      <c r="A1163" s="110"/>
      <c r="B1163" s="48"/>
      <c r="C1163" s="110"/>
    </row>
    <row r="1164" spans="1:3">
      <c r="A1164" s="110"/>
      <c r="B1164" s="48"/>
      <c r="C1164" s="110"/>
    </row>
    <row r="1165" spans="1:3">
      <c r="A1165" s="110"/>
      <c r="B1165" s="48"/>
      <c r="C1165" s="110"/>
    </row>
    <row r="1166" spans="1:3">
      <c r="A1166" s="110"/>
      <c r="B1166" s="48"/>
      <c r="C1166" s="110"/>
    </row>
    <row r="1167" spans="1:3">
      <c r="A1167" s="110"/>
      <c r="B1167" s="48"/>
      <c r="C1167" s="110"/>
    </row>
    <row r="1168" spans="1:3">
      <c r="A1168" s="110"/>
      <c r="B1168" s="48"/>
      <c r="C1168" s="110"/>
    </row>
    <row r="1169" spans="1:3">
      <c r="A1169" s="110"/>
      <c r="B1169" s="48"/>
      <c r="C1169" s="110"/>
    </row>
    <row r="1170" spans="1:3">
      <c r="A1170" s="110"/>
      <c r="B1170" s="48"/>
      <c r="C1170" s="110"/>
    </row>
    <row r="1171" spans="1:3">
      <c r="A1171" s="110"/>
      <c r="B1171" s="48"/>
      <c r="C1171" s="110"/>
    </row>
    <row r="1172" spans="1:3">
      <c r="A1172" s="110"/>
      <c r="B1172" s="48"/>
      <c r="C1172" s="110"/>
    </row>
    <row r="1173" spans="1:3">
      <c r="A1173" s="110"/>
      <c r="B1173" s="48"/>
      <c r="C1173" s="110"/>
    </row>
    <row r="1174" spans="1:3">
      <c r="A1174" s="110"/>
      <c r="B1174" s="48"/>
      <c r="C1174" s="110"/>
    </row>
    <row r="1175" spans="1:3">
      <c r="A1175" s="110"/>
      <c r="B1175" s="48"/>
      <c r="C1175" s="110"/>
    </row>
    <row r="1176" spans="1:3">
      <c r="A1176" s="110"/>
      <c r="B1176" s="48"/>
      <c r="C1176" s="110"/>
    </row>
    <row r="1177" spans="1:3">
      <c r="A1177" s="110"/>
      <c r="B1177" s="48"/>
      <c r="C1177" s="110"/>
    </row>
    <row r="1178" spans="1:3">
      <c r="A1178" s="110"/>
      <c r="B1178" s="48"/>
      <c r="C1178" s="110"/>
    </row>
    <row r="1179" spans="1:3">
      <c r="A1179" s="110"/>
      <c r="B1179" s="48"/>
      <c r="C1179" s="110"/>
    </row>
    <row r="1180" spans="1:3">
      <c r="A1180" s="110"/>
      <c r="B1180" s="48"/>
      <c r="C1180" s="110"/>
    </row>
    <row r="1181" spans="1:3">
      <c r="A1181" s="110"/>
      <c r="B1181" s="48"/>
      <c r="C1181" s="110"/>
    </row>
    <row r="1182" spans="1:3">
      <c r="A1182" s="110"/>
      <c r="B1182" s="48"/>
      <c r="C1182" s="110"/>
    </row>
    <row r="1183" spans="1:3">
      <c r="A1183" s="110"/>
      <c r="B1183" s="48"/>
      <c r="C1183" s="110"/>
    </row>
    <row r="1184" spans="1:3">
      <c r="A1184" s="110"/>
      <c r="B1184" s="48"/>
      <c r="C1184" s="110"/>
    </row>
    <row r="1185" spans="1:3">
      <c r="A1185" s="110"/>
      <c r="B1185" s="48"/>
      <c r="C1185" s="110"/>
    </row>
    <row r="1186" spans="1:3">
      <c r="A1186" s="110"/>
      <c r="B1186" s="48"/>
      <c r="C1186" s="110"/>
    </row>
    <row r="1187" spans="1:3">
      <c r="A1187" s="110"/>
      <c r="B1187" s="48"/>
      <c r="C1187" s="110"/>
    </row>
    <row r="1188" spans="1:3">
      <c r="A1188" s="110"/>
      <c r="B1188" s="48"/>
      <c r="C1188" s="110"/>
    </row>
    <row r="1189" spans="1:3">
      <c r="A1189" s="110"/>
      <c r="B1189" s="48"/>
      <c r="C1189" s="110"/>
    </row>
    <row r="1190" spans="1:3">
      <c r="A1190" s="110"/>
      <c r="B1190" s="48"/>
      <c r="C1190" s="110"/>
    </row>
    <row r="1191" spans="1:3">
      <c r="A1191" s="110"/>
      <c r="B1191" s="48"/>
      <c r="C1191" s="110"/>
    </row>
    <row r="1192" spans="1:3">
      <c r="A1192" s="110"/>
      <c r="B1192" s="48"/>
      <c r="C1192" s="110"/>
    </row>
    <row r="1193" spans="1:3">
      <c r="A1193" s="110"/>
      <c r="B1193" s="48"/>
      <c r="C1193" s="110"/>
    </row>
    <row r="1194" spans="1:3">
      <c r="A1194" s="110"/>
      <c r="B1194" s="48"/>
      <c r="C1194" s="110"/>
    </row>
    <row r="1195" spans="1:3">
      <c r="A1195" s="110"/>
      <c r="B1195" s="48"/>
      <c r="C1195" s="110"/>
    </row>
    <row r="1196" spans="1:3">
      <c r="A1196" s="110"/>
      <c r="B1196" s="48"/>
      <c r="C1196" s="110"/>
    </row>
    <row r="1197" spans="1:3">
      <c r="A1197" s="110"/>
      <c r="B1197" s="48"/>
      <c r="C1197" s="110"/>
    </row>
    <row r="1198" spans="1:3">
      <c r="A1198" s="110"/>
      <c r="B1198" s="48"/>
      <c r="C1198" s="110"/>
    </row>
    <row r="1199" spans="1:3">
      <c r="A1199" s="110"/>
      <c r="B1199" s="48"/>
      <c r="C1199" s="110"/>
    </row>
    <row r="1200" spans="1:3">
      <c r="A1200" s="110"/>
      <c r="B1200" s="48"/>
      <c r="C1200" s="110"/>
    </row>
    <row r="1201" spans="1:3">
      <c r="A1201" s="110"/>
      <c r="B1201" s="48"/>
      <c r="C1201" s="110"/>
    </row>
    <row r="1202" spans="1:3">
      <c r="A1202" s="110"/>
      <c r="B1202" s="48"/>
      <c r="C1202" s="110"/>
    </row>
    <row r="1203" spans="1:3">
      <c r="A1203" s="110"/>
      <c r="B1203" s="48"/>
      <c r="C1203" s="110"/>
    </row>
    <row r="1204" spans="1:3">
      <c r="A1204" s="110"/>
      <c r="B1204" s="48"/>
      <c r="C1204" s="110"/>
    </row>
    <row r="1205" spans="1:3">
      <c r="A1205" s="110"/>
      <c r="B1205" s="48"/>
      <c r="C1205" s="110"/>
    </row>
    <row r="1206" spans="1:3">
      <c r="A1206" s="110"/>
      <c r="B1206" s="48"/>
      <c r="C1206" s="110"/>
    </row>
    <row r="1207" spans="1:3">
      <c r="A1207" s="110"/>
      <c r="B1207" s="48"/>
      <c r="C1207" s="110"/>
    </row>
    <row r="1208" spans="1:3">
      <c r="A1208" s="110"/>
      <c r="B1208" s="48"/>
      <c r="C1208" s="110"/>
    </row>
    <row r="1209" spans="1:3">
      <c r="A1209" s="110"/>
      <c r="B1209" s="48"/>
      <c r="C1209" s="110"/>
    </row>
    <row r="1210" spans="1:3">
      <c r="A1210" s="110"/>
      <c r="B1210" s="48"/>
      <c r="C1210" s="110"/>
    </row>
    <row r="1211" spans="1:3">
      <c r="A1211" s="110"/>
      <c r="B1211" s="48"/>
      <c r="C1211" s="110"/>
    </row>
    <row r="1212" spans="1:3">
      <c r="A1212" s="110"/>
      <c r="B1212" s="48"/>
      <c r="C1212" s="110"/>
    </row>
    <row r="1213" spans="1:3">
      <c r="A1213" s="110"/>
      <c r="B1213" s="48"/>
      <c r="C1213" s="110"/>
    </row>
    <row r="1214" spans="1:3">
      <c r="A1214" s="110"/>
      <c r="B1214" s="48"/>
      <c r="C1214" s="110"/>
    </row>
    <row r="1215" spans="1:3">
      <c r="A1215" s="110"/>
      <c r="B1215" s="48"/>
      <c r="C1215" s="110"/>
    </row>
    <row r="1216" spans="1:3">
      <c r="A1216" s="110"/>
      <c r="B1216" s="48"/>
      <c r="C1216" s="110"/>
    </row>
    <row r="1217" spans="1:3">
      <c r="A1217" s="110"/>
      <c r="B1217" s="48"/>
      <c r="C1217" s="110"/>
    </row>
    <row r="1218" spans="1:3">
      <c r="A1218" s="110"/>
      <c r="B1218" s="48"/>
      <c r="C1218" s="110"/>
    </row>
    <row r="1219" spans="1:3">
      <c r="A1219" s="110"/>
      <c r="B1219" s="48"/>
      <c r="C1219" s="110"/>
    </row>
    <row r="1220" spans="1:3">
      <c r="A1220" s="110"/>
      <c r="B1220" s="48"/>
      <c r="C1220" s="110"/>
    </row>
    <row r="1221" spans="1:3">
      <c r="A1221" s="110"/>
      <c r="B1221" s="48"/>
      <c r="C1221" s="110"/>
    </row>
    <row r="1222" spans="1:3">
      <c r="A1222" s="110"/>
      <c r="B1222" s="48"/>
      <c r="C1222" s="110"/>
    </row>
    <row r="1223" spans="1:3">
      <c r="A1223" s="110"/>
      <c r="B1223" s="48"/>
      <c r="C1223" s="110"/>
    </row>
    <row r="1224" spans="1:3">
      <c r="A1224" s="110"/>
      <c r="B1224" s="48"/>
      <c r="C1224" s="110"/>
    </row>
    <row r="1225" spans="1:3">
      <c r="A1225" s="110"/>
      <c r="B1225" s="48"/>
      <c r="C1225" s="110"/>
    </row>
    <row r="1226" spans="1:3">
      <c r="A1226" s="110"/>
      <c r="B1226" s="48"/>
      <c r="C1226" s="110"/>
    </row>
    <row r="1227" spans="1:3">
      <c r="A1227" s="110"/>
      <c r="B1227" s="48"/>
      <c r="C1227" s="110"/>
    </row>
    <row r="1228" spans="1:3">
      <c r="A1228" s="110"/>
      <c r="B1228" s="48"/>
      <c r="C1228" s="110"/>
    </row>
    <row r="1229" spans="1:3">
      <c r="A1229" s="110"/>
      <c r="B1229" s="48"/>
      <c r="C1229" s="110"/>
    </row>
    <row r="1230" spans="1:3">
      <c r="A1230" s="110"/>
      <c r="B1230" s="48"/>
      <c r="C1230" s="110"/>
    </row>
    <row r="1231" spans="1:3">
      <c r="A1231" s="110"/>
      <c r="B1231" s="48"/>
      <c r="C1231" s="110"/>
    </row>
    <row r="1232" spans="1:3">
      <c r="A1232" s="110"/>
      <c r="B1232" s="48"/>
      <c r="C1232" s="110"/>
    </row>
    <row r="1233" spans="1:3">
      <c r="A1233" s="110"/>
      <c r="B1233" s="48"/>
      <c r="C1233" s="110"/>
    </row>
    <row r="1234" spans="1:3">
      <c r="A1234" s="110"/>
      <c r="B1234" s="48"/>
      <c r="C1234" s="110"/>
    </row>
    <row r="1235" spans="1:3">
      <c r="A1235" s="110"/>
      <c r="B1235" s="48"/>
      <c r="C1235" s="110"/>
    </row>
    <row r="1236" spans="1:3">
      <c r="A1236" s="110"/>
      <c r="B1236" s="48"/>
      <c r="C1236" s="110"/>
    </row>
    <row r="1237" spans="1:3">
      <c r="A1237" s="110"/>
      <c r="B1237" s="48"/>
      <c r="C1237" s="110"/>
    </row>
    <row r="1238" spans="1:3">
      <c r="A1238" s="110"/>
      <c r="B1238" s="48"/>
      <c r="C1238" s="110"/>
    </row>
    <row r="1239" spans="1:3">
      <c r="A1239" s="110"/>
      <c r="B1239" s="48"/>
      <c r="C1239" s="110"/>
    </row>
    <row r="1240" spans="1:3">
      <c r="A1240" s="110"/>
      <c r="B1240" s="48"/>
      <c r="C1240" s="110"/>
    </row>
    <row r="1241" spans="1:3">
      <c r="A1241" s="110"/>
      <c r="B1241" s="48"/>
      <c r="C1241" s="110"/>
    </row>
    <row r="1242" spans="1:3">
      <c r="A1242" s="110"/>
      <c r="B1242" s="48"/>
      <c r="C1242" s="110"/>
    </row>
    <row r="1243" spans="1:3">
      <c r="A1243" s="110"/>
      <c r="B1243" s="48"/>
      <c r="C1243" s="110"/>
    </row>
    <row r="1244" spans="1:3">
      <c r="A1244" s="110"/>
      <c r="B1244" s="48"/>
      <c r="C1244" s="110"/>
    </row>
    <row r="1245" spans="1:3">
      <c r="A1245" s="110"/>
      <c r="B1245" s="48"/>
      <c r="C1245" s="110"/>
    </row>
    <row r="1246" spans="1:3">
      <c r="A1246" s="110"/>
      <c r="B1246" s="48"/>
      <c r="C1246" s="110"/>
    </row>
    <row r="1247" spans="1:3">
      <c r="A1247" s="110"/>
      <c r="B1247" s="48"/>
      <c r="C1247" s="110"/>
    </row>
    <row r="1248" spans="1:3">
      <c r="A1248" s="110"/>
      <c r="B1248" s="48"/>
      <c r="C1248" s="110"/>
    </row>
    <row r="1249" spans="1:3">
      <c r="A1249" s="110"/>
      <c r="B1249" s="48"/>
      <c r="C1249" s="110"/>
    </row>
    <row r="1250" spans="1:3">
      <c r="A1250" s="110"/>
      <c r="B1250" s="48"/>
      <c r="C1250" s="110"/>
    </row>
    <row r="1251" spans="1:3">
      <c r="A1251" s="110"/>
      <c r="B1251" s="48"/>
      <c r="C1251" s="110"/>
    </row>
    <row r="1252" spans="1:3">
      <c r="A1252" s="110"/>
      <c r="B1252" s="48"/>
      <c r="C1252" s="110"/>
    </row>
    <row r="1253" spans="1:3">
      <c r="A1253" s="110"/>
      <c r="B1253" s="48"/>
      <c r="C1253" s="110"/>
    </row>
    <row r="1254" spans="1:3">
      <c r="A1254" s="110"/>
      <c r="B1254" s="48"/>
      <c r="C1254" s="110"/>
    </row>
    <row r="1255" spans="1:3">
      <c r="A1255" s="110"/>
      <c r="B1255" s="48"/>
      <c r="C1255" s="110"/>
    </row>
    <row r="1256" spans="1:3">
      <c r="A1256" s="110"/>
      <c r="B1256" s="48"/>
      <c r="C1256" s="110"/>
    </row>
    <row r="1257" spans="1:3">
      <c r="A1257" s="110"/>
      <c r="B1257" s="48"/>
      <c r="C1257" s="110"/>
    </row>
    <row r="1258" spans="1:3">
      <c r="A1258" s="110"/>
      <c r="B1258" s="48"/>
      <c r="C1258" s="110"/>
    </row>
    <row r="1259" spans="1:3">
      <c r="A1259" s="110"/>
      <c r="B1259" s="48"/>
      <c r="C1259" s="110"/>
    </row>
    <row r="1260" spans="1:3">
      <c r="A1260" s="110"/>
      <c r="B1260" s="48"/>
      <c r="C1260" s="110"/>
    </row>
    <row r="1261" spans="1:3">
      <c r="A1261" s="110"/>
      <c r="B1261" s="48"/>
      <c r="C1261" s="110"/>
    </row>
    <row r="1262" spans="1:3">
      <c r="A1262" s="110"/>
      <c r="B1262" s="48"/>
      <c r="C1262" s="110"/>
    </row>
    <row r="1263" spans="1:3">
      <c r="A1263" s="110"/>
      <c r="B1263" s="48"/>
      <c r="C1263" s="110"/>
    </row>
    <row r="1264" spans="1:3">
      <c r="A1264" s="110"/>
      <c r="B1264" s="48"/>
      <c r="C1264" s="110"/>
    </row>
    <row r="1265" spans="1:3">
      <c r="A1265" s="110"/>
      <c r="B1265" s="48"/>
      <c r="C1265" s="110"/>
    </row>
    <row r="1266" spans="1:3">
      <c r="A1266" s="110"/>
      <c r="B1266" s="48"/>
      <c r="C1266" s="110"/>
    </row>
    <row r="1267" spans="1:3">
      <c r="A1267" s="110"/>
      <c r="B1267" s="48"/>
      <c r="C1267" s="110"/>
    </row>
    <row r="1268" spans="1:3">
      <c r="A1268" s="110"/>
      <c r="B1268" s="48"/>
      <c r="C1268" s="110"/>
    </row>
    <row r="1269" spans="1:3">
      <c r="A1269" s="110"/>
      <c r="B1269" s="48"/>
      <c r="C1269" s="110"/>
    </row>
    <row r="1270" spans="1:3">
      <c r="A1270" s="110"/>
      <c r="B1270" s="48"/>
      <c r="C1270" s="110"/>
    </row>
    <row r="1271" spans="1:3">
      <c r="A1271" s="110"/>
      <c r="B1271" s="48"/>
      <c r="C1271" s="110"/>
    </row>
    <row r="1272" spans="1:3">
      <c r="A1272" s="110"/>
      <c r="B1272" s="48"/>
      <c r="C1272" s="110"/>
    </row>
    <row r="1273" spans="1:3">
      <c r="A1273" s="110"/>
      <c r="B1273" s="48"/>
      <c r="C1273" s="110"/>
    </row>
    <row r="1274" spans="1:3">
      <c r="A1274" s="110"/>
      <c r="B1274" s="48"/>
      <c r="C1274" s="110"/>
    </row>
    <row r="1275" spans="1:3">
      <c r="A1275" s="110"/>
      <c r="B1275" s="48"/>
      <c r="C1275" s="110"/>
    </row>
    <row r="1276" spans="1:3">
      <c r="A1276" s="110"/>
      <c r="B1276" s="48"/>
      <c r="C1276" s="110"/>
    </row>
    <row r="1277" spans="1:3">
      <c r="A1277" s="110"/>
      <c r="B1277" s="48"/>
      <c r="C1277" s="110"/>
    </row>
    <row r="1278" spans="1:3">
      <c r="A1278" s="110"/>
      <c r="B1278" s="48"/>
      <c r="C1278" s="110"/>
    </row>
    <row r="1279" spans="1:3">
      <c r="A1279" s="110"/>
      <c r="B1279" s="48"/>
      <c r="C1279" s="110"/>
    </row>
    <row r="1280" spans="1:3">
      <c r="A1280" s="110"/>
      <c r="B1280" s="48"/>
      <c r="C1280" s="110"/>
    </row>
    <row r="1281" spans="1:3">
      <c r="A1281" s="110"/>
      <c r="B1281" s="48"/>
      <c r="C1281" s="110"/>
    </row>
    <row r="1282" spans="1:3">
      <c r="A1282" s="110"/>
      <c r="B1282" s="48"/>
      <c r="C1282" s="110"/>
    </row>
    <row r="1283" spans="1:3">
      <c r="A1283" s="110"/>
      <c r="B1283" s="48"/>
      <c r="C1283" s="110"/>
    </row>
    <row r="1284" spans="1:3">
      <c r="A1284" s="110"/>
      <c r="B1284" s="48"/>
      <c r="C1284" s="110"/>
    </row>
    <row r="1285" spans="1:3">
      <c r="A1285" s="110"/>
      <c r="B1285" s="48"/>
      <c r="C1285" s="110"/>
    </row>
    <row r="1286" spans="1:3">
      <c r="A1286" s="110"/>
      <c r="B1286" s="48"/>
      <c r="C1286" s="110"/>
    </row>
    <row r="1287" spans="1:3">
      <c r="A1287" s="110"/>
      <c r="B1287" s="48"/>
      <c r="C1287" s="110"/>
    </row>
    <row r="1288" spans="1:3">
      <c r="A1288" s="110"/>
      <c r="B1288" s="48"/>
      <c r="C1288" s="110"/>
    </row>
    <row r="1289" spans="1:3">
      <c r="A1289" s="110"/>
      <c r="B1289" s="48"/>
      <c r="C1289" s="110"/>
    </row>
    <row r="1290" spans="1:3">
      <c r="A1290" s="110"/>
      <c r="B1290" s="48"/>
      <c r="C1290" s="110"/>
    </row>
    <row r="1291" spans="1:3">
      <c r="A1291" s="110"/>
      <c r="B1291" s="48"/>
      <c r="C1291" s="110"/>
    </row>
    <row r="1292" spans="1:3">
      <c r="A1292" s="110"/>
      <c r="B1292" s="48"/>
      <c r="C1292" s="110"/>
    </row>
    <row r="1293" spans="1:3">
      <c r="A1293" s="110"/>
      <c r="B1293" s="48"/>
      <c r="C1293" s="110"/>
    </row>
    <row r="1294" spans="1:3">
      <c r="A1294" s="110"/>
      <c r="B1294" s="48"/>
      <c r="C1294" s="110"/>
    </row>
    <row r="1295" spans="1:3">
      <c r="A1295" s="110"/>
      <c r="B1295" s="48"/>
      <c r="C1295" s="110"/>
    </row>
    <row r="1296" spans="1:3">
      <c r="A1296" s="110"/>
      <c r="B1296" s="48"/>
      <c r="C1296" s="110"/>
    </row>
    <row r="1297" spans="1:3">
      <c r="A1297" s="110"/>
      <c r="B1297" s="48"/>
      <c r="C1297" s="110"/>
    </row>
    <row r="1298" spans="1:3">
      <c r="A1298" s="110"/>
      <c r="B1298" s="48"/>
      <c r="C1298" s="110"/>
    </row>
    <row r="1299" spans="1:3">
      <c r="A1299" s="110"/>
      <c r="B1299" s="48"/>
      <c r="C1299" s="110"/>
    </row>
    <row r="1300" spans="1:3">
      <c r="A1300" s="110"/>
      <c r="B1300" s="48"/>
      <c r="C1300" s="110"/>
    </row>
    <row r="1301" spans="1:3">
      <c r="A1301" s="110"/>
      <c r="B1301" s="48"/>
      <c r="C1301" s="110"/>
    </row>
    <row r="1302" spans="1:3">
      <c r="A1302" s="110"/>
      <c r="B1302" s="48"/>
      <c r="C1302" s="110"/>
    </row>
    <row r="1303" spans="1:3">
      <c r="A1303" s="110"/>
      <c r="B1303" s="48"/>
      <c r="C1303" s="110"/>
    </row>
    <row r="1304" spans="1:3">
      <c r="A1304" s="110"/>
      <c r="B1304" s="48"/>
      <c r="C1304" s="110"/>
    </row>
    <row r="1305" spans="1:3">
      <c r="A1305" s="110"/>
      <c r="B1305" s="48"/>
      <c r="C1305" s="110"/>
    </row>
    <row r="1306" spans="1:3">
      <c r="A1306" s="110"/>
      <c r="B1306" s="48"/>
      <c r="C1306" s="110"/>
    </row>
    <row r="1307" spans="1:3">
      <c r="A1307" s="110"/>
      <c r="B1307" s="48"/>
      <c r="C1307" s="110"/>
    </row>
    <row r="1308" spans="1:3">
      <c r="A1308" s="110"/>
      <c r="B1308" s="48"/>
      <c r="C1308" s="110"/>
    </row>
    <row r="1309" spans="1:3">
      <c r="A1309" s="110"/>
      <c r="B1309" s="48"/>
      <c r="C1309" s="110"/>
    </row>
    <row r="1310" spans="1:3">
      <c r="A1310" s="110"/>
      <c r="B1310" s="48"/>
      <c r="C1310" s="110"/>
    </row>
    <row r="1311" spans="1:3">
      <c r="A1311" s="110"/>
      <c r="B1311" s="48"/>
      <c r="C1311" s="110"/>
    </row>
    <row r="1312" spans="1:3">
      <c r="A1312" s="110"/>
      <c r="B1312" s="48"/>
      <c r="C1312" s="110"/>
    </row>
    <row r="1313" spans="1:3">
      <c r="A1313" s="110"/>
      <c r="B1313" s="48"/>
      <c r="C1313" s="110"/>
    </row>
    <row r="1314" spans="1:3">
      <c r="A1314" s="110"/>
      <c r="B1314" s="48"/>
      <c r="C1314" s="110"/>
    </row>
    <row r="1315" spans="1:3">
      <c r="A1315" s="110"/>
      <c r="B1315" s="48"/>
      <c r="C1315" s="110"/>
    </row>
    <row r="1316" spans="1:3">
      <c r="A1316" s="110"/>
      <c r="B1316" s="48"/>
      <c r="C1316" s="110"/>
    </row>
    <row r="1317" spans="1:3">
      <c r="A1317" s="110"/>
      <c r="B1317" s="48"/>
      <c r="C1317" s="110"/>
    </row>
    <row r="1318" spans="1:3">
      <c r="A1318" s="110"/>
      <c r="B1318" s="48"/>
      <c r="C1318" s="110"/>
    </row>
    <row r="1319" spans="1:3">
      <c r="A1319" s="110"/>
      <c r="B1319" s="48"/>
      <c r="C1319" s="110"/>
    </row>
    <row r="1320" spans="1:3">
      <c r="A1320" s="110"/>
      <c r="B1320" s="48"/>
      <c r="C1320" s="110"/>
    </row>
    <row r="1321" spans="1:3">
      <c r="A1321" s="110"/>
      <c r="B1321" s="48"/>
      <c r="C1321" s="110"/>
    </row>
    <row r="1322" spans="1:3">
      <c r="A1322" s="110"/>
      <c r="B1322" s="48"/>
      <c r="C1322" s="110"/>
    </row>
    <row r="1323" spans="1:3">
      <c r="A1323" s="110"/>
      <c r="B1323" s="48"/>
      <c r="C1323" s="110"/>
    </row>
    <row r="1324" spans="1:3">
      <c r="A1324" s="110"/>
      <c r="B1324" s="48"/>
      <c r="C1324" s="110"/>
    </row>
  </sheetData>
  <mergeCells count="2">
    <mergeCell ref="A2:D2"/>
    <mergeCell ref="A3:D3"/>
  </mergeCells>
  <dataValidations count="1">
    <dataValidation type="decimal" operator="between" allowBlank="1" showInputMessage="1" showErrorMessage="1" sqref="B122 B5:B80 B82:B117 D5:D74 D77:D87 D89:D93 D95:D122">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opLeftCell="A22" workbookViewId="0">
      <selection activeCell="M20" sqref="M20"/>
    </sheetView>
  </sheetViews>
  <sheetFormatPr defaultColWidth="9.14166666666667" defaultRowHeight="12.75" outlineLevelCol="3"/>
  <cols>
    <col min="1" max="1" width="45.7083333333333" customWidth="1"/>
    <col min="2" max="2" width="20.425" customWidth="1"/>
    <col min="3" max="3" width="45.7083333333333" customWidth="1"/>
    <col min="4" max="4" width="20.425" customWidth="1"/>
  </cols>
  <sheetData>
    <row r="1" ht="26.1" customHeight="1" spans="1:4">
      <c r="A1" s="133" t="s">
        <v>2132</v>
      </c>
    </row>
    <row r="2" ht="36" customHeight="1" spans="1:4">
      <c r="A2" s="4" t="s">
        <v>2133</v>
      </c>
      <c r="B2" s="4"/>
      <c r="C2" s="4"/>
      <c r="D2" s="4"/>
    </row>
    <row r="3" ht="21" customHeight="1" spans="1:4">
      <c r="A3" s="38" t="s">
        <v>74</v>
      </c>
      <c r="B3" s="38"/>
      <c r="C3" s="38"/>
      <c r="D3" s="38"/>
    </row>
    <row r="4" s="111" customFormat="1" ht="18" customHeight="1" spans="1:4">
      <c r="A4" s="39" t="s">
        <v>75</v>
      </c>
      <c r="B4" s="39" t="s">
        <v>78</v>
      </c>
      <c r="C4" s="39" t="s">
        <v>75</v>
      </c>
      <c r="D4" s="39" t="s">
        <v>78</v>
      </c>
    </row>
    <row r="5" ht="18" customHeight="1" spans="1:4">
      <c r="A5" s="94" t="s">
        <v>2134</v>
      </c>
      <c r="B5" s="42">
        <f>SUM(B6:B11)</f>
        <v>7796</v>
      </c>
      <c r="C5" s="94" t="s">
        <v>2135</v>
      </c>
      <c r="D5" s="42">
        <f>SUM(D6:D26)</f>
        <v>37694</v>
      </c>
    </row>
    <row r="6" ht="18" customHeight="1" spans="1:4">
      <c r="A6" s="93" t="s">
        <v>1934</v>
      </c>
      <c r="B6" s="42">
        <v>620</v>
      </c>
      <c r="C6" s="44" t="s">
        <v>2020</v>
      </c>
      <c r="D6" s="42">
        <v>138</v>
      </c>
    </row>
    <row r="7" ht="18" customHeight="1" spans="1:4">
      <c r="A7" s="93" t="s">
        <v>1936</v>
      </c>
      <c r="B7" s="42">
        <v>1549</v>
      </c>
      <c r="C7" s="44" t="s">
        <v>2021</v>
      </c>
      <c r="D7" s="42"/>
    </row>
    <row r="8" ht="18" customHeight="1" spans="1:4">
      <c r="A8" s="93" t="s">
        <v>1938</v>
      </c>
      <c r="B8" s="42">
        <v>1853</v>
      </c>
      <c r="C8" s="44" t="s">
        <v>2022</v>
      </c>
      <c r="D8" s="42"/>
    </row>
    <row r="9" ht="18" customHeight="1" spans="1:4">
      <c r="A9" s="93" t="s">
        <v>1940</v>
      </c>
      <c r="B9" s="42">
        <v>2</v>
      </c>
      <c r="C9" s="44" t="s">
        <v>2023</v>
      </c>
      <c r="D9" s="42">
        <v>47</v>
      </c>
    </row>
    <row r="10" ht="18" customHeight="1" spans="1:4">
      <c r="A10" s="93" t="s">
        <v>1942</v>
      </c>
      <c r="B10" s="42">
        <v>2735</v>
      </c>
      <c r="C10" s="44" t="s">
        <v>2024</v>
      </c>
      <c r="D10" s="42">
        <v>237</v>
      </c>
    </row>
    <row r="11" ht="18" customHeight="1" spans="1:4">
      <c r="A11" s="93" t="s">
        <v>1944</v>
      </c>
      <c r="B11" s="42">
        <v>1037</v>
      </c>
      <c r="C11" s="44" t="s">
        <v>2025</v>
      </c>
      <c r="D11" s="42">
        <v>79</v>
      </c>
    </row>
    <row r="12" ht="18" customHeight="1" spans="1:4">
      <c r="A12" s="94" t="s">
        <v>2136</v>
      </c>
      <c r="B12" s="42">
        <f>SUM(B13:B47)</f>
        <v>240253</v>
      </c>
      <c r="C12" s="44" t="s">
        <v>2026</v>
      </c>
      <c r="D12" s="42">
        <v>344</v>
      </c>
    </row>
    <row r="13" ht="18" customHeight="1" spans="1:4">
      <c r="A13" s="44" t="s">
        <v>1948</v>
      </c>
      <c r="B13" s="42">
        <v>197</v>
      </c>
      <c r="C13" s="44" t="s">
        <v>2027</v>
      </c>
      <c r="D13" s="42">
        <v>1268</v>
      </c>
    </row>
    <row r="14" ht="18" customHeight="1" spans="1:4">
      <c r="A14" s="44" t="s">
        <v>1950</v>
      </c>
      <c r="B14" s="42">
        <v>78640</v>
      </c>
      <c r="C14" s="44" t="s">
        <v>2028</v>
      </c>
      <c r="D14" s="42">
        <v>253</v>
      </c>
    </row>
    <row r="15" ht="18" customHeight="1" spans="1:4">
      <c r="A15" s="44" t="s">
        <v>1952</v>
      </c>
      <c r="B15" s="42">
        <v>24470</v>
      </c>
      <c r="C15" s="44" t="s">
        <v>2029</v>
      </c>
      <c r="D15" s="42">
        <v>8096</v>
      </c>
    </row>
    <row r="16" ht="18" customHeight="1" spans="1:4">
      <c r="A16" s="44" t="s">
        <v>1954</v>
      </c>
      <c r="B16" s="42">
        <v>3062</v>
      </c>
      <c r="C16" s="44" t="s">
        <v>2030</v>
      </c>
      <c r="D16" s="42">
        <v>6</v>
      </c>
    </row>
    <row r="17" ht="18" customHeight="1" spans="1:4">
      <c r="A17" s="44" t="s">
        <v>1956</v>
      </c>
      <c r="B17" s="42"/>
      <c r="C17" s="44" t="s">
        <v>2031</v>
      </c>
      <c r="D17" s="42">
        <v>8247</v>
      </c>
    </row>
    <row r="18" ht="18" customHeight="1" spans="1:4">
      <c r="A18" s="44" t="s">
        <v>1958</v>
      </c>
      <c r="B18" s="42">
        <v>108</v>
      </c>
      <c r="C18" s="44" t="s">
        <v>2032</v>
      </c>
      <c r="D18" s="42">
        <v>13996</v>
      </c>
    </row>
    <row r="19" ht="18" customHeight="1" spans="1:4">
      <c r="A19" s="44" t="s">
        <v>1960</v>
      </c>
      <c r="B19" s="42">
        <v>3967</v>
      </c>
      <c r="C19" s="44" t="s">
        <v>2033</v>
      </c>
      <c r="D19" s="42">
        <v>368</v>
      </c>
    </row>
    <row r="20" ht="18" customHeight="1" spans="1:4">
      <c r="A20" s="44" t="s">
        <v>1962</v>
      </c>
      <c r="B20" s="42">
        <v>8662</v>
      </c>
      <c r="C20" s="44" t="s">
        <v>2034</v>
      </c>
      <c r="D20" s="42">
        <v>185</v>
      </c>
    </row>
    <row r="21" ht="18" customHeight="1" spans="1:4">
      <c r="A21" s="44" t="s">
        <v>1964</v>
      </c>
      <c r="B21" s="42">
        <v>15616</v>
      </c>
      <c r="C21" s="44" t="s">
        <v>2035</v>
      </c>
      <c r="D21" s="42">
        <v>15</v>
      </c>
    </row>
    <row r="22" ht="18" customHeight="1" spans="1:4">
      <c r="A22" s="44" t="s">
        <v>1966</v>
      </c>
      <c r="B22" s="42">
        <v>140</v>
      </c>
      <c r="C22" s="46" t="s">
        <v>2036</v>
      </c>
      <c r="D22" s="42">
        <v>909</v>
      </c>
    </row>
    <row r="23" ht="18" customHeight="1" spans="1:4">
      <c r="A23" s="44" t="s">
        <v>1968</v>
      </c>
      <c r="B23" s="42"/>
      <c r="C23" s="44" t="s">
        <v>2037</v>
      </c>
      <c r="D23" s="42">
        <v>2579</v>
      </c>
    </row>
    <row r="24" ht="18" customHeight="1" spans="1:4">
      <c r="A24" s="44" t="s">
        <v>1970</v>
      </c>
      <c r="B24" s="42"/>
      <c r="C24" s="44" t="s">
        <v>2038</v>
      </c>
      <c r="D24" s="42"/>
    </row>
    <row r="25" ht="18" customHeight="1" spans="1:4">
      <c r="A25" s="44" t="s">
        <v>1972</v>
      </c>
      <c r="B25" s="42">
        <v>7051</v>
      </c>
      <c r="C25" s="44" t="s">
        <v>2039</v>
      </c>
      <c r="D25" s="42">
        <v>923</v>
      </c>
    </row>
    <row r="26" ht="18" customHeight="1" spans="1:4">
      <c r="A26" s="44" t="s">
        <v>1974</v>
      </c>
      <c r="B26" s="42"/>
      <c r="C26" s="44" t="s">
        <v>123</v>
      </c>
      <c r="D26" s="42">
        <v>4</v>
      </c>
    </row>
    <row r="27" ht="18" customHeight="1" spans="1:4">
      <c r="A27" s="44" t="s">
        <v>1976</v>
      </c>
      <c r="B27" s="42"/>
      <c r="C27" s="93"/>
      <c r="D27" s="27"/>
    </row>
    <row r="28" ht="18" customHeight="1" spans="1:4">
      <c r="A28" s="44" t="s">
        <v>1978</v>
      </c>
      <c r="B28" s="42"/>
      <c r="C28" s="93"/>
      <c r="D28" s="27"/>
    </row>
    <row r="29" ht="18" customHeight="1" spans="1:4">
      <c r="A29" s="44" t="s">
        <v>1980</v>
      </c>
      <c r="B29" s="42">
        <v>1111</v>
      </c>
      <c r="C29" s="94"/>
      <c r="D29" s="27"/>
    </row>
    <row r="30" ht="18" customHeight="1" spans="1:4">
      <c r="A30" s="44" t="s">
        <v>1982</v>
      </c>
      <c r="B30" s="42">
        <v>15628</v>
      </c>
      <c r="C30" s="93"/>
      <c r="D30" s="27"/>
    </row>
    <row r="31" ht="18" customHeight="1" spans="1:4">
      <c r="A31" s="44" t="s">
        <v>1984</v>
      </c>
      <c r="B31" s="42">
        <v>70</v>
      </c>
      <c r="C31" s="93"/>
      <c r="D31" s="27"/>
    </row>
    <row r="32" ht="18" customHeight="1" spans="1:4">
      <c r="A32" s="44" t="s">
        <v>1986</v>
      </c>
      <c r="B32" s="42">
        <v>510</v>
      </c>
      <c r="C32" s="93"/>
      <c r="D32" s="27"/>
    </row>
    <row r="33" ht="18" customHeight="1" spans="1:4">
      <c r="A33" s="44" t="s">
        <v>1988</v>
      </c>
      <c r="B33" s="42">
        <v>37829</v>
      </c>
      <c r="C33" s="94"/>
      <c r="D33" s="27"/>
    </row>
    <row r="34" ht="18" customHeight="1" spans="1:4">
      <c r="A34" s="44" t="s">
        <v>1990</v>
      </c>
      <c r="B34" s="42">
        <v>12408</v>
      </c>
      <c r="C34" s="93"/>
      <c r="D34" s="27"/>
    </row>
    <row r="35" ht="18" customHeight="1" spans="1:4">
      <c r="A35" s="44" t="s">
        <v>1992</v>
      </c>
      <c r="B35" s="42">
        <v>2725</v>
      </c>
      <c r="C35" s="93"/>
      <c r="D35" s="27"/>
    </row>
    <row r="36" ht="18" customHeight="1" spans="1:4">
      <c r="A36" s="44" t="s">
        <v>1994</v>
      </c>
      <c r="B36" s="42"/>
      <c r="C36" s="93"/>
      <c r="D36" s="27"/>
    </row>
    <row r="37" ht="18" customHeight="1" spans="1:4">
      <c r="A37" s="44" t="s">
        <v>1996</v>
      </c>
      <c r="B37" s="42">
        <v>21772</v>
      </c>
      <c r="C37" s="93"/>
      <c r="D37" s="27"/>
    </row>
    <row r="38" ht="18" customHeight="1" spans="1:4">
      <c r="A38" s="44" t="s">
        <v>1998</v>
      </c>
      <c r="B38" s="42">
        <v>916</v>
      </c>
      <c r="C38" s="94"/>
      <c r="D38" s="27"/>
    </row>
    <row r="39" ht="18" customHeight="1" spans="1:4">
      <c r="A39" s="44" t="s">
        <v>2000</v>
      </c>
      <c r="B39" s="42"/>
      <c r="C39" s="93"/>
      <c r="D39" s="27"/>
    </row>
    <row r="40" ht="18" customHeight="1" spans="1:4">
      <c r="A40" s="44" t="s">
        <v>2002</v>
      </c>
      <c r="B40" s="42"/>
      <c r="C40" s="93"/>
      <c r="D40" s="27"/>
    </row>
    <row r="41" ht="18" customHeight="1" spans="1:4">
      <c r="A41" s="44" t="s">
        <v>2004</v>
      </c>
      <c r="B41" s="42"/>
      <c r="C41" s="94"/>
      <c r="D41" s="27"/>
    </row>
    <row r="42" ht="18" customHeight="1" spans="1:4">
      <c r="A42" s="44" t="s">
        <v>2006</v>
      </c>
      <c r="B42" s="42"/>
      <c r="C42" s="93"/>
      <c r="D42" s="27"/>
    </row>
    <row r="43" ht="18" customHeight="1" spans="1:4">
      <c r="A43" s="44" t="s">
        <v>2008</v>
      </c>
      <c r="B43" s="42">
        <v>3599</v>
      </c>
      <c r="C43" s="93"/>
      <c r="D43" s="27"/>
    </row>
    <row r="44" ht="18" customHeight="1" spans="1:4">
      <c r="A44" s="44" t="s">
        <v>2010</v>
      </c>
      <c r="B44" s="42">
        <v>335</v>
      </c>
      <c r="C44" s="93"/>
      <c r="D44" s="27"/>
    </row>
    <row r="45" ht="18" customHeight="1" spans="1:4">
      <c r="A45" s="44" t="s">
        <v>2012</v>
      </c>
      <c r="B45" s="42">
        <v>75</v>
      </c>
      <c r="C45" s="93"/>
      <c r="D45" s="27"/>
    </row>
    <row r="46" ht="18" customHeight="1" spans="1:4">
      <c r="A46" s="44" t="s">
        <v>2014</v>
      </c>
      <c r="B46" s="42"/>
      <c r="C46" s="94"/>
      <c r="D46" s="27"/>
    </row>
    <row r="47" ht="18" customHeight="1" spans="1:4">
      <c r="A47" s="44" t="s">
        <v>2016</v>
      </c>
      <c r="B47" s="42">
        <v>1362</v>
      </c>
      <c r="C47" s="93"/>
      <c r="D47" s="27"/>
    </row>
  </sheetData>
  <mergeCells count="2">
    <mergeCell ref="A2:D2"/>
    <mergeCell ref="A3:D3"/>
  </mergeCells>
  <dataValidations count="1">
    <dataValidation type="decimal" operator="between" allowBlank="1" showInputMessage="1" showErrorMessage="1" sqref="B5:B47 D5:D26">
      <formula1>-99999999999999</formula1>
      <formula2>99999999999999</formula2>
    </dataValidation>
  </dataValidation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28"/>
  <sheetViews>
    <sheetView showZeros="0" workbookViewId="0">
      <selection activeCell="E16" sqref="E16"/>
    </sheetView>
  </sheetViews>
  <sheetFormatPr defaultColWidth="12.1416666666667" defaultRowHeight="15.75" outlineLevelCol="4"/>
  <cols>
    <col min="1" max="1" width="22.8583333333333" style="36" customWidth="1"/>
    <col min="2" max="2" width="20.425" style="36" customWidth="1"/>
    <col min="3" max="3" width="30.525" style="36" customWidth="1"/>
    <col min="4" max="4" width="34.1416666666667" style="36" customWidth="1"/>
    <col min="5" max="5" width="34.6416666666667" style="36" customWidth="1"/>
    <col min="6" max="16384" width="12.1416666666667" style="36"/>
  </cols>
  <sheetData>
    <row r="1" ht="24" customHeight="1" spans="1:5">
      <c r="A1" s="77" t="s">
        <v>2137</v>
      </c>
      <c r="B1" s="119"/>
      <c r="C1" s="119"/>
      <c r="D1" s="119"/>
      <c r="E1" s="120"/>
    </row>
    <row r="2" ht="63" customHeight="1" spans="1:5">
      <c r="A2" s="16" t="s">
        <v>2138</v>
      </c>
      <c r="B2" s="16"/>
      <c r="C2" s="16"/>
      <c r="D2" s="16"/>
      <c r="E2" s="16"/>
    </row>
    <row r="3" ht="32.1" customHeight="1" spans="1:5">
      <c r="A3" s="18" t="s">
        <v>74</v>
      </c>
      <c r="B3" s="18"/>
      <c r="C3" s="18"/>
      <c r="D3" s="18"/>
      <c r="E3" s="18"/>
    </row>
    <row r="4" ht="32.1" customHeight="1" spans="1:5">
      <c r="A4" s="121" t="s">
        <v>2139</v>
      </c>
      <c r="B4" s="122"/>
      <c r="C4" s="122" t="s">
        <v>2140</v>
      </c>
      <c r="D4" s="123"/>
      <c r="E4" s="124"/>
    </row>
    <row r="5" ht="32.1" customHeight="1" spans="1:5">
      <c r="A5" s="121"/>
      <c r="B5" s="125" t="s">
        <v>2141</v>
      </c>
      <c r="C5" s="121" t="s">
        <v>2142</v>
      </c>
      <c r="D5" s="121" t="s">
        <v>2143</v>
      </c>
      <c r="E5" s="121" t="s">
        <v>2144</v>
      </c>
    </row>
    <row r="6" ht="32.1" customHeight="1" spans="1:5">
      <c r="A6" s="126" t="s">
        <v>2145</v>
      </c>
      <c r="B6" s="127">
        <f>C6+D6+E6</f>
        <v>285743</v>
      </c>
      <c r="C6" s="127">
        <v>7796</v>
      </c>
      <c r="D6" s="127">
        <v>240253</v>
      </c>
      <c r="E6" s="127">
        <v>37694</v>
      </c>
    </row>
    <row r="7" ht="32.1" customHeight="1" spans="1:5">
      <c r="A7" s="128"/>
      <c r="B7" s="127"/>
      <c r="C7" s="127"/>
      <c r="D7" s="127"/>
      <c r="E7" s="129"/>
    </row>
    <row r="8" ht="32.1" customHeight="1" spans="1:5">
      <c r="A8" s="128"/>
      <c r="B8" s="127"/>
      <c r="C8" s="127"/>
      <c r="D8" s="127"/>
      <c r="E8" s="129"/>
    </row>
    <row r="9" ht="32.1" customHeight="1" spans="1:5">
      <c r="A9" s="130"/>
      <c r="B9" s="131"/>
      <c r="C9" s="131"/>
      <c r="D9" s="131"/>
      <c r="E9" s="131"/>
    </row>
    <row r="10" ht="32.1" customHeight="1" spans="1:5">
      <c r="A10" s="121" t="s">
        <v>2146</v>
      </c>
      <c r="B10" s="127">
        <f>C10+D10+E10</f>
        <v>285743</v>
      </c>
      <c r="C10" s="127">
        <v>7796</v>
      </c>
      <c r="D10" s="127">
        <v>240253</v>
      </c>
      <c r="E10" s="127">
        <v>37694</v>
      </c>
    </row>
    <row r="11" ht="27.95" customHeight="1" spans="1:5">
      <c r="A11" s="132" t="s">
        <v>2147</v>
      </c>
      <c r="B11" s="132"/>
      <c r="C11" s="132"/>
      <c r="D11" s="132"/>
    </row>
    <row r="12" spans="1:5">
      <c r="A12" s="48"/>
      <c r="B12" s="48"/>
      <c r="C12" s="48"/>
    </row>
    <row r="13" spans="1:5">
      <c r="A13" s="48"/>
      <c r="B13" s="48"/>
      <c r="C13" s="48"/>
    </row>
    <row r="14" spans="1:5">
      <c r="A14" s="48"/>
      <c r="B14" s="48"/>
      <c r="C14" s="48"/>
    </row>
    <row r="15" spans="1:5">
      <c r="A15" s="48"/>
      <c r="B15" s="48"/>
      <c r="C15" s="48"/>
    </row>
    <row r="16" spans="1:5">
      <c r="A16" s="48"/>
      <c r="B16" s="48"/>
      <c r="C16" s="48"/>
    </row>
    <row r="17" spans="1:3">
      <c r="A17" s="48"/>
      <c r="B17" s="48"/>
      <c r="C17" s="48"/>
    </row>
    <row r="18" spans="1:3">
      <c r="A18" s="48"/>
      <c r="B18" s="48"/>
      <c r="C18" s="48"/>
    </row>
    <row r="19" spans="1:3">
      <c r="A19" s="48"/>
      <c r="B19" s="48"/>
      <c r="C19" s="48"/>
    </row>
    <row r="20" spans="1:3">
      <c r="A20" s="48"/>
      <c r="B20" s="48"/>
      <c r="C20" s="48"/>
    </row>
    <row r="21" spans="1:3">
      <c r="A21" s="48"/>
      <c r="B21" s="48"/>
      <c r="C21" s="48"/>
    </row>
    <row r="22" spans="1:3">
      <c r="A22" s="48"/>
      <c r="B22" s="48"/>
      <c r="C22" s="48"/>
    </row>
    <row r="23" spans="1:3">
      <c r="A23" s="48"/>
      <c r="B23" s="48"/>
      <c r="C23" s="48"/>
    </row>
    <row r="24" spans="1:3">
      <c r="A24" s="48"/>
      <c r="B24" s="48"/>
      <c r="C24" s="48"/>
    </row>
    <row r="25" spans="1:3">
      <c r="A25" s="48"/>
      <c r="B25" s="48"/>
      <c r="C25" s="48"/>
    </row>
    <row r="26" spans="1:3">
      <c r="A26" s="48"/>
      <c r="B26" s="48"/>
      <c r="C26" s="48"/>
    </row>
    <row r="27" spans="1:3">
      <c r="A27" s="48"/>
      <c r="B27" s="48"/>
      <c r="C27" s="48"/>
    </row>
    <row r="28" spans="1:3">
      <c r="A28" s="48"/>
      <c r="B28" s="48"/>
      <c r="C28" s="48"/>
    </row>
    <row r="29" spans="1:3">
      <c r="A29" s="48"/>
      <c r="B29" s="48"/>
      <c r="C29" s="48"/>
    </row>
    <row r="30" spans="1:3">
      <c r="A30" s="48"/>
      <c r="B30" s="48"/>
      <c r="C30" s="48"/>
    </row>
    <row r="31" spans="1:3">
      <c r="A31" s="48"/>
      <c r="B31" s="48"/>
      <c r="C31" s="48"/>
    </row>
    <row r="32" spans="1:3">
      <c r="A32" s="48"/>
      <c r="B32" s="48"/>
      <c r="C32" s="48"/>
    </row>
    <row r="33" spans="1:3">
      <c r="A33" s="48"/>
      <c r="B33" s="48"/>
      <c r="C33" s="48"/>
    </row>
    <row r="34" spans="1:3">
      <c r="A34" s="48"/>
      <c r="B34" s="48"/>
      <c r="C34" s="48"/>
    </row>
    <row r="35" spans="1:3">
      <c r="A35" s="48"/>
      <c r="B35" s="48"/>
      <c r="C35" s="48"/>
    </row>
    <row r="36" spans="1:3">
      <c r="A36" s="48"/>
      <c r="B36" s="48"/>
      <c r="C36" s="48"/>
    </row>
    <row r="37" spans="1:3">
      <c r="A37" s="48"/>
      <c r="B37" s="48"/>
      <c r="C37" s="48"/>
    </row>
    <row r="38" spans="1:3">
      <c r="A38" s="48"/>
      <c r="B38" s="48"/>
      <c r="C38" s="48"/>
    </row>
    <row r="39" spans="1:3">
      <c r="A39" s="48"/>
      <c r="B39" s="48"/>
      <c r="C39" s="48"/>
    </row>
    <row r="40" spans="1:3">
      <c r="A40" s="48"/>
      <c r="B40" s="48"/>
      <c r="C40" s="48"/>
    </row>
    <row r="41" spans="1:3">
      <c r="A41" s="48"/>
      <c r="B41" s="48"/>
      <c r="C41" s="48"/>
    </row>
    <row r="42" spans="1:3">
      <c r="A42" s="48"/>
      <c r="B42" s="48"/>
      <c r="C42" s="48"/>
    </row>
    <row r="43" spans="1:3">
      <c r="A43" s="48"/>
      <c r="B43" s="48"/>
      <c r="C43" s="48"/>
    </row>
    <row r="44" spans="1:3">
      <c r="A44" s="48"/>
      <c r="B44" s="48"/>
      <c r="C44" s="48"/>
    </row>
    <row r="45" spans="1:3">
      <c r="A45" s="48"/>
      <c r="B45" s="48"/>
      <c r="C45" s="48"/>
    </row>
    <row r="46" spans="1:3">
      <c r="A46" s="48"/>
      <c r="B46" s="48"/>
      <c r="C46" s="48"/>
    </row>
    <row r="47" spans="1:3">
      <c r="A47" s="48"/>
      <c r="B47" s="48"/>
      <c r="C47" s="48"/>
    </row>
    <row r="48" spans="1:3">
      <c r="A48" s="48"/>
      <c r="B48" s="48"/>
      <c r="C48" s="48"/>
    </row>
    <row r="49" spans="1:3">
      <c r="A49" s="48"/>
      <c r="B49" s="48"/>
      <c r="C49" s="48"/>
    </row>
    <row r="50" spans="1:3">
      <c r="A50" s="48"/>
      <c r="B50" s="48"/>
      <c r="C50" s="48"/>
    </row>
    <row r="51" spans="1:3">
      <c r="A51" s="48"/>
      <c r="B51" s="48"/>
      <c r="C51" s="48"/>
    </row>
    <row r="52" spans="1:3">
      <c r="A52" s="48"/>
      <c r="B52" s="48"/>
      <c r="C52" s="48"/>
    </row>
    <row r="53" spans="1:3">
      <c r="A53" s="48"/>
      <c r="B53" s="48"/>
      <c r="C53" s="48"/>
    </row>
    <row r="54" spans="1:3">
      <c r="A54" s="48"/>
      <c r="B54" s="48"/>
      <c r="C54" s="48"/>
    </row>
    <row r="55" spans="1:3">
      <c r="A55" s="48"/>
      <c r="B55" s="48"/>
      <c r="C55" s="48"/>
    </row>
    <row r="56" spans="1:3">
      <c r="A56" s="48"/>
      <c r="B56" s="48"/>
      <c r="C56" s="48"/>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row r="1325" spans="1:3">
      <c r="A1325" s="48"/>
      <c r="B1325" s="48"/>
      <c r="C1325" s="48"/>
    </row>
    <row r="1326" spans="1:3">
      <c r="A1326" s="48"/>
      <c r="B1326" s="48"/>
      <c r="C1326" s="48"/>
    </row>
    <row r="1327" spans="1:3">
      <c r="A1327" s="48"/>
      <c r="B1327" s="48"/>
      <c r="C1327" s="48"/>
    </row>
    <row r="1328" spans="1:3">
      <c r="A1328" s="48"/>
      <c r="B1328" s="48"/>
      <c r="C1328" s="48"/>
    </row>
  </sheetData>
  <mergeCells count="3">
    <mergeCell ref="A2:E2"/>
    <mergeCell ref="A3:E3"/>
    <mergeCell ref="C4:E4"/>
  </mergeCell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E13" sqref="E13"/>
    </sheetView>
  </sheetViews>
  <sheetFormatPr defaultColWidth="9.14166666666667" defaultRowHeight="12.75"/>
  <cols>
    <col min="1" max="1" width="28.7083333333333" customWidth="1"/>
    <col min="2" max="4" width="13.2833333333333" customWidth="1"/>
    <col min="5" max="5" width="28.7083333333333" customWidth="1"/>
    <col min="6" max="8" width="13.2833333333333" customWidth="1"/>
    <col min="9" max="12" width="10.425" hidden="1" customWidth="1"/>
  </cols>
  <sheetData>
    <row r="1" ht="18.95" customHeight="1" spans="1:12">
      <c r="A1" s="77" t="s">
        <v>2148</v>
      </c>
    </row>
    <row r="2" ht="39" customHeight="1" spans="1:12">
      <c r="A2" s="4" t="s">
        <v>2149</v>
      </c>
      <c r="B2" s="4"/>
      <c r="C2" s="4"/>
      <c r="D2" s="4"/>
      <c r="E2" s="4"/>
      <c r="F2" s="4"/>
      <c r="G2" s="4"/>
      <c r="H2" s="4"/>
      <c r="I2" s="4"/>
      <c r="J2" s="4"/>
      <c r="K2" s="4"/>
      <c r="L2" s="4"/>
    </row>
    <row r="3" ht="21" customHeight="1" spans="1:12">
      <c r="A3" s="38" t="s">
        <v>74</v>
      </c>
      <c r="B3" s="38"/>
      <c r="C3" s="38"/>
      <c r="D3" s="38"/>
      <c r="E3" s="38"/>
      <c r="F3" s="38"/>
      <c r="G3" s="38"/>
      <c r="H3" s="38"/>
      <c r="I3" s="55"/>
      <c r="J3" s="55"/>
      <c r="K3" s="55"/>
      <c r="L3" s="55"/>
    </row>
    <row r="4" s="111" customFormat="1" ht="18.95" customHeight="1" spans="1:12">
      <c r="A4" s="101" t="s">
        <v>75</v>
      </c>
      <c r="B4" s="101" t="s">
        <v>76</v>
      </c>
      <c r="C4" s="101" t="s">
        <v>77</v>
      </c>
      <c r="D4" s="101" t="s">
        <v>78</v>
      </c>
      <c r="E4" s="101" t="s">
        <v>75</v>
      </c>
      <c r="F4" s="101" t="s">
        <v>76</v>
      </c>
      <c r="G4" s="101" t="s">
        <v>77</v>
      </c>
      <c r="H4" s="101" t="s">
        <v>78</v>
      </c>
      <c r="I4" s="112"/>
      <c r="J4" s="112"/>
      <c r="K4" s="112"/>
      <c r="L4" s="112"/>
    </row>
    <row r="5" ht="15" customHeight="1" spans="1:12">
      <c r="A5" s="113" t="s">
        <v>2150</v>
      </c>
      <c r="B5" s="42">
        <v>83000</v>
      </c>
      <c r="C5" s="42">
        <v>83000</v>
      </c>
      <c r="D5" s="42">
        <v>15071</v>
      </c>
      <c r="E5" s="62" t="s">
        <v>1065</v>
      </c>
      <c r="F5" s="45"/>
      <c r="G5" s="45"/>
      <c r="H5" s="45"/>
      <c r="I5" s="55"/>
      <c r="J5" s="55"/>
      <c r="K5" s="55"/>
      <c r="L5" s="55"/>
    </row>
    <row r="6" ht="15" customHeight="1" spans="1:12">
      <c r="A6" s="44" t="s">
        <v>2151</v>
      </c>
      <c r="B6" s="47"/>
      <c r="C6" s="47"/>
      <c r="D6" s="114">
        <v>23000</v>
      </c>
      <c r="E6" s="62" t="s">
        <v>1114</v>
      </c>
      <c r="F6" s="42"/>
      <c r="G6" s="42"/>
      <c r="H6" s="42"/>
      <c r="I6" s="55"/>
      <c r="J6" s="55"/>
      <c r="K6" s="55"/>
      <c r="L6" s="55"/>
    </row>
    <row r="7" ht="15" customHeight="1" spans="1:12">
      <c r="A7" s="44"/>
      <c r="B7" s="42"/>
      <c r="C7" s="42"/>
      <c r="D7" s="115"/>
      <c r="E7" s="62" t="s">
        <v>1163</v>
      </c>
      <c r="F7" s="42">
        <v>2</v>
      </c>
      <c r="G7" s="42">
        <v>1</v>
      </c>
      <c r="H7" s="42">
        <v>1</v>
      </c>
      <c r="I7" s="79"/>
      <c r="J7" s="79"/>
      <c r="K7" s="79"/>
      <c r="L7" s="79"/>
    </row>
    <row r="8" ht="15" customHeight="1" spans="1:12">
      <c r="A8" s="116"/>
      <c r="B8" s="42"/>
      <c r="C8" s="42"/>
      <c r="D8" s="42"/>
      <c r="E8" s="62" t="s">
        <v>1204</v>
      </c>
      <c r="F8" s="47"/>
      <c r="G8" s="47"/>
      <c r="H8" s="47"/>
      <c r="I8" s="79"/>
      <c r="J8" s="79"/>
      <c r="K8" s="79"/>
      <c r="L8" s="79"/>
    </row>
    <row r="9" ht="15" customHeight="1" spans="1:12">
      <c r="A9" s="117"/>
      <c r="B9" s="47"/>
      <c r="C9" s="47"/>
      <c r="D9" s="47"/>
      <c r="E9" s="62" t="s">
        <v>1313</v>
      </c>
      <c r="F9" s="47"/>
      <c r="G9" s="47"/>
      <c r="H9" s="47"/>
      <c r="I9" s="79"/>
      <c r="J9" s="79"/>
      <c r="K9" s="79"/>
      <c r="L9" s="79"/>
    </row>
    <row r="10" ht="15" customHeight="1" spans="1:12">
      <c r="A10" s="118"/>
      <c r="B10" s="47"/>
      <c r="C10" s="47"/>
      <c r="D10" s="47"/>
      <c r="E10" s="62" t="s">
        <v>1381</v>
      </c>
      <c r="F10" s="42"/>
      <c r="G10" s="42"/>
      <c r="H10" s="42"/>
      <c r="I10" s="79"/>
      <c r="J10" s="79"/>
      <c r="K10" s="79"/>
      <c r="L10" s="79"/>
    </row>
    <row r="11" ht="15" customHeight="1" spans="1:12">
      <c r="A11" s="62"/>
      <c r="B11" s="42"/>
      <c r="C11" s="42"/>
      <c r="D11" s="42"/>
      <c r="E11" s="62" t="s">
        <v>1445</v>
      </c>
      <c r="F11" s="42">
        <v>32936</v>
      </c>
      <c r="G11" s="42">
        <v>24472</v>
      </c>
      <c r="H11" s="42">
        <v>24387</v>
      </c>
      <c r="I11" s="79"/>
      <c r="J11" s="79"/>
      <c r="K11" s="79"/>
      <c r="L11" s="79"/>
    </row>
    <row r="12" ht="15" customHeight="1" spans="1:12">
      <c r="A12" s="62"/>
      <c r="B12" s="42"/>
      <c r="C12" s="42"/>
      <c r="D12" s="42"/>
      <c r="E12" s="62" t="s">
        <v>1465</v>
      </c>
      <c r="F12" s="42">
        <v>1076</v>
      </c>
      <c r="G12" s="42">
        <v>1053</v>
      </c>
      <c r="H12" s="42">
        <v>1053</v>
      </c>
      <c r="I12" s="79"/>
      <c r="J12" s="79"/>
      <c r="K12" s="79"/>
      <c r="L12" s="79"/>
    </row>
    <row r="13" ht="15" customHeight="1" spans="1:12">
      <c r="A13" s="62"/>
      <c r="B13" s="42"/>
      <c r="C13" s="42"/>
      <c r="D13" s="42"/>
      <c r="E13" s="62" t="s">
        <v>1556</v>
      </c>
      <c r="F13" s="42"/>
      <c r="G13" s="42"/>
      <c r="H13" s="42"/>
      <c r="I13" s="79"/>
      <c r="J13" s="79"/>
      <c r="K13" s="79"/>
      <c r="L13" s="79"/>
    </row>
    <row r="14" ht="15" customHeight="1" spans="1:12">
      <c r="A14" s="62"/>
      <c r="B14" s="42"/>
      <c r="C14" s="42"/>
      <c r="D14" s="42"/>
      <c r="E14" s="62" t="s">
        <v>1595</v>
      </c>
      <c r="F14" s="42">
        <v>265</v>
      </c>
      <c r="G14" s="42">
        <v>318</v>
      </c>
      <c r="H14" s="42">
        <v>317</v>
      </c>
      <c r="I14" s="79"/>
      <c r="J14" s="79"/>
      <c r="K14" s="79"/>
      <c r="L14" s="79"/>
    </row>
    <row r="15" ht="15" customHeight="1" spans="1:12">
      <c r="A15" s="62"/>
      <c r="B15" s="42"/>
      <c r="C15" s="42"/>
      <c r="D15" s="42"/>
      <c r="E15" s="62" t="s">
        <v>1688</v>
      </c>
      <c r="F15" s="42"/>
      <c r="G15" s="42"/>
      <c r="H15" s="42"/>
      <c r="I15" s="79"/>
      <c r="J15" s="79"/>
      <c r="K15" s="79"/>
      <c r="L15" s="79"/>
    </row>
    <row r="16" ht="15" customHeight="1" spans="1:12">
      <c r="A16" s="62"/>
      <c r="B16" s="42"/>
      <c r="C16" s="42"/>
      <c r="D16" s="42"/>
      <c r="E16" s="62" t="s">
        <v>1726</v>
      </c>
      <c r="F16" s="42"/>
      <c r="G16" s="42"/>
      <c r="H16" s="42"/>
      <c r="I16" s="38"/>
      <c r="J16" s="38"/>
      <c r="K16" s="38"/>
      <c r="L16" s="38"/>
    </row>
    <row r="17" ht="15" customHeight="1" spans="1:12">
      <c r="A17" s="62"/>
      <c r="B17" s="42"/>
      <c r="C17" s="42"/>
      <c r="D17" s="42"/>
      <c r="E17" s="62" t="s">
        <v>1745</v>
      </c>
      <c r="F17" s="42"/>
      <c r="G17" s="42"/>
      <c r="H17" s="42"/>
      <c r="I17" s="79"/>
      <c r="J17" s="79"/>
      <c r="K17" s="79"/>
      <c r="L17" s="79"/>
    </row>
    <row r="18" ht="15" customHeight="1" spans="1:12">
      <c r="A18" s="62"/>
      <c r="B18" s="42"/>
      <c r="C18" s="42"/>
      <c r="D18" s="42"/>
      <c r="E18" s="62" t="s">
        <v>1786</v>
      </c>
      <c r="F18" s="42"/>
      <c r="G18" s="42"/>
      <c r="H18" s="42"/>
      <c r="I18" s="79"/>
      <c r="J18" s="79"/>
      <c r="K18" s="79"/>
      <c r="L18" s="79"/>
    </row>
    <row r="19" ht="15" customHeight="1" spans="1:12">
      <c r="A19" s="62"/>
      <c r="B19" s="42"/>
      <c r="C19" s="42"/>
      <c r="D19" s="42"/>
      <c r="E19" s="62" t="s">
        <v>1918</v>
      </c>
      <c r="F19" s="42">
        <v>1636</v>
      </c>
      <c r="G19" s="42">
        <v>67162</v>
      </c>
      <c r="H19" s="42">
        <v>63099</v>
      </c>
      <c r="I19" s="38"/>
      <c r="J19" s="38"/>
      <c r="K19" s="38"/>
      <c r="L19" s="38"/>
    </row>
    <row r="20" ht="15" customHeight="1" spans="1:12">
      <c r="A20" s="62"/>
      <c r="B20" s="42"/>
      <c r="C20" s="42"/>
      <c r="D20" s="42"/>
      <c r="E20" s="62" t="s">
        <v>1824</v>
      </c>
      <c r="F20" s="42">
        <v>20000</v>
      </c>
      <c r="G20" s="42">
        <v>15538</v>
      </c>
      <c r="H20" s="42">
        <v>15538</v>
      </c>
      <c r="I20" s="38"/>
      <c r="J20" s="38"/>
      <c r="K20" s="38"/>
      <c r="L20" s="38"/>
    </row>
    <row r="21" ht="15" customHeight="1" spans="1:12">
      <c r="A21" s="62"/>
      <c r="B21" s="42"/>
      <c r="C21" s="42"/>
      <c r="D21" s="42"/>
      <c r="E21" s="62" t="s">
        <v>1837</v>
      </c>
      <c r="F21" s="42"/>
      <c r="G21" s="42"/>
      <c r="H21" s="42"/>
      <c r="I21" s="79"/>
      <c r="J21" s="79"/>
      <c r="K21" s="79"/>
      <c r="L21" s="79"/>
    </row>
    <row r="22" ht="15" customHeight="1" spans="1:12">
      <c r="A22" s="62"/>
      <c r="B22" s="42"/>
      <c r="C22" s="42"/>
      <c r="D22" s="42"/>
      <c r="E22" s="62" t="s">
        <v>2152</v>
      </c>
      <c r="F22" s="42"/>
      <c r="G22" s="42"/>
      <c r="H22" s="42"/>
      <c r="I22" s="79"/>
      <c r="J22" s="79"/>
      <c r="K22" s="79"/>
      <c r="L22" s="79"/>
    </row>
    <row r="23" ht="15" customHeight="1" spans="1:12">
      <c r="A23" s="80" t="s">
        <v>127</v>
      </c>
      <c r="B23" s="42">
        <v>83000</v>
      </c>
      <c r="C23" s="42">
        <v>83000</v>
      </c>
      <c r="D23" s="42">
        <v>38071</v>
      </c>
      <c r="E23" s="80" t="s">
        <v>128</v>
      </c>
      <c r="F23" s="42">
        <v>55915</v>
      </c>
      <c r="G23" s="42">
        <v>108544</v>
      </c>
      <c r="H23" s="42">
        <v>104395</v>
      </c>
      <c r="I23" s="79"/>
      <c r="J23" s="79"/>
      <c r="K23" s="79"/>
      <c r="L23" s="79"/>
    </row>
    <row r="24" ht="15" customHeight="1" spans="1:12">
      <c r="A24" s="62" t="s">
        <v>1931</v>
      </c>
      <c r="B24" s="42"/>
      <c r="C24" s="42"/>
      <c r="D24" s="42">
        <v>7443</v>
      </c>
      <c r="E24" s="62" t="s">
        <v>2041</v>
      </c>
      <c r="F24" s="42"/>
      <c r="G24" s="42"/>
      <c r="H24" s="42">
        <v>99</v>
      </c>
      <c r="I24" s="38"/>
      <c r="J24" s="38"/>
      <c r="K24" s="38"/>
      <c r="L24" s="38"/>
    </row>
    <row r="25" ht="15" customHeight="1" spans="1:12">
      <c r="A25" s="62" t="s">
        <v>2153</v>
      </c>
      <c r="B25" s="42"/>
      <c r="C25" s="42"/>
      <c r="D25" s="42">
        <v>7443</v>
      </c>
      <c r="E25" s="62"/>
      <c r="F25" s="42"/>
      <c r="G25" s="42"/>
      <c r="H25" s="42"/>
      <c r="I25" s="38"/>
      <c r="J25" s="38"/>
      <c r="K25" s="38"/>
      <c r="L25" s="38"/>
    </row>
    <row r="26" ht="15" customHeight="1" spans="1:12">
      <c r="A26" s="62" t="s">
        <v>2025</v>
      </c>
      <c r="B26" s="42"/>
      <c r="C26" s="42"/>
      <c r="D26" s="42"/>
      <c r="E26" s="62"/>
      <c r="F26" s="42"/>
      <c r="G26" s="42"/>
      <c r="H26" s="42"/>
      <c r="I26" s="79"/>
      <c r="J26" s="79"/>
      <c r="K26" s="79"/>
      <c r="L26" s="79"/>
    </row>
    <row r="27" ht="15" customHeight="1" spans="1:12">
      <c r="A27" s="62" t="s">
        <v>2026</v>
      </c>
      <c r="B27" s="42"/>
      <c r="C27" s="42"/>
      <c r="D27" s="42">
        <v>1</v>
      </c>
      <c r="E27" s="62"/>
      <c r="F27" s="42"/>
      <c r="G27" s="42"/>
      <c r="H27" s="42"/>
      <c r="I27" s="79"/>
      <c r="J27" s="79"/>
      <c r="K27" s="79"/>
      <c r="L27" s="79"/>
    </row>
    <row r="28" ht="15" customHeight="1" spans="1:12">
      <c r="A28" s="62" t="s">
        <v>2027</v>
      </c>
      <c r="B28" s="42"/>
      <c r="C28" s="42"/>
      <c r="D28" s="42"/>
      <c r="E28" s="62"/>
      <c r="F28" s="42"/>
      <c r="G28" s="42"/>
      <c r="H28" s="42"/>
      <c r="I28" s="38"/>
      <c r="J28" s="38"/>
      <c r="K28" s="38"/>
      <c r="L28" s="38"/>
    </row>
    <row r="29" ht="15" customHeight="1" spans="1:12">
      <c r="A29" s="62" t="s">
        <v>2029</v>
      </c>
      <c r="B29" s="42"/>
      <c r="C29" s="42"/>
      <c r="D29" s="42"/>
      <c r="E29" s="62"/>
      <c r="F29" s="42"/>
      <c r="G29" s="42"/>
      <c r="H29" s="42"/>
      <c r="I29" s="38"/>
      <c r="J29" s="38"/>
      <c r="K29" s="38"/>
      <c r="L29" s="38"/>
    </row>
    <row r="30" ht="15" customHeight="1" spans="1:12">
      <c r="A30" s="62" t="s">
        <v>2030</v>
      </c>
      <c r="B30" s="42"/>
      <c r="C30" s="42"/>
      <c r="D30" s="42"/>
      <c r="E30" s="62"/>
      <c r="F30" s="42"/>
      <c r="G30" s="42"/>
      <c r="H30" s="42"/>
      <c r="I30" s="79"/>
      <c r="J30" s="79"/>
      <c r="K30" s="79"/>
      <c r="L30" s="79"/>
    </row>
    <row r="31" ht="15" customHeight="1" spans="1:12">
      <c r="A31" s="62" t="s">
        <v>2031</v>
      </c>
      <c r="B31" s="42"/>
      <c r="C31" s="42"/>
      <c r="D31" s="42">
        <v>1052</v>
      </c>
      <c r="E31" s="62"/>
      <c r="F31" s="42"/>
      <c r="G31" s="42"/>
      <c r="H31" s="42"/>
      <c r="I31" s="79"/>
      <c r="J31" s="79"/>
      <c r="K31" s="79"/>
      <c r="L31" s="79"/>
    </row>
    <row r="32" ht="15" customHeight="1" spans="1:12">
      <c r="A32" s="62" t="s">
        <v>2032</v>
      </c>
      <c r="B32" s="42"/>
      <c r="C32" s="42"/>
      <c r="D32" s="42"/>
      <c r="E32" s="62"/>
      <c r="F32" s="42"/>
      <c r="G32" s="42"/>
      <c r="H32" s="42"/>
      <c r="I32" s="79"/>
      <c r="J32" s="79"/>
      <c r="K32" s="79"/>
      <c r="L32" s="79"/>
    </row>
    <row r="33" ht="15" customHeight="1" spans="1:12">
      <c r="A33" s="62" t="s">
        <v>2033</v>
      </c>
      <c r="B33" s="42"/>
      <c r="C33" s="42"/>
      <c r="D33" s="42"/>
      <c r="E33" s="62"/>
      <c r="F33" s="42"/>
      <c r="G33" s="42"/>
      <c r="H33" s="42"/>
      <c r="I33" s="79"/>
      <c r="J33" s="79"/>
      <c r="K33" s="79"/>
      <c r="L33" s="79"/>
    </row>
    <row r="34" ht="15" customHeight="1" spans="1:12">
      <c r="A34" s="62" t="s">
        <v>2036</v>
      </c>
      <c r="B34" s="42"/>
      <c r="C34" s="42"/>
      <c r="D34" s="42"/>
      <c r="E34" s="62"/>
      <c r="F34" s="42"/>
      <c r="G34" s="42"/>
      <c r="H34" s="42"/>
      <c r="I34" s="79"/>
      <c r="J34" s="79"/>
      <c r="K34" s="79"/>
      <c r="L34" s="79"/>
    </row>
    <row r="35" ht="15" customHeight="1" spans="1:12">
      <c r="A35" s="62" t="s">
        <v>2154</v>
      </c>
      <c r="B35" s="42"/>
      <c r="C35" s="42"/>
      <c r="D35" s="42">
        <v>4540</v>
      </c>
      <c r="E35" s="62"/>
      <c r="F35" s="42"/>
      <c r="G35" s="42"/>
      <c r="H35" s="42"/>
      <c r="I35" s="79"/>
      <c r="J35" s="79"/>
      <c r="K35" s="79"/>
      <c r="L35" s="79"/>
    </row>
    <row r="36" spans="1:12">
      <c r="A36" s="62" t="s">
        <v>123</v>
      </c>
      <c r="B36" s="42"/>
      <c r="C36" s="42"/>
      <c r="D36" s="42">
        <v>1850</v>
      </c>
      <c r="E36" s="62"/>
      <c r="F36" s="42"/>
      <c r="G36" s="42"/>
      <c r="H36" s="42"/>
    </row>
    <row r="37" spans="1:12">
      <c r="A37" s="62" t="s">
        <v>2155</v>
      </c>
      <c r="B37" s="42"/>
      <c r="C37" s="42"/>
      <c r="D37" s="42"/>
      <c r="E37" s="62"/>
      <c r="F37" s="42"/>
      <c r="G37" s="42"/>
      <c r="H37" s="42"/>
    </row>
    <row r="38" spans="1:12">
      <c r="A38" s="62" t="s">
        <v>2047</v>
      </c>
      <c r="B38" s="42"/>
      <c r="C38" s="42"/>
      <c r="D38" s="42">
        <v>183</v>
      </c>
      <c r="E38" s="65"/>
      <c r="F38" s="45"/>
      <c r="G38" s="45"/>
      <c r="H38" s="45"/>
    </row>
    <row r="39" spans="1:12">
      <c r="A39" s="62" t="s">
        <v>2156</v>
      </c>
      <c r="B39" s="42"/>
      <c r="C39" s="42"/>
      <c r="D39" s="115"/>
      <c r="E39" s="62" t="s">
        <v>2049</v>
      </c>
      <c r="F39" s="42"/>
      <c r="G39" s="42"/>
      <c r="H39" s="42">
        <v>9454</v>
      </c>
    </row>
    <row r="40" spans="1:12">
      <c r="A40" s="62" t="s">
        <v>2157</v>
      </c>
      <c r="B40" s="42"/>
      <c r="C40" s="42"/>
      <c r="D40" s="115">
        <v>119600</v>
      </c>
      <c r="E40" s="62" t="s">
        <v>2058</v>
      </c>
      <c r="F40" s="42"/>
      <c r="G40" s="42"/>
      <c r="H40" s="42">
        <v>47200</v>
      </c>
    </row>
    <row r="41" spans="1:12">
      <c r="A41" s="62" t="s">
        <v>2122</v>
      </c>
      <c r="B41" s="42"/>
      <c r="C41" s="42"/>
      <c r="D41" s="115"/>
      <c r="E41" s="62" t="s">
        <v>2123</v>
      </c>
      <c r="F41" s="42"/>
      <c r="G41" s="42"/>
      <c r="H41" s="42"/>
    </row>
    <row r="42" spans="1:12">
      <c r="A42" s="62" t="s">
        <v>2158</v>
      </c>
      <c r="B42" s="42"/>
      <c r="C42" s="42"/>
      <c r="D42" s="115"/>
      <c r="E42" s="62" t="s">
        <v>2159</v>
      </c>
      <c r="F42" s="42"/>
      <c r="G42" s="42"/>
      <c r="H42" s="42"/>
    </row>
    <row r="43" spans="1:12">
      <c r="A43" s="62"/>
      <c r="B43" s="42"/>
      <c r="C43" s="42"/>
      <c r="D43" s="115"/>
      <c r="E43" s="62" t="s">
        <v>2160</v>
      </c>
      <c r="F43" s="42"/>
      <c r="G43" s="42"/>
      <c r="H43" s="42"/>
    </row>
    <row r="44" spans="1:12">
      <c r="A44" s="42"/>
      <c r="B44" s="42"/>
      <c r="C44" s="42"/>
      <c r="D44" s="115"/>
      <c r="E44" s="65" t="s">
        <v>2127</v>
      </c>
      <c r="F44" s="42"/>
      <c r="G44" s="42"/>
      <c r="H44" s="42">
        <v>4149</v>
      </c>
    </row>
    <row r="45" spans="1:12">
      <c r="A45" s="80" t="s">
        <v>2161</v>
      </c>
      <c r="B45" s="42"/>
      <c r="C45" s="42"/>
      <c r="D45" s="42">
        <v>165297</v>
      </c>
      <c r="E45" s="80" t="s">
        <v>2162</v>
      </c>
      <c r="F45" s="42"/>
      <c r="G45" s="42"/>
      <c r="H45" s="42">
        <v>165297</v>
      </c>
    </row>
  </sheetData>
  <mergeCells count="2">
    <mergeCell ref="A2:L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5"/>
  <sheetViews>
    <sheetView showZeros="0" workbookViewId="0">
      <selection activeCell="E18" sqref="E18"/>
    </sheetView>
  </sheetViews>
  <sheetFormatPr defaultColWidth="12.1416666666667" defaultRowHeight="15.75" outlineLevelCol="2"/>
  <cols>
    <col min="1" max="1" width="12.7083333333333" style="36" customWidth="1"/>
    <col min="2" max="2" width="60.1416666666667" style="53" customWidth="1"/>
    <col min="3" max="3" width="22.425" style="36" customWidth="1"/>
    <col min="4" max="16384" width="12.1416666666667" style="36"/>
  </cols>
  <sheetData>
    <row r="1" ht="18" spans="1:3">
      <c r="A1" s="3" t="s">
        <v>2163</v>
      </c>
    </row>
    <row r="2" ht="40.5" customHeight="1" spans="1:3">
      <c r="A2" s="4" t="s">
        <v>2164</v>
      </c>
      <c r="B2" s="107"/>
      <c r="C2" s="4"/>
    </row>
    <row r="3" ht="17.1" customHeight="1" spans="1:3">
      <c r="A3" s="100"/>
      <c r="B3" s="108"/>
      <c r="C3" s="106" t="s">
        <v>2165</v>
      </c>
    </row>
    <row r="4" ht="17.1" customHeight="1" spans="1:3">
      <c r="A4" s="39" t="s">
        <v>144</v>
      </c>
      <c r="B4" s="39" t="s">
        <v>145</v>
      </c>
      <c r="C4" s="39" t="s">
        <v>78</v>
      </c>
    </row>
    <row r="5" ht="17.1" customHeight="1" spans="1:3">
      <c r="A5" s="102"/>
      <c r="B5" s="57" t="s">
        <v>2166</v>
      </c>
      <c r="C5" s="42">
        <f>SUM(C6,C59)</f>
        <v>38071</v>
      </c>
    </row>
    <row r="6" ht="17.1" customHeight="1" spans="1:3">
      <c r="A6" s="62">
        <v>10301</v>
      </c>
      <c r="B6" s="63" t="s">
        <v>2167</v>
      </c>
      <c r="C6" s="42">
        <f>SUM(C7,C10:C17,C23:C24,C27:C30,C33:C35,C38:C42,C45:C46,C54:C58)</f>
        <v>15071</v>
      </c>
    </row>
    <row r="7" ht="17.1" customHeight="1" spans="1:3">
      <c r="A7" s="62">
        <v>1030102</v>
      </c>
      <c r="B7" s="63" t="s">
        <v>2168</v>
      </c>
      <c r="C7" s="42">
        <f>SUM(C8:C9)</f>
        <v>0</v>
      </c>
    </row>
    <row r="8" ht="17.1" customHeight="1" spans="1:3">
      <c r="A8" s="62">
        <v>103010201</v>
      </c>
      <c r="B8" s="44" t="s">
        <v>2169</v>
      </c>
      <c r="C8" s="42"/>
    </row>
    <row r="9" ht="17.1" customHeight="1" spans="1:3">
      <c r="A9" s="62">
        <v>103010202</v>
      </c>
      <c r="B9" s="44" t="s">
        <v>2170</v>
      </c>
      <c r="C9" s="42"/>
    </row>
    <row r="10" ht="17.1" customHeight="1" spans="1:3">
      <c r="A10" s="62">
        <v>1030106</v>
      </c>
      <c r="B10" s="63" t="s">
        <v>2171</v>
      </c>
      <c r="C10" s="42"/>
    </row>
    <row r="11" ht="17.1" customHeight="1" spans="1:3">
      <c r="A11" s="62">
        <v>1030110</v>
      </c>
      <c r="B11" s="63" t="s">
        <v>2172</v>
      </c>
      <c r="C11" s="42"/>
    </row>
    <row r="12" ht="17.1" customHeight="1" spans="1:3">
      <c r="A12" s="62">
        <v>1030112</v>
      </c>
      <c r="B12" s="63" t="s">
        <v>2173</v>
      </c>
      <c r="C12" s="42"/>
    </row>
    <row r="13" ht="17.1" customHeight="1" spans="1:3">
      <c r="A13" s="62">
        <v>1030121</v>
      </c>
      <c r="B13" s="63" t="s">
        <v>2174</v>
      </c>
      <c r="C13" s="42"/>
    </row>
    <row r="14" ht="17.1" customHeight="1" spans="1:3">
      <c r="A14" s="62">
        <v>1030129</v>
      </c>
      <c r="B14" s="63" t="s">
        <v>2175</v>
      </c>
      <c r="C14" s="42"/>
    </row>
    <row r="15" ht="17.1" customHeight="1" spans="1:3">
      <c r="A15" s="62">
        <v>1030146</v>
      </c>
      <c r="B15" s="63" t="s">
        <v>2176</v>
      </c>
      <c r="C15" s="42"/>
    </row>
    <row r="16" ht="17.1" customHeight="1" spans="1:3">
      <c r="A16" s="62">
        <v>1030147</v>
      </c>
      <c r="B16" s="63" t="s">
        <v>2177</v>
      </c>
      <c r="C16" s="42"/>
    </row>
    <row r="17" ht="17.1" customHeight="1" spans="1:3">
      <c r="A17" s="62">
        <v>1030148</v>
      </c>
      <c r="B17" s="63" t="s">
        <v>2178</v>
      </c>
      <c r="C17" s="42">
        <f>SUM(C18:C22)</f>
        <v>14664</v>
      </c>
    </row>
    <row r="18" ht="17.1" customHeight="1" spans="1:3">
      <c r="A18" s="62">
        <v>103014801</v>
      </c>
      <c r="B18" s="44" t="s">
        <v>2179</v>
      </c>
      <c r="C18" s="42">
        <v>12188</v>
      </c>
    </row>
    <row r="19" ht="17.1" customHeight="1" spans="1:3">
      <c r="A19" s="62">
        <v>103014802</v>
      </c>
      <c r="B19" s="44" t="s">
        <v>2180</v>
      </c>
      <c r="C19" s="42">
        <v>757</v>
      </c>
    </row>
    <row r="20" ht="17.1" customHeight="1" spans="1:3">
      <c r="A20" s="62">
        <v>103014803</v>
      </c>
      <c r="B20" s="44" t="s">
        <v>2181</v>
      </c>
      <c r="C20" s="42">
        <v>1885</v>
      </c>
    </row>
    <row r="21" ht="17.1" customHeight="1" spans="1:3">
      <c r="A21" s="62">
        <v>103014898</v>
      </c>
      <c r="B21" s="44" t="s">
        <v>2182</v>
      </c>
      <c r="C21" s="42">
        <v>-166</v>
      </c>
    </row>
    <row r="22" ht="17.1" customHeight="1" spans="1:3">
      <c r="A22" s="62">
        <v>103014899</v>
      </c>
      <c r="B22" s="44" t="s">
        <v>2183</v>
      </c>
      <c r="C22" s="42"/>
    </row>
    <row r="23" ht="17.1" customHeight="1" spans="1:3">
      <c r="A23" s="62">
        <v>1030149</v>
      </c>
      <c r="B23" s="63" t="s">
        <v>2184</v>
      </c>
      <c r="C23" s="42"/>
    </row>
    <row r="24" ht="17.1" customHeight="1" spans="1:3">
      <c r="A24" s="62">
        <v>1030150</v>
      </c>
      <c r="B24" s="63" t="s">
        <v>2185</v>
      </c>
      <c r="C24" s="42">
        <f>SUM(C25:C26)</f>
        <v>0</v>
      </c>
    </row>
    <row r="25" ht="17.1" customHeight="1" spans="1:3">
      <c r="A25" s="62">
        <v>103015001</v>
      </c>
      <c r="B25" s="44" t="s">
        <v>2186</v>
      </c>
      <c r="C25" s="42"/>
    </row>
    <row r="26" ht="17.1" customHeight="1" spans="1:3">
      <c r="A26" s="62">
        <v>103015002</v>
      </c>
      <c r="B26" s="44" t="s">
        <v>2187</v>
      </c>
      <c r="C26" s="42"/>
    </row>
    <row r="27" ht="17.1" customHeight="1" spans="1:3">
      <c r="A27" s="62">
        <v>1030152</v>
      </c>
      <c r="B27" s="63" t="s">
        <v>2188</v>
      </c>
      <c r="C27" s="42"/>
    </row>
    <row r="28" ht="17.1" customHeight="1" spans="1:3">
      <c r="A28" s="62">
        <v>1030153</v>
      </c>
      <c r="B28" s="63" t="s">
        <v>2189</v>
      </c>
      <c r="C28" s="42"/>
    </row>
    <row r="29" ht="17.1" customHeight="1" spans="1:3">
      <c r="A29" s="62">
        <v>1030154</v>
      </c>
      <c r="B29" s="63" t="s">
        <v>2190</v>
      </c>
      <c r="C29" s="42"/>
    </row>
    <row r="30" ht="17.1" customHeight="1" spans="1:3">
      <c r="A30" s="62">
        <v>1030155</v>
      </c>
      <c r="B30" s="63" t="s">
        <v>2191</v>
      </c>
      <c r="C30" s="42">
        <f>SUM(C31:C32)</f>
        <v>0</v>
      </c>
    </row>
    <row r="31" ht="17.1" customHeight="1" spans="1:3">
      <c r="A31" s="62">
        <v>103015501</v>
      </c>
      <c r="B31" s="44" t="s">
        <v>2192</v>
      </c>
      <c r="C31" s="42"/>
    </row>
    <row r="32" ht="17.1" customHeight="1" spans="1:3">
      <c r="A32" s="62">
        <v>103015502</v>
      </c>
      <c r="B32" s="44" t="s">
        <v>2193</v>
      </c>
      <c r="C32" s="42"/>
    </row>
    <row r="33" ht="17.1" customHeight="1" spans="1:3">
      <c r="A33" s="62">
        <v>1030156</v>
      </c>
      <c r="B33" s="63" t="s">
        <v>2194</v>
      </c>
      <c r="C33" s="42">
        <v>407</v>
      </c>
    </row>
    <row r="34" ht="17.1" customHeight="1" spans="1:3">
      <c r="A34" s="62">
        <v>1030157</v>
      </c>
      <c r="B34" s="63" t="s">
        <v>2195</v>
      </c>
      <c r="C34" s="42"/>
    </row>
    <row r="35" ht="17.1" customHeight="1" spans="1:3">
      <c r="A35" s="62">
        <v>1030158</v>
      </c>
      <c r="B35" s="63" t="s">
        <v>2196</v>
      </c>
      <c r="C35" s="42">
        <f>SUM(C36:C37)</f>
        <v>0</v>
      </c>
    </row>
    <row r="36" ht="17.1" customHeight="1" spans="1:3">
      <c r="A36" s="62">
        <v>103015801</v>
      </c>
      <c r="B36" s="44" t="s">
        <v>2197</v>
      </c>
      <c r="C36" s="42"/>
    </row>
    <row r="37" ht="17.1" customHeight="1" spans="1:3">
      <c r="A37" s="62">
        <v>103015803</v>
      </c>
      <c r="B37" s="44" t="s">
        <v>2198</v>
      </c>
      <c r="C37" s="42"/>
    </row>
    <row r="38" ht="17.1" customHeight="1" spans="1:3">
      <c r="A38" s="62">
        <v>1030159</v>
      </c>
      <c r="B38" s="63" t="s">
        <v>2199</v>
      </c>
      <c r="C38" s="42"/>
    </row>
    <row r="39" ht="17.1" customHeight="1" spans="1:3">
      <c r="A39" s="62">
        <v>1030166</v>
      </c>
      <c r="B39" s="63" t="s">
        <v>2200</v>
      </c>
      <c r="C39" s="42"/>
    </row>
    <row r="40" ht="17.1" customHeight="1" spans="1:3">
      <c r="A40" s="62">
        <v>1030168</v>
      </c>
      <c r="B40" s="63" t="s">
        <v>2201</v>
      </c>
      <c r="C40" s="42"/>
    </row>
    <row r="41" ht="17.1" customHeight="1" spans="1:3">
      <c r="A41" s="62">
        <v>1030171</v>
      </c>
      <c r="B41" s="63" t="s">
        <v>2202</v>
      </c>
      <c r="C41" s="42"/>
    </row>
    <row r="42" ht="17.1" customHeight="1" spans="1:3">
      <c r="A42" s="62">
        <v>1030175</v>
      </c>
      <c r="B42" s="63" t="s">
        <v>2203</v>
      </c>
      <c r="C42" s="42">
        <f>SUM(C43:C44)</f>
        <v>0</v>
      </c>
    </row>
    <row r="43" ht="17.1" customHeight="1" spans="1:3">
      <c r="A43" s="62">
        <v>103017501</v>
      </c>
      <c r="B43" s="44" t="s">
        <v>2204</v>
      </c>
      <c r="C43" s="42"/>
    </row>
    <row r="44" ht="17.1" customHeight="1" spans="1:3">
      <c r="A44" s="62">
        <v>103017502</v>
      </c>
      <c r="B44" s="44" t="s">
        <v>2205</v>
      </c>
      <c r="C44" s="42"/>
    </row>
    <row r="45" ht="17.1" customHeight="1" spans="1:3">
      <c r="A45" s="62">
        <v>1030178</v>
      </c>
      <c r="B45" s="63" t="s">
        <v>2206</v>
      </c>
      <c r="C45" s="42"/>
    </row>
    <row r="46" ht="17.1" customHeight="1" spans="1:3">
      <c r="A46" s="62">
        <v>1030180</v>
      </c>
      <c r="B46" s="63" t="s">
        <v>2207</v>
      </c>
      <c r="C46" s="42">
        <f>SUM(C47:C53)</f>
        <v>0</v>
      </c>
    </row>
    <row r="47" ht="17.1" customHeight="1" spans="1:3">
      <c r="A47" s="62">
        <v>103018001</v>
      </c>
      <c r="B47" s="44" t="s">
        <v>2208</v>
      </c>
      <c r="C47" s="42"/>
    </row>
    <row r="48" ht="17.1" customHeight="1" spans="1:3">
      <c r="A48" s="62">
        <v>103018002</v>
      </c>
      <c r="B48" s="44" t="s">
        <v>2209</v>
      </c>
      <c r="C48" s="42"/>
    </row>
    <row r="49" ht="17.1" customHeight="1" spans="1:3">
      <c r="A49" s="62">
        <v>103018003</v>
      </c>
      <c r="B49" s="44" t="s">
        <v>2210</v>
      </c>
      <c r="C49" s="42"/>
    </row>
    <row r="50" ht="17.1" customHeight="1" spans="1:3">
      <c r="A50" s="62">
        <v>103018004</v>
      </c>
      <c r="B50" s="44" t="s">
        <v>2211</v>
      </c>
      <c r="C50" s="42"/>
    </row>
    <row r="51" ht="17.1" customHeight="1" spans="1:3">
      <c r="A51" s="62">
        <v>103018005</v>
      </c>
      <c r="B51" s="44" t="s">
        <v>2212</v>
      </c>
      <c r="C51" s="42"/>
    </row>
    <row r="52" ht="17.1" customHeight="1" spans="1:3">
      <c r="A52" s="62">
        <v>103018006</v>
      </c>
      <c r="B52" s="44" t="s">
        <v>2213</v>
      </c>
      <c r="C52" s="42"/>
    </row>
    <row r="53" ht="17.1" customHeight="1" spans="1:3">
      <c r="A53" s="62">
        <v>103018007</v>
      </c>
      <c r="B53" s="44" t="s">
        <v>2214</v>
      </c>
      <c r="C53" s="45"/>
    </row>
    <row r="54" ht="17.1" customHeight="1" spans="1:3">
      <c r="A54" s="62">
        <v>1030181</v>
      </c>
      <c r="B54" s="109" t="s">
        <v>2215</v>
      </c>
      <c r="C54" s="45"/>
    </row>
    <row r="55" ht="17.1" customHeight="1" spans="1:3">
      <c r="A55" s="62">
        <v>1030182</v>
      </c>
      <c r="B55" s="109" t="s">
        <v>2216</v>
      </c>
      <c r="C55" s="42"/>
    </row>
    <row r="56" ht="17.1" customHeight="1" spans="1:3">
      <c r="A56" s="62">
        <v>1030183</v>
      </c>
      <c r="B56" s="109" t="s">
        <v>2217</v>
      </c>
      <c r="C56" s="42"/>
    </row>
    <row r="57" ht="17.1" customHeight="1" spans="1:3">
      <c r="A57" s="62">
        <v>1030184</v>
      </c>
      <c r="B57" s="109" t="s">
        <v>2218</v>
      </c>
      <c r="C57" s="42"/>
    </row>
    <row r="58" ht="17.1" customHeight="1" spans="1:3">
      <c r="A58" s="62">
        <v>1030199</v>
      </c>
      <c r="B58" s="109" t="s">
        <v>2219</v>
      </c>
      <c r="C58" s="42"/>
    </row>
    <row r="59" ht="17.1" customHeight="1" spans="1:3">
      <c r="A59" s="62">
        <v>10310</v>
      </c>
      <c r="B59" s="109" t="s">
        <v>2151</v>
      </c>
      <c r="C59" s="42">
        <f>SUM(C60:C62,C66:C71,C74:C75)</f>
        <v>23000</v>
      </c>
    </row>
    <row r="60" ht="17.1" customHeight="1" spans="1:3">
      <c r="A60" s="62">
        <v>1031003</v>
      </c>
      <c r="B60" s="109" t="s">
        <v>2220</v>
      </c>
      <c r="C60" s="42"/>
    </row>
    <row r="61" ht="17.1" customHeight="1" spans="1:3">
      <c r="A61" s="62">
        <v>1031005</v>
      </c>
      <c r="B61" s="109" t="s">
        <v>2221</v>
      </c>
      <c r="C61" s="42"/>
    </row>
    <row r="62" ht="17.1" customHeight="1" spans="1:3">
      <c r="A62" s="62">
        <v>1031006</v>
      </c>
      <c r="B62" s="63" t="s">
        <v>2222</v>
      </c>
      <c r="C62" s="47">
        <f>SUM(C63:C65)</f>
        <v>0</v>
      </c>
    </row>
    <row r="63" ht="17.1" customHeight="1" spans="1:3">
      <c r="A63" s="62">
        <v>103100601</v>
      </c>
      <c r="B63" s="44" t="s">
        <v>2223</v>
      </c>
      <c r="C63" s="42"/>
    </row>
    <row r="64" ht="17.1" customHeight="1" spans="1:3">
      <c r="A64" s="62">
        <v>103100602</v>
      </c>
      <c r="B64" s="44" t="s">
        <v>2224</v>
      </c>
      <c r="C64" s="42"/>
    </row>
    <row r="65" ht="17.1" customHeight="1" spans="1:3">
      <c r="A65" s="62">
        <v>103100699</v>
      </c>
      <c r="B65" s="44" t="s">
        <v>2225</v>
      </c>
      <c r="C65" s="42"/>
    </row>
    <row r="66" ht="17.1" customHeight="1" spans="1:3">
      <c r="A66" s="62">
        <v>1031008</v>
      </c>
      <c r="B66" s="63" t="s">
        <v>2226</v>
      </c>
      <c r="C66" s="42"/>
    </row>
    <row r="67" ht="17.1" customHeight="1" spans="1:3">
      <c r="A67" s="62">
        <v>1031009</v>
      </c>
      <c r="B67" s="63" t="s">
        <v>2227</v>
      </c>
      <c r="C67" s="42"/>
    </row>
    <row r="68" ht="17.1" customHeight="1" spans="1:3">
      <c r="A68" s="62">
        <v>1031010</v>
      </c>
      <c r="B68" s="63" t="s">
        <v>2228</v>
      </c>
      <c r="C68" s="42"/>
    </row>
    <row r="69" ht="17.1" customHeight="1" spans="1:3">
      <c r="A69" s="62">
        <v>1031011</v>
      </c>
      <c r="B69" s="63" t="s">
        <v>2229</v>
      </c>
      <c r="C69" s="42"/>
    </row>
    <row r="70" ht="17.1" customHeight="1" spans="1:3">
      <c r="A70" s="62">
        <v>1031012</v>
      </c>
      <c r="B70" s="63" t="s">
        <v>2230</v>
      </c>
      <c r="C70" s="42"/>
    </row>
    <row r="71" ht="17.1" customHeight="1" spans="1:3">
      <c r="A71" s="62">
        <v>1031013</v>
      </c>
      <c r="B71" s="63" t="s">
        <v>2231</v>
      </c>
      <c r="C71" s="42">
        <f>SUM(C72:C73)</f>
        <v>0</v>
      </c>
    </row>
    <row r="72" ht="17.1" customHeight="1" spans="1:3">
      <c r="A72" s="62">
        <v>103101301</v>
      </c>
      <c r="B72" s="44" t="s">
        <v>2232</v>
      </c>
      <c r="C72" s="42"/>
    </row>
    <row r="73" ht="17.1" customHeight="1" spans="1:3">
      <c r="A73" s="62">
        <v>103101399</v>
      </c>
      <c r="B73" s="44" t="s">
        <v>2233</v>
      </c>
      <c r="C73" s="42"/>
    </row>
    <row r="74" ht="17.1" customHeight="1" spans="1:3">
      <c r="A74" s="62">
        <v>1031014</v>
      </c>
      <c r="B74" s="63" t="s">
        <v>2234</v>
      </c>
      <c r="C74" s="42"/>
    </row>
    <row r="75" ht="17.1" customHeight="1" spans="1:3">
      <c r="A75" s="62">
        <v>1031099</v>
      </c>
      <c r="B75" s="63" t="s">
        <v>2235</v>
      </c>
      <c r="C75" s="42">
        <f>SUM(C76:C77)</f>
        <v>23000</v>
      </c>
    </row>
    <row r="76" ht="17.1" customHeight="1" spans="1:3">
      <c r="A76" s="62">
        <v>103109998</v>
      </c>
      <c r="B76" s="44" t="s">
        <v>2236</v>
      </c>
      <c r="C76" s="42">
        <v>23000</v>
      </c>
    </row>
    <row r="77" spans="1:3">
      <c r="A77" s="62">
        <v>103109999</v>
      </c>
      <c r="B77" s="44" t="s">
        <v>2237</v>
      </c>
      <c r="C77" s="42"/>
    </row>
    <row r="78" spans="1:3">
      <c r="A78" s="48"/>
      <c r="B78" s="110"/>
      <c r="C78" s="48"/>
    </row>
    <row r="79" spans="1:3">
      <c r="A79" s="48"/>
      <c r="B79" s="110"/>
      <c r="C79" s="48"/>
    </row>
    <row r="80" spans="1:3">
      <c r="A80" s="48"/>
      <c r="B80" s="110"/>
      <c r="C80" s="48"/>
    </row>
    <row r="81" spans="1:3">
      <c r="A81" s="48"/>
      <c r="B81" s="110"/>
      <c r="C81" s="48"/>
    </row>
    <row r="82" spans="1:3">
      <c r="A82" s="48"/>
      <c r="B82" s="110"/>
      <c r="C82" s="48"/>
    </row>
    <row r="83" spans="1:3">
      <c r="A83" s="48"/>
      <c r="B83" s="110"/>
      <c r="C83" s="48"/>
    </row>
    <row r="84" spans="1:3">
      <c r="A84" s="48"/>
      <c r="B84" s="110"/>
      <c r="C84" s="48"/>
    </row>
    <row r="85" spans="1:3">
      <c r="A85" s="48"/>
      <c r="B85" s="110"/>
      <c r="C85" s="48"/>
    </row>
    <row r="86" spans="1:3">
      <c r="A86" s="48"/>
      <c r="B86" s="110"/>
      <c r="C86" s="48"/>
    </row>
    <row r="87" spans="1:3">
      <c r="A87" s="48"/>
      <c r="B87" s="110"/>
      <c r="C87" s="48"/>
    </row>
    <row r="88" spans="1:3">
      <c r="A88" s="48"/>
      <c r="B88" s="110"/>
      <c r="C88" s="48"/>
    </row>
    <row r="89" spans="1:3">
      <c r="A89" s="48"/>
      <c r="B89" s="110"/>
      <c r="C89" s="48"/>
    </row>
    <row r="90" spans="1:3">
      <c r="A90" s="48"/>
      <c r="B90" s="110"/>
      <c r="C90" s="48"/>
    </row>
    <row r="91" spans="1:3">
      <c r="A91" s="48"/>
      <c r="B91" s="110"/>
      <c r="C91" s="48"/>
    </row>
    <row r="92" spans="1:3">
      <c r="A92" s="48"/>
      <c r="B92" s="110"/>
      <c r="C92" s="48"/>
    </row>
    <row r="93" spans="1:3">
      <c r="A93" s="48"/>
      <c r="B93" s="110"/>
      <c r="C93" s="48"/>
    </row>
    <row r="94" spans="1:3">
      <c r="A94" s="48"/>
      <c r="B94" s="110"/>
      <c r="C94" s="48"/>
    </row>
    <row r="95" spans="1:3">
      <c r="A95" s="48"/>
      <c r="B95" s="110"/>
      <c r="C95" s="48"/>
    </row>
    <row r="96" spans="1:3">
      <c r="A96" s="48"/>
      <c r="B96" s="110"/>
      <c r="C96" s="48"/>
    </row>
    <row r="97" spans="1:3">
      <c r="A97" s="48"/>
      <c r="B97" s="110"/>
      <c r="C97" s="48"/>
    </row>
    <row r="98" spans="1:3">
      <c r="A98" s="48"/>
      <c r="B98" s="110"/>
      <c r="C98" s="48"/>
    </row>
    <row r="99" spans="1:3">
      <c r="A99" s="48"/>
      <c r="B99" s="110"/>
      <c r="C99" s="48"/>
    </row>
    <row r="100" spans="1:3">
      <c r="A100" s="48"/>
      <c r="B100" s="110"/>
      <c r="C100" s="48"/>
    </row>
    <row r="101" spans="1:3">
      <c r="A101" s="48"/>
      <c r="B101" s="110"/>
      <c r="C101" s="48"/>
    </row>
    <row r="102" spans="1:3">
      <c r="A102" s="48"/>
      <c r="B102" s="110"/>
      <c r="C102" s="48"/>
    </row>
    <row r="103" spans="1:3">
      <c r="A103" s="48"/>
      <c r="B103" s="110"/>
      <c r="C103" s="48"/>
    </row>
    <row r="104" spans="1:3">
      <c r="A104" s="48"/>
      <c r="B104" s="110"/>
      <c r="C104" s="48"/>
    </row>
    <row r="105" spans="1:3">
      <c r="A105" s="48"/>
      <c r="B105" s="110"/>
      <c r="C105" s="48"/>
    </row>
    <row r="106" spans="1:3">
      <c r="A106" s="48"/>
      <c r="B106" s="110"/>
      <c r="C106" s="48"/>
    </row>
    <row r="107" spans="1:3">
      <c r="A107" s="48"/>
      <c r="B107" s="110"/>
      <c r="C107" s="48"/>
    </row>
    <row r="108" spans="1:3">
      <c r="A108" s="48"/>
      <c r="B108" s="110"/>
      <c r="C108" s="48"/>
    </row>
    <row r="109" spans="1:3">
      <c r="A109" s="48"/>
      <c r="B109" s="110"/>
      <c r="C109" s="48"/>
    </row>
    <row r="110" spans="1:3">
      <c r="A110" s="48"/>
      <c r="B110" s="110"/>
      <c r="C110" s="48"/>
    </row>
    <row r="111" spans="1:3">
      <c r="A111" s="48"/>
      <c r="B111" s="110"/>
      <c r="C111" s="48"/>
    </row>
    <row r="112" spans="1:3">
      <c r="A112" s="48"/>
      <c r="B112" s="110"/>
      <c r="C112" s="48"/>
    </row>
    <row r="113" spans="1:3">
      <c r="A113" s="48"/>
      <c r="B113" s="110"/>
      <c r="C113" s="48"/>
    </row>
    <row r="114" spans="1:3">
      <c r="A114" s="48"/>
      <c r="B114" s="110"/>
      <c r="C114" s="48"/>
    </row>
    <row r="115" spans="1:3">
      <c r="A115" s="48"/>
      <c r="B115" s="110"/>
      <c r="C115" s="48"/>
    </row>
    <row r="116" spans="1:3">
      <c r="A116" s="48"/>
      <c r="B116" s="110"/>
      <c r="C116" s="48"/>
    </row>
    <row r="117" spans="1:3">
      <c r="A117" s="48"/>
      <c r="B117" s="110"/>
      <c r="C117" s="48"/>
    </row>
    <row r="118" spans="1:3">
      <c r="A118" s="48"/>
      <c r="B118" s="110"/>
      <c r="C118" s="48"/>
    </row>
    <row r="119" spans="1:3">
      <c r="A119" s="48"/>
      <c r="B119" s="110"/>
      <c r="C119" s="48"/>
    </row>
    <row r="120" spans="1:3">
      <c r="A120" s="48"/>
      <c r="B120" s="110"/>
      <c r="C120" s="48"/>
    </row>
    <row r="121" spans="1:3">
      <c r="A121" s="48"/>
      <c r="B121" s="110"/>
      <c r="C121" s="48"/>
    </row>
    <row r="122" spans="1:3">
      <c r="A122" s="48"/>
      <c r="B122" s="110"/>
      <c r="C122" s="48"/>
    </row>
    <row r="123" spans="1:3">
      <c r="A123" s="48"/>
      <c r="B123" s="110"/>
      <c r="C123" s="48"/>
    </row>
    <row r="124" spans="1:3">
      <c r="A124" s="48"/>
      <c r="B124" s="110"/>
      <c r="C124" s="48"/>
    </row>
    <row r="125" spans="1:3">
      <c r="A125" s="48"/>
      <c r="B125" s="110"/>
      <c r="C125" s="48"/>
    </row>
    <row r="126" spans="1:3">
      <c r="A126" s="48"/>
      <c r="B126" s="110"/>
      <c r="C126" s="48"/>
    </row>
    <row r="127" spans="1:3">
      <c r="A127" s="48"/>
      <c r="B127" s="110"/>
      <c r="C127" s="48"/>
    </row>
    <row r="128" spans="1:3">
      <c r="A128" s="48"/>
      <c r="B128" s="110"/>
      <c r="C128" s="48"/>
    </row>
    <row r="129" spans="1:3">
      <c r="A129" s="48"/>
      <c r="B129" s="110"/>
      <c r="C129" s="48"/>
    </row>
    <row r="130" spans="1:3">
      <c r="A130" s="48"/>
      <c r="B130" s="110"/>
      <c r="C130" s="48"/>
    </row>
    <row r="131" spans="1:3">
      <c r="A131" s="48"/>
      <c r="B131" s="110"/>
      <c r="C131" s="48"/>
    </row>
    <row r="132" spans="1:3">
      <c r="A132" s="48"/>
      <c r="B132" s="110"/>
      <c r="C132" s="48"/>
    </row>
    <row r="133" spans="1:3">
      <c r="A133" s="48"/>
      <c r="B133" s="110"/>
      <c r="C133" s="48"/>
    </row>
    <row r="134" spans="1:3">
      <c r="A134" s="48"/>
      <c r="B134" s="110"/>
      <c r="C134" s="48"/>
    </row>
    <row r="135" spans="1:3">
      <c r="A135" s="48"/>
      <c r="B135" s="110"/>
      <c r="C135" s="48"/>
    </row>
    <row r="136" spans="1:3">
      <c r="A136" s="48"/>
      <c r="B136" s="110"/>
      <c r="C136" s="48"/>
    </row>
    <row r="137" spans="1:3">
      <c r="A137" s="48"/>
      <c r="B137" s="110"/>
      <c r="C137" s="48"/>
    </row>
    <row r="138" spans="1:3">
      <c r="A138" s="48"/>
      <c r="B138" s="110"/>
      <c r="C138" s="48"/>
    </row>
    <row r="139" spans="1:3">
      <c r="A139" s="48"/>
      <c r="B139" s="110"/>
      <c r="C139" s="48"/>
    </row>
    <row r="140" spans="1:3">
      <c r="A140" s="48"/>
      <c r="B140" s="110"/>
      <c r="C140" s="48"/>
    </row>
    <row r="141" spans="1:3">
      <c r="A141" s="48"/>
      <c r="B141" s="110"/>
      <c r="C141" s="48"/>
    </row>
    <row r="142" spans="1:3">
      <c r="A142" s="48"/>
      <c r="B142" s="110"/>
      <c r="C142" s="48"/>
    </row>
    <row r="143" spans="1:3">
      <c r="A143" s="48"/>
      <c r="B143" s="110"/>
      <c r="C143" s="48"/>
    </row>
    <row r="144" spans="1:3">
      <c r="A144" s="48"/>
      <c r="B144" s="110"/>
      <c r="C144" s="48"/>
    </row>
    <row r="145" spans="1:3">
      <c r="A145" s="48"/>
      <c r="B145" s="110"/>
      <c r="C145" s="48"/>
    </row>
    <row r="146" spans="1:3">
      <c r="A146" s="48"/>
      <c r="B146" s="110"/>
      <c r="C146" s="48"/>
    </row>
    <row r="147" spans="1:3">
      <c r="A147" s="48"/>
      <c r="B147" s="110"/>
      <c r="C147" s="48"/>
    </row>
    <row r="148" spans="1:3">
      <c r="A148" s="48"/>
      <c r="B148" s="110"/>
      <c r="C148" s="48"/>
    </row>
    <row r="149" spans="1:3">
      <c r="A149" s="48"/>
      <c r="B149" s="110"/>
      <c r="C149" s="48"/>
    </row>
    <row r="150" spans="1:3">
      <c r="A150" s="48"/>
      <c r="B150" s="110"/>
      <c r="C150" s="48"/>
    </row>
    <row r="151" spans="1:3">
      <c r="A151" s="48"/>
      <c r="B151" s="110"/>
      <c r="C151" s="48"/>
    </row>
    <row r="152" spans="1:3">
      <c r="A152" s="48"/>
      <c r="B152" s="110"/>
      <c r="C152" s="48"/>
    </row>
    <row r="153" spans="1:3">
      <c r="A153" s="48"/>
      <c r="B153" s="110"/>
      <c r="C153" s="48"/>
    </row>
    <row r="154" spans="1:3">
      <c r="A154" s="48"/>
      <c r="B154" s="110"/>
      <c r="C154" s="48"/>
    </row>
    <row r="155" spans="1:3">
      <c r="A155" s="48"/>
      <c r="B155" s="110"/>
      <c r="C155" s="48"/>
    </row>
    <row r="156" spans="1:3">
      <c r="A156" s="48"/>
      <c r="B156" s="110"/>
      <c r="C156" s="48"/>
    </row>
    <row r="157" spans="1:3">
      <c r="A157" s="48"/>
      <c r="B157" s="110"/>
      <c r="C157" s="48"/>
    </row>
    <row r="158" spans="1:3">
      <c r="A158" s="48"/>
      <c r="B158" s="110"/>
      <c r="C158" s="48"/>
    </row>
    <row r="159" spans="1:3">
      <c r="A159" s="48"/>
      <c r="B159" s="110"/>
      <c r="C159" s="48"/>
    </row>
    <row r="160" spans="1:3">
      <c r="A160" s="48"/>
      <c r="B160" s="110"/>
      <c r="C160" s="48"/>
    </row>
    <row r="161" spans="1:3">
      <c r="A161" s="48"/>
      <c r="B161" s="110"/>
      <c r="C161" s="48"/>
    </row>
    <row r="162" spans="1:3">
      <c r="A162" s="48"/>
      <c r="B162" s="110"/>
      <c r="C162" s="48"/>
    </row>
    <row r="163" spans="1:3">
      <c r="A163" s="48"/>
      <c r="B163" s="110"/>
      <c r="C163" s="48"/>
    </row>
    <row r="164" spans="1:3">
      <c r="A164" s="48"/>
      <c r="B164" s="110"/>
      <c r="C164" s="48"/>
    </row>
    <row r="165" spans="1:3">
      <c r="A165" s="48"/>
      <c r="B165" s="110"/>
      <c r="C165" s="48"/>
    </row>
    <row r="166" spans="1:3">
      <c r="A166" s="48"/>
      <c r="B166" s="110"/>
      <c r="C166" s="48"/>
    </row>
    <row r="167" spans="1:3">
      <c r="A167" s="48"/>
      <c r="B167" s="110"/>
      <c r="C167" s="48"/>
    </row>
    <row r="168" spans="1:3">
      <c r="A168" s="48"/>
      <c r="B168" s="110"/>
      <c r="C168" s="48"/>
    </row>
    <row r="169" spans="1:3">
      <c r="A169" s="48"/>
      <c r="B169" s="110"/>
      <c r="C169" s="48"/>
    </row>
    <row r="170" spans="1:3">
      <c r="A170" s="48"/>
      <c r="B170" s="110"/>
      <c r="C170" s="48"/>
    </row>
    <row r="171" spans="1:3">
      <c r="A171" s="48"/>
      <c r="B171" s="110"/>
      <c r="C171" s="48"/>
    </row>
    <row r="172" spans="1:3">
      <c r="A172" s="48"/>
      <c r="B172" s="110"/>
      <c r="C172" s="48"/>
    </row>
    <row r="173" spans="1:3">
      <c r="A173" s="48"/>
      <c r="B173" s="110"/>
      <c r="C173" s="48"/>
    </row>
    <row r="174" spans="1:3">
      <c r="A174" s="48"/>
      <c r="B174" s="110"/>
      <c r="C174" s="48"/>
    </row>
    <row r="175" spans="1:3">
      <c r="A175" s="48"/>
      <c r="B175" s="110"/>
      <c r="C175" s="48"/>
    </row>
    <row r="176" spans="1:3">
      <c r="A176" s="48"/>
      <c r="B176" s="110"/>
      <c r="C176" s="48"/>
    </row>
    <row r="177" spans="1:3">
      <c r="A177" s="48"/>
      <c r="B177" s="110"/>
      <c r="C177" s="48"/>
    </row>
    <row r="178" spans="1:3">
      <c r="A178" s="48"/>
      <c r="B178" s="110"/>
      <c r="C178" s="48"/>
    </row>
    <row r="179" spans="1:3">
      <c r="A179" s="48"/>
      <c r="B179" s="110"/>
      <c r="C179" s="48"/>
    </row>
    <row r="180" spans="1:3">
      <c r="A180" s="48"/>
      <c r="B180" s="110"/>
      <c r="C180" s="48"/>
    </row>
    <row r="181" spans="1:3">
      <c r="A181" s="48"/>
      <c r="B181" s="110"/>
      <c r="C181" s="48"/>
    </row>
    <row r="182" spans="1:3">
      <c r="A182" s="48"/>
      <c r="B182" s="110"/>
      <c r="C182" s="48"/>
    </row>
    <row r="183" spans="1:3">
      <c r="A183" s="48"/>
      <c r="B183" s="110"/>
      <c r="C183" s="48"/>
    </row>
    <row r="184" spans="1:3">
      <c r="A184" s="48"/>
      <c r="B184" s="110"/>
      <c r="C184" s="48"/>
    </row>
    <row r="185" spans="1:3">
      <c r="A185" s="48"/>
      <c r="B185" s="110"/>
      <c r="C185" s="48"/>
    </row>
    <row r="186" spans="1:3">
      <c r="A186" s="48"/>
      <c r="B186" s="110"/>
      <c r="C186" s="48"/>
    </row>
    <row r="187" spans="1:3">
      <c r="A187" s="48"/>
      <c r="B187" s="110"/>
      <c r="C187" s="48"/>
    </row>
    <row r="188" spans="1:3">
      <c r="A188" s="48"/>
      <c r="B188" s="110"/>
      <c r="C188" s="48"/>
    </row>
    <row r="189" spans="1:3">
      <c r="A189" s="48"/>
      <c r="B189" s="110"/>
      <c r="C189" s="48"/>
    </row>
    <row r="190" spans="1:3">
      <c r="A190" s="48"/>
      <c r="B190" s="110"/>
      <c r="C190" s="48"/>
    </row>
    <row r="191" spans="1:3">
      <c r="A191" s="48"/>
      <c r="B191" s="110"/>
      <c r="C191" s="48"/>
    </row>
    <row r="192" spans="1:3">
      <c r="A192" s="48"/>
      <c r="B192" s="110"/>
      <c r="C192" s="48"/>
    </row>
    <row r="193" spans="1:3">
      <c r="A193" s="48"/>
      <c r="B193" s="110"/>
      <c r="C193" s="48"/>
    </row>
    <row r="194" spans="1:3">
      <c r="A194" s="48"/>
      <c r="B194" s="110"/>
      <c r="C194" s="48"/>
    </row>
    <row r="195" spans="1:3">
      <c r="A195" s="48"/>
      <c r="B195" s="110"/>
      <c r="C195" s="48"/>
    </row>
    <row r="196" spans="1:3">
      <c r="A196" s="48"/>
      <c r="B196" s="110"/>
      <c r="C196" s="48"/>
    </row>
    <row r="197" spans="1:3">
      <c r="A197" s="48"/>
      <c r="B197" s="110"/>
      <c r="C197" s="48"/>
    </row>
    <row r="198" spans="1:3">
      <c r="A198" s="48"/>
      <c r="B198" s="110"/>
      <c r="C198" s="48"/>
    </row>
    <row r="199" spans="1:3">
      <c r="A199" s="48"/>
      <c r="B199" s="110"/>
      <c r="C199" s="48"/>
    </row>
    <row r="200" spans="1:3">
      <c r="A200" s="48"/>
      <c r="B200" s="110"/>
      <c r="C200" s="48"/>
    </row>
    <row r="201" spans="1:3">
      <c r="A201" s="48"/>
      <c r="B201" s="110"/>
      <c r="C201" s="48"/>
    </row>
    <row r="202" spans="1:3">
      <c r="A202" s="48"/>
      <c r="B202" s="110"/>
      <c r="C202" s="48"/>
    </row>
    <row r="203" spans="1:3">
      <c r="A203" s="48"/>
      <c r="B203" s="110"/>
      <c r="C203" s="48"/>
    </row>
    <row r="204" spans="1:3">
      <c r="A204" s="48"/>
      <c r="B204" s="110"/>
      <c r="C204" s="48"/>
    </row>
    <row r="205" spans="1:3">
      <c r="A205" s="48"/>
      <c r="B205" s="110"/>
      <c r="C205" s="48"/>
    </row>
    <row r="206" spans="1:3">
      <c r="A206" s="48"/>
      <c r="B206" s="110"/>
      <c r="C206" s="48"/>
    </row>
    <row r="207" spans="1:3">
      <c r="A207" s="48"/>
      <c r="B207" s="110"/>
      <c r="C207" s="48"/>
    </row>
    <row r="208" spans="1:3">
      <c r="A208" s="48"/>
      <c r="B208" s="110"/>
      <c r="C208" s="48"/>
    </row>
    <row r="209" spans="1:3">
      <c r="A209" s="48"/>
      <c r="B209" s="110"/>
      <c r="C209" s="48"/>
    </row>
    <row r="210" spans="1:3">
      <c r="A210" s="48"/>
      <c r="B210" s="110"/>
      <c r="C210" s="48"/>
    </row>
    <row r="211" spans="1:3">
      <c r="A211" s="48"/>
      <c r="B211" s="110"/>
      <c r="C211" s="48"/>
    </row>
    <row r="212" spans="1:3">
      <c r="A212" s="48"/>
      <c r="B212" s="110"/>
      <c r="C212" s="48"/>
    </row>
    <row r="213" spans="1:3">
      <c r="A213" s="48"/>
      <c r="B213" s="110"/>
      <c r="C213" s="48"/>
    </row>
    <row r="214" spans="1:3">
      <c r="A214" s="48"/>
      <c r="B214" s="110"/>
      <c r="C214" s="48"/>
    </row>
    <row r="215" spans="1:3">
      <c r="A215" s="48"/>
      <c r="B215" s="110"/>
      <c r="C215" s="48"/>
    </row>
    <row r="216" spans="1:3">
      <c r="A216" s="48"/>
      <c r="B216" s="110"/>
      <c r="C216" s="48"/>
    </row>
    <row r="217" spans="1:3">
      <c r="A217" s="48"/>
      <c r="B217" s="110"/>
      <c r="C217" s="48"/>
    </row>
    <row r="218" spans="1:3">
      <c r="A218" s="48"/>
      <c r="B218" s="110"/>
      <c r="C218" s="48"/>
    </row>
    <row r="219" spans="1:3">
      <c r="A219" s="48"/>
      <c r="B219" s="110"/>
      <c r="C219" s="48"/>
    </row>
    <row r="220" spans="1:3">
      <c r="A220" s="48"/>
      <c r="B220" s="110"/>
      <c r="C220" s="48"/>
    </row>
    <row r="221" spans="1:3">
      <c r="A221" s="48"/>
      <c r="B221" s="110"/>
      <c r="C221" s="48"/>
    </row>
    <row r="222" spans="1:3">
      <c r="A222" s="48"/>
      <c r="B222" s="110"/>
      <c r="C222" s="48"/>
    </row>
    <row r="223" spans="1:3">
      <c r="A223" s="48"/>
      <c r="B223" s="110"/>
      <c r="C223" s="48"/>
    </row>
    <row r="224" spans="1:3">
      <c r="A224" s="48"/>
      <c r="B224" s="110"/>
      <c r="C224" s="48"/>
    </row>
    <row r="225" spans="1:3">
      <c r="A225" s="48"/>
      <c r="B225" s="110"/>
      <c r="C225" s="48"/>
    </row>
    <row r="226" spans="1:3">
      <c r="A226" s="48"/>
      <c r="B226" s="110"/>
      <c r="C226" s="48"/>
    </row>
    <row r="227" spans="1:3">
      <c r="A227" s="48"/>
      <c r="B227" s="110"/>
      <c r="C227" s="48"/>
    </row>
    <row r="228" spans="1:3">
      <c r="A228" s="48"/>
      <c r="B228" s="110"/>
      <c r="C228" s="48"/>
    </row>
    <row r="229" spans="1:3">
      <c r="A229" s="48"/>
      <c r="B229" s="110"/>
      <c r="C229" s="48"/>
    </row>
    <row r="230" spans="1:3">
      <c r="A230" s="48"/>
      <c r="B230" s="110"/>
      <c r="C230" s="48"/>
    </row>
    <row r="231" spans="1:3">
      <c r="A231" s="48"/>
      <c r="B231" s="110"/>
      <c r="C231" s="48"/>
    </row>
    <row r="232" spans="1:3">
      <c r="A232" s="48"/>
      <c r="B232" s="110"/>
      <c r="C232" s="48"/>
    </row>
    <row r="233" spans="1:3">
      <c r="A233" s="48"/>
      <c r="B233" s="110"/>
      <c r="C233" s="48"/>
    </row>
    <row r="234" spans="1:3">
      <c r="A234" s="48"/>
      <c r="B234" s="110"/>
      <c r="C234" s="48"/>
    </row>
    <row r="235" spans="1:3">
      <c r="A235" s="48"/>
      <c r="B235" s="110"/>
      <c r="C235" s="48"/>
    </row>
    <row r="236" spans="1:3">
      <c r="A236" s="48"/>
      <c r="B236" s="110"/>
      <c r="C236" s="48"/>
    </row>
    <row r="237" spans="1:3">
      <c r="A237" s="48"/>
      <c r="B237" s="110"/>
      <c r="C237" s="48"/>
    </row>
    <row r="238" spans="1:3">
      <c r="A238" s="48"/>
      <c r="B238" s="110"/>
      <c r="C238" s="48"/>
    </row>
    <row r="239" spans="1:3">
      <c r="A239" s="48"/>
      <c r="B239" s="110"/>
      <c r="C239" s="48"/>
    </row>
    <row r="240" spans="1:3">
      <c r="A240" s="48"/>
      <c r="B240" s="110"/>
      <c r="C240" s="48"/>
    </row>
    <row r="241" spans="1:3">
      <c r="A241" s="48"/>
      <c r="B241" s="110"/>
      <c r="C241" s="48"/>
    </row>
    <row r="242" spans="1:3">
      <c r="A242" s="48"/>
      <c r="B242" s="110"/>
      <c r="C242" s="48"/>
    </row>
    <row r="243" spans="1:3">
      <c r="A243" s="48"/>
      <c r="B243" s="110"/>
      <c r="C243" s="48"/>
    </row>
    <row r="244" spans="1:3">
      <c r="A244" s="48"/>
      <c r="B244" s="110"/>
      <c r="C244" s="48"/>
    </row>
    <row r="245" spans="1:3">
      <c r="A245" s="48"/>
      <c r="B245" s="110"/>
      <c r="C245" s="48"/>
    </row>
    <row r="246" spans="1:3">
      <c r="A246" s="48"/>
      <c r="B246" s="110"/>
      <c r="C246" s="48"/>
    </row>
    <row r="247" spans="1:3">
      <c r="A247" s="48"/>
      <c r="B247" s="110"/>
      <c r="C247" s="48"/>
    </row>
    <row r="248" spans="1:3">
      <c r="A248" s="48"/>
      <c r="B248" s="110"/>
      <c r="C248" s="48"/>
    </row>
    <row r="249" spans="1:3">
      <c r="A249" s="48"/>
      <c r="B249" s="110"/>
      <c r="C249" s="48"/>
    </row>
    <row r="250" spans="1:3">
      <c r="A250" s="48"/>
      <c r="B250" s="110"/>
      <c r="C250" s="48"/>
    </row>
    <row r="251" spans="1:3">
      <c r="A251" s="48"/>
      <c r="B251" s="110"/>
      <c r="C251" s="48"/>
    </row>
    <row r="252" spans="1:3">
      <c r="A252" s="48"/>
      <c r="B252" s="110"/>
      <c r="C252" s="48"/>
    </row>
    <row r="253" spans="1:3">
      <c r="A253" s="48"/>
      <c r="B253" s="110"/>
      <c r="C253" s="48"/>
    </row>
    <row r="254" spans="1:3">
      <c r="A254" s="48"/>
      <c r="B254" s="110"/>
      <c r="C254" s="48"/>
    </row>
    <row r="255" spans="1:3">
      <c r="A255" s="48"/>
      <c r="B255" s="110"/>
      <c r="C255" s="48"/>
    </row>
    <row r="256" spans="1:3">
      <c r="A256" s="48"/>
      <c r="B256" s="110"/>
      <c r="C256" s="48"/>
    </row>
    <row r="257" spans="1:3">
      <c r="A257" s="48"/>
      <c r="B257" s="110"/>
      <c r="C257" s="48"/>
    </row>
    <row r="258" spans="1:3">
      <c r="A258" s="48"/>
      <c r="B258" s="110"/>
      <c r="C258" s="48"/>
    </row>
    <row r="259" spans="1:3">
      <c r="A259" s="48"/>
      <c r="B259" s="110"/>
      <c r="C259" s="48"/>
    </row>
    <row r="260" spans="1:3">
      <c r="A260" s="48"/>
      <c r="B260" s="110"/>
      <c r="C260" s="48"/>
    </row>
    <row r="261" spans="1:3">
      <c r="A261" s="48"/>
      <c r="B261" s="110"/>
      <c r="C261" s="48"/>
    </row>
    <row r="262" spans="1:3">
      <c r="A262" s="48"/>
      <c r="B262" s="110"/>
      <c r="C262" s="48"/>
    </row>
    <row r="263" spans="1:3">
      <c r="A263" s="48"/>
      <c r="B263" s="110"/>
      <c r="C263" s="48"/>
    </row>
    <row r="264" spans="1:3">
      <c r="A264" s="48"/>
      <c r="B264" s="110"/>
      <c r="C264" s="48"/>
    </row>
    <row r="265" spans="1:3">
      <c r="A265" s="48"/>
      <c r="B265" s="110"/>
      <c r="C265" s="48"/>
    </row>
    <row r="266" spans="1:3">
      <c r="A266" s="48"/>
      <c r="B266" s="110"/>
      <c r="C266" s="48"/>
    </row>
    <row r="267" spans="1:3">
      <c r="A267" s="48"/>
      <c r="B267" s="110"/>
      <c r="C267" s="48"/>
    </row>
    <row r="268" spans="1:3">
      <c r="A268" s="48"/>
      <c r="B268" s="110"/>
      <c r="C268" s="48"/>
    </row>
    <row r="269" spans="1:3">
      <c r="A269" s="48"/>
      <c r="B269" s="110"/>
      <c r="C269" s="48"/>
    </row>
    <row r="270" spans="1:3">
      <c r="A270" s="48"/>
      <c r="B270" s="110"/>
      <c r="C270" s="48"/>
    </row>
    <row r="271" spans="1:3">
      <c r="A271" s="48"/>
      <c r="B271" s="110"/>
      <c r="C271" s="48"/>
    </row>
    <row r="272" spans="1:3">
      <c r="A272" s="48"/>
      <c r="B272" s="110"/>
      <c r="C272" s="48"/>
    </row>
    <row r="273" spans="1:3">
      <c r="A273" s="48"/>
      <c r="B273" s="110"/>
      <c r="C273" s="48"/>
    </row>
    <row r="274" spans="1:3">
      <c r="A274" s="48"/>
      <c r="B274" s="110"/>
      <c r="C274" s="48"/>
    </row>
    <row r="275" spans="1:3">
      <c r="A275" s="48"/>
      <c r="B275" s="110"/>
      <c r="C275" s="48"/>
    </row>
    <row r="276" spans="1:3">
      <c r="A276" s="48"/>
      <c r="B276" s="110"/>
      <c r="C276" s="48"/>
    </row>
    <row r="277" spans="1:3">
      <c r="A277" s="48"/>
      <c r="B277" s="110"/>
      <c r="C277" s="48"/>
    </row>
    <row r="278" spans="1:3">
      <c r="A278" s="48"/>
      <c r="B278" s="110"/>
      <c r="C278" s="48"/>
    </row>
    <row r="279" spans="1:3">
      <c r="A279" s="48"/>
      <c r="B279" s="110"/>
      <c r="C279" s="48"/>
    </row>
    <row r="280" spans="1:3">
      <c r="A280" s="48"/>
      <c r="B280" s="110"/>
      <c r="C280" s="48"/>
    </row>
    <row r="281" spans="1:3">
      <c r="A281" s="48"/>
      <c r="B281" s="110"/>
      <c r="C281" s="48"/>
    </row>
    <row r="282" spans="1:3">
      <c r="A282" s="48"/>
      <c r="B282" s="110"/>
      <c r="C282" s="48"/>
    </row>
    <row r="283" spans="1:3">
      <c r="A283" s="48"/>
      <c r="B283" s="110"/>
      <c r="C283" s="48"/>
    </row>
    <row r="284" spans="1:3">
      <c r="A284" s="48"/>
      <c r="B284" s="110"/>
      <c r="C284" s="48"/>
    </row>
    <row r="285" spans="1:3">
      <c r="A285" s="48"/>
      <c r="B285" s="110"/>
      <c r="C285" s="48"/>
    </row>
    <row r="286" spans="1:3">
      <c r="A286" s="48"/>
      <c r="B286" s="110"/>
      <c r="C286" s="48"/>
    </row>
    <row r="287" spans="1:3">
      <c r="A287" s="48"/>
      <c r="B287" s="110"/>
      <c r="C287" s="48"/>
    </row>
    <row r="288" spans="1:3">
      <c r="A288" s="48"/>
      <c r="B288" s="110"/>
      <c r="C288" s="48"/>
    </row>
    <row r="289" spans="1:3">
      <c r="A289" s="48"/>
      <c r="B289" s="110"/>
      <c r="C289" s="48"/>
    </row>
    <row r="290" spans="1:3">
      <c r="A290" s="48"/>
      <c r="B290" s="110"/>
      <c r="C290" s="48"/>
    </row>
    <row r="291" spans="1:3">
      <c r="A291" s="48"/>
      <c r="B291" s="110"/>
      <c r="C291" s="48"/>
    </row>
    <row r="292" spans="1:3">
      <c r="A292" s="48"/>
      <c r="B292" s="110"/>
      <c r="C292" s="48"/>
    </row>
    <row r="293" spans="1:3">
      <c r="A293" s="48"/>
      <c r="B293" s="110"/>
      <c r="C293" s="48"/>
    </row>
    <row r="294" spans="1:3">
      <c r="A294" s="48"/>
      <c r="B294" s="110"/>
      <c r="C294" s="48"/>
    </row>
    <row r="295" spans="1:3">
      <c r="A295" s="48"/>
      <c r="B295" s="110"/>
      <c r="C295" s="48"/>
    </row>
    <row r="296" spans="1:3">
      <c r="A296" s="48"/>
      <c r="B296" s="110"/>
      <c r="C296" s="48"/>
    </row>
    <row r="297" spans="1:3">
      <c r="A297" s="48"/>
      <c r="B297" s="110"/>
      <c r="C297" s="48"/>
    </row>
    <row r="298" spans="1:3">
      <c r="A298" s="48"/>
      <c r="B298" s="110"/>
      <c r="C298" s="48"/>
    </row>
    <row r="299" spans="1:3">
      <c r="A299" s="48"/>
      <c r="B299" s="110"/>
      <c r="C299" s="48"/>
    </row>
    <row r="300" spans="1:3">
      <c r="A300" s="48"/>
      <c r="B300" s="110"/>
      <c r="C300" s="48"/>
    </row>
    <row r="301" spans="1:3">
      <c r="A301" s="48"/>
      <c r="B301" s="110"/>
      <c r="C301" s="48"/>
    </row>
    <row r="302" spans="1:3">
      <c r="A302" s="48"/>
      <c r="B302" s="110"/>
      <c r="C302" s="48"/>
    </row>
    <row r="303" spans="1:3">
      <c r="A303" s="48"/>
      <c r="B303" s="110"/>
      <c r="C303" s="48"/>
    </row>
    <row r="304" spans="1:3">
      <c r="A304" s="48"/>
      <c r="B304" s="110"/>
      <c r="C304" s="48"/>
    </row>
    <row r="305" spans="1:3">
      <c r="A305" s="48"/>
      <c r="B305" s="110"/>
      <c r="C305" s="48"/>
    </row>
    <row r="306" spans="1:3">
      <c r="A306" s="48"/>
      <c r="B306" s="110"/>
      <c r="C306" s="48"/>
    </row>
    <row r="307" spans="1:3">
      <c r="A307" s="48"/>
      <c r="B307" s="110"/>
      <c r="C307" s="48"/>
    </row>
    <row r="308" spans="1:3">
      <c r="A308" s="48"/>
      <c r="B308" s="110"/>
      <c r="C308" s="48"/>
    </row>
    <row r="309" spans="1:3">
      <c r="A309" s="48"/>
      <c r="B309" s="110"/>
      <c r="C309" s="48"/>
    </row>
    <row r="310" spans="1:3">
      <c r="A310" s="48"/>
      <c r="B310" s="110"/>
      <c r="C310" s="48"/>
    </row>
    <row r="311" spans="1:3">
      <c r="A311" s="48"/>
      <c r="B311" s="110"/>
      <c r="C311" s="48"/>
    </row>
    <row r="312" spans="1:3">
      <c r="A312" s="48"/>
      <c r="B312" s="110"/>
      <c r="C312" s="48"/>
    </row>
    <row r="313" spans="1:3">
      <c r="A313" s="48"/>
      <c r="B313" s="110"/>
      <c r="C313" s="48"/>
    </row>
    <row r="314" spans="1:3">
      <c r="A314" s="48"/>
      <c r="B314" s="110"/>
      <c r="C314" s="48"/>
    </row>
    <row r="315" spans="1:3">
      <c r="A315" s="48"/>
      <c r="B315" s="110"/>
      <c r="C315" s="48"/>
    </row>
    <row r="316" spans="1:3">
      <c r="A316" s="48"/>
      <c r="B316" s="110"/>
      <c r="C316" s="48"/>
    </row>
    <row r="317" spans="1:3">
      <c r="A317" s="48"/>
      <c r="B317" s="110"/>
      <c r="C317" s="48"/>
    </row>
    <row r="318" spans="1:3">
      <c r="A318" s="48"/>
      <c r="B318" s="110"/>
      <c r="C318" s="48"/>
    </row>
    <row r="319" spans="1:3">
      <c r="A319" s="48"/>
      <c r="B319" s="110"/>
      <c r="C319" s="48"/>
    </row>
    <row r="320" spans="1:3">
      <c r="A320" s="48"/>
      <c r="B320" s="110"/>
      <c r="C320" s="48"/>
    </row>
    <row r="321" spans="1:3">
      <c r="A321" s="48"/>
      <c r="B321" s="110"/>
      <c r="C321" s="48"/>
    </row>
    <row r="322" spans="1:3">
      <c r="A322" s="48"/>
      <c r="B322" s="110"/>
      <c r="C322" s="48"/>
    </row>
    <row r="323" spans="1:3">
      <c r="A323" s="48"/>
      <c r="B323" s="110"/>
      <c r="C323" s="48"/>
    </row>
    <row r="324" spans="1:3">
      <c r="A324" s="48"/>
      <c r="B324" s="110"/>
      <c r="C324" s="48"/>
    </row>
    <row r="325" spans="1:3">
      <c r="A325" s="48"/>
      <c r="B325" s="110"/>
      <c r="C325" s="48"/>
    </row>
    <row r="326" spans="1:3">
      <c r="A326" s="48"/>
      <c r="B326" s="110"/>
      <c r="C326" s="48"/>
    </row>
    <row r="327" spans="1:3">
      <c r="A327" s="48"/>
      <c r="B327" s="110"/>
      <c r="C327" s="48"/>
    </row>
    <row r="328" spans="1:3">
      <c r="A328" s="48"/>
      <c r="B328" s="110"/>
      <c r="C328" s="48"/>
    </row>
    <row r="329" spans="1:3">
      <c r="A329" s="48"/>
      <c r="B329" s="110"/>
      <c r="C329" s="48"/>
    </row>
    <row r="330" spans="1:3">
      <c r="A330" s="48"/>
      <c r="B330" s="110"/>
      <c r="C330" s="48"/>
    </row>
    <row r="331" spans="1:3">
      <c r="A331" s="48"/>
      <c r="B331" s="110"/>
      <c r="C331" s="48"/>
    </row>
    <row r="332" spans="1:3">
      <c r="A332" s="48"/>
      <c r="B332" s="110"/>
      <c r="C332" s="48"/>
    </row>
    <row r="333" spans="1:3">
      <c r="A333" s="48"/>
      <c r="B333" s="110"/>
      <c r="C333" s="48"/>
    </row>
    <row r="334" spans="1:3">
      <c r="A334" s="48"/>
      <c r="B334" s="110"/>
      <c r="C334" s="48"/>
    </row>
    <row r="335" spans="1:3">
      <c r="A335" s="48"/>
      <c r="B335" s="110"/>
      <c r="C335" s="48"/>
    </row>
    <row r="336" spans="1:3">
      <c r="A336" s="48"/>
      <c r="B336" s="110"/>
      <c r="C336" s="48"/>
    </row>
    <row r="337" spans="1:3">
      <c r="A337" s="48"/>
      <c r="B337" s="110"/>
      <c r="C337" s="48"/>
    </row>
    <row r="338" spans="1:3">
      <c r="A338" s="48"/>
      <c r="B338" s="110"/>
      <c r="C338" s="48"/>
    </row>
    <row r="339" spans="1:3">
      <c r="A339" s="48"/>
      <c r="B339" s="110"/>
      <c r="C339" s="48"/>
    </row>
    <row r="340" spans="1:3">
      <c r="A340" s="48"/>
      <c r="B340" s="110"/>
      <c r="C340" s="48"/>
    </row>
    <row r="341" spans="1:3">
      <c r="A341" s="48"/>
      <c r="B341" s="110"/>
      <c r="C341" s="48"/>
    </row>
    <row r="342" spans="1:3">
      <c r="A342" s="48"/>
      <c r="B342" s="110"/>
      <c r="C342" s="48"/>
    </row>
    <row r="343" spans="1:3">
      <c r="A343" s="48"/>
      <c r="B343" s="110"/>
      <c r="C343" s="48"/>
    </row>
    <row r="344" spans="1:3">
      <c r="A344" s="48"/>
      <c r="B344" s="110"/>
      <c r="C344" s="48"/>
    </row>
    <row r="345" spans="1:3">
      <c r="A345" s="48"/>
      <c r="B345" s="110"/>
      <c r="C345" s="48"/>
    </row>
    <row r="346" spans="1:3">
      <c r="A346" s="48"/>
      <c r="B346" s="110"/>
      <c r="C346" s="48"/>
    </row>
    <row r="347" spans="1:3">
      <c r="A347" s="48"/>
      <c r="B347" s="110"/>
      <c r="C347" s="48"/>
    </row>
    <row r="348" spans="1:3">
      <c r="A348" s="48"/>
      <c r="B348" s="110"/>
      <c r="C348" s="48"/>
    </row>
    <row r="349" spans="1:3">
      <c r="A349" s="48"/>
      <c r="B349" s="110"/>
      <c r="C349" s="48"/>
    </row>
    <row r="350" spans="1:3">
      <c r="A350" s="48"/>
      <c r="B350" s="110"/>
      <c r="C350" s="48"/>
    </row>
    <row r="351" spans="1:3">
      <c r="A351" s="48"/>
      <c r="B351" s="110"/>
      <c r="C351" s="48"/>
    </row>
    <row r="352" spans="1:3">
      <c r="A352" s="48"/>
      <c r="B352" s="110"/>
      <c r="C352" s="48"/>
    </row>
    <row r="353" spans="1:3">
      <c r="A353" s="48"/>
      <c r="B353" s="110"/>
      <c r="C353" s="48"/>
    </row>
    <row r="354" spans="1:3">
      <c r="A354" s="48"/>
      <c r="B354" s="110"/>
      <c r="C354" s="48"/>
    </row>
    <row r="355" spans="1:3">
      <c r="A355" s="48"/>
      <c r="B355" s="110"/>
      <c r="C355" s="48"/>
    </row>
    <row r="356" spans="1:3">
      <c r="A356" s="48"/>
      <c r="B356" s="110"/>
      <c r="C356" s="48"/>
    </row>
    <row r="357" spans="1:3">
      <c r="A357" s="48"/>
      <c r="B357" s="110"/>
      <c r="C357" s="48"/>
    </row>
    <row r="358" spans="1:3">
      <c r="A358" s="48"/>
      <c r="B358" s="110"/>
      <c r="C358" s="48"/>
    </row>
    <row r="359" spans="1:3">
      <c r="A359" s="48"/>
      <c r="B359" s="110"/>
      <c r="C359" s="48"/>
    </row>
    <row r="360" spans="1:3">
      <c r="A360" s="48"/>
      <c r="B360" s="110"/>
      <c r="C360" s="48"/>
    </row>
    <row r="361" spans="1:3">
      <c r="A361" s="48"/>
      <c r="B361" s="110"/>
      <c r="C361" s="48"/>
    </row>
    <row r="362" spans="1:3">
      <c r="A362" s="48"/>
      <c r="B362" s="110"/>
      <c r="C362" s="48"/>
    </row>
    <row r="363" spans="1:3">
      <c r="A363" s="48"/>
      <c r="B363" s="110"/>
      <c r="C363" s="48"/>
    </row>
    <row r="364" spans="1:3">
      <c r="A364" s="48"/>
      <c r="B364" s="110"/>
      <c r="C364" s="48"/>
    </row>
    <row r="365" spans="1:3">
      <c r="A365" s="48"/>
      <c r="B365" s="110"/>
      <c r="C365" s="48"/>
    </row>
    <row r="366" spans="1:3">
      <c r="A366" s="48"/>
      <c r="B366" s="110"/>
      <c r="C366" s="48"/>
    </row>
    <row r="367" spans="1:3">
      <c r="A367" s="48"/>
      <c r="B367" s="110"/>
      <c r="C367" s="48"/>
    </row>
    <row r="368" spans="1:3">
      <c r="A368" s="48"/>
      <c r="B368" s="110"/>
      <c r="C368" s="48"/>
    </row>
    <row r="369" spans="1:3">
      <c r="A369" s="48"/>
      <c r="B369" s="110"/>
      <c r="C369" s="48"/>
    </row>
    <row r="370" spans="1:3">
      <c r="A370" s="48"/>
      <c r="B370" s="110"/>
      <c r="C370" s="48"/>
    </row>
    <row r="371" spans="1:3">
      <c r="A371" s="48"/>
      <c r="B371" s="110"/>
      <c r="C371" s="48"/>
    </row>
    <row r="372" spans="1:3">
      <c r="A372" s="48"/>
      <c r="B372" s="110"/>
      <c r="C372" s="48"/>
    </row>
    <row r="373" spans="1:3">
      <c r="A373" s="48"/>
      <c r="B373" s="110"/>
      <c r="C373" s="48"/>
    </row>
    <row r="374" spans="1:3">
      <c r="A374" s="48"/>
      <c r="B374" s="110"/>
      <c r="C374" s="48"/>
    </row>
    <row r="375" spans="1:3">
      <c r="A375" s="48"/>
      <c r="B375" s="110"/>
      <c r="C375" s="48"/>
    </row>
    <row r="376" spans="1:3">
      <c r="A376" s="48"/>
      <c r="B376" s="110"/>
      <c r="C376" s="48"/>
    </row>
    <row r="377" spans="1:3">
      <c r="A377" s="48"/>
      <c r="B377" s="110"/>
      <c r="C377" s="48"/>
    </row>
    <row r="378" spans="1:3">
      <c r="A378" s="48"/>
      <c r="B378" s="110"/>
      <c r="C378" s="48"/>
    </row>
    <row r="379" spans="1:3">
      <c r="A379" s="48"/>
      <c r="B379" s="110"/>
      <c r="C379" s="48"/>
    </row>
    <row r="380" spans="1:3">
      <c r="A380" s="48"/>
      <c r="B380" s="110"/>
      <c r="C380" s="48"/>
    </row>
    <row r="381" spans="1:3">
      <c r="A381" s="48"/>
      <c r="B381" s="110"/>
      <c r="C381" s="48"/>
    </row>
    <row r="382" spans="1:3">
      <c r="A382" s="48"/>
      <c r="B382" s="110"/>
      <c r="C382" s="48"/>
    </row>
    <row r="383" spans="1:3">
      <c r="A383" s="48"/>
      <c r="B383" s="110"/>
      <c r="C383" s="48"/>
    </row>
    <row r="384" spans="1:3">
      <c r="A384" s="48"/>
      <c r="B384" s="110"/>
      <c r="C384" s="48"/>
    </row>
    <row r="385" spans="1:3">
      <c r="A385" s="48"/>
      <c r="B385" s="110"/>
      <c r="C385" s="48"/>
    </row>
    <row r="386" spans="1:3">
      <c r="A386" s="48"/>
      <c r="B386" s="110"/>
      <c r="C386" s="48"/>
    </row>
    <row r="387" spans="1:3">
      <c r="A387" s="48"/>
      <c r="B387" s="110"/>
      <c r="C387" s="48"/>
    </row>
    <row r="388" spans="1:3">
      <c r="A388" s="48"/>
      <c r="B388" s="110"/>
      <c r="C388" s="48"/>
    </row>
    <row r="389" spans="1:3">
      <c r="A389" s="48"/>
      <c r="B389" s="110"/>
      <c r="C389" s="48"/>
    </row>
    <row r="390" spans="1:3">
      <c r="A390" s="48"/>
      <c r="B390" s="110"/>
      <c r="C390" s="48"/>
    </row>
    <row r="391" spans="1:3">
      <c r="A391" s="48"/>
      <c r="B391" s="110"/>
      <c r="C391" s="48"/>
    </row>
    <row r="392" spans="1:3">
      <c r="A392" s="48"/>
      <c r="B392" s="110"/>
      <c r="C392" s="48"/>
    </row>
    <row r="393" spans="1:3">
      <c r="A393" s="48"/>
      <c r="B393" s="110"/>
      <c r="C393" s="48"/>
    </row>
    <row r="394" spans="1:3">
      <c r="A394" s="48"/>
      <c r="B394" s="110"/>
      <c r="C394" s="48"/>
    </row>
    <row r="395" spans="1:3">
      <c r="A395" s="48"/>
      <c r="B395" s="110"/>
      <c r="C395" s="48"/>
    </row>
    <row r="396" spans="1:3">
      <c r="A396" s="48"/>
      <c r="B396" s="110"/>
      <c r="C396" s="48"/>
    </row>
    <row r="397" spans="1:3">
      <c r="A397" s="48"/>
      <c r="B397" s="110"/>
      <c r="C397" s="48"/>
    </row>
    <row r="398" spans="1:3">
      <c r="A398" s="48"/>
      <c r="B398" s="110"/>
      <c r="C398" s="48"/>
    </row>
    <row r="399" spans="1:3">
      <c r="A399" s="48"/>
      <c r="B399" s="110"/>
      <c r="C399" s="48"/>
    </row>
    <row r="400" spans="1:3">
      <c r="A400" s="48"/>
      <c r="B400" s="110"/>
      <c r="C400" s="48"/>
    </row>
    <row r="401" spans="1:3">
      <c r="A401" s="48"/>
      <c r="B401" s="110"/>
      <c r="C401" s="48"/>
    </row>
    <row r="402" spans="1:3">
      <c r="A402" s="48"/>
      <c r="B402" s="110"/>
      <c r="C402" s="48"/>
    </row>
    <row r="403" spans="1:3">
      <c r="A403" s="48"/>
      <c r="B403" s="110"/>
      <c r="C403" s="48"/>
    </row>
    <row r="404" spans="1:3">
      <c r="A404" s="48"/>
      <c r="B404" s="110"/>
      <c r="C404" s="48"/>
    </row>
    <row r="405" spans="1:3">
      <c r="A405" s="48"/>
      <c r="B405" s="110"/>
      <c r="C405" s="48"/>
    </row>
    <row r="406" spans="1:3">
      <c r="A406" s="48"/>
      <c r="B406" s="110"/>
      <c r="C406" s="48"/>
    </row>
    <row r="407" spans="1:3">
      <c r="A407" s="48"/>
      <c r="B407" s="110"/>
      <c r="C407" s="48"/>
    </row>
    <row r="408" spans="1:3">
      <c r="A408" s="48"/>
      <c r="B408" s="110"/>
      <c r="C408" s="48"/>
    </row>
    <row r="409" spans="1:3">
      <c r="A409" s="48"/>
      <c r="B409" s="110"/>
      <c r="C409" s="48"/>
    </row>
    <row r="410" spans="1:3">
      <c r="A410" s="48"/>
      <c r="B410" s="110"/>
      <c r="C410" s="48"/>
    </row>
    <row r="411" spans="1:3">
      <c r="A411" s="48"/>
      <c r="B411" s="110"/>
      <c r="C411" s="48"/>
    </row>
    <row r="412" spans="1:3">
      <c r="A412" s="48"/>
      <c r="B412" s="110"/>
      <c r="C412" s="48"/>
    </row>
    <row r="413" spans="1:3">
      <c r="A413" s="48"/>
      <c r="B413" s="110"/>
      <c r="C413" s="48"/>
    </row>
    <row r="414" spans="1:3">
      <c r="A414" s="48"/>
      <c r="B414" s="110"/>
      <c r="C414" s="48"/>
    </row>
    <row r="415" spans="1:3">
      <c r="A415" s="48"/>
      <c r="B415" s="110"/>
      <c r="C415" s="48"/>
    </row>
    <row r="416" spans="1:3">
      <c r="A416" s="48"/>
      <c r="B416" s="110"/>
      <c r="C416" s="48"/>
    </row>
    <row r="417" spans="1:3">
      <c r="A417" s="48"/>
      <c r="B417" s="110"/>
      <c r="C417" s="48"/>
    </row>
    <row r="418" spans="1:3">
      <c r="A418" s="48"/>
      <c r="B418" s="110"/>
      <c r="C418" s="48"/>
    </row>
    <row r="419" spans="1:3">
      <c r="A419" s="48"/>
      <c r="B419" s="110"/>
      <c r="C419" s="48"/>
    </row>
    <row r="420" spans="1:3">
      <c r="A420" s="48"/>
      <c r="B420" s="110"/>
      <c r="C420" s="48"/>
    </row>
    <row r="421" spans="1:3">
      <c r="A421" s="48"/>
      <c r="B421" s="110"/>
      <c r="C421" s="48"/>
    </row>
    <row r="422" spans="1:3">
      <c r="A422" s="48"/>
      <c r="B422" s="110"/>
      <c r="C422" s="48"/>
    </row>
    <row r="423" spans="1:3">
      <c r="A423" s="48"/>
      <c r="B423" s="110"/>
      <c r="C423" s="48"/>
    </row>
    <row r="424" spans="1:3">
      <c r="A424" s="48"/>
      <c r="B424" s="110"/>
      <c r="C424" s="48"/>
    </row>
    <row r="425" spans="1:3">
      <c r="A425" s="48"/>
      <c r="B425" s="110"/>
      <c r="C425" s="48"/>
    </row>
    <row r="426" spans="1:3">
      <c r="A426" s="48"/>
      <c r="B426" s="110"/>
      <c r="C426" s="48"/>
    </row>
    <row r="427" spans="1:3">
      <c r="A427" s="48"/>
      <c r="B427" s="110"/>
      <c r="C427" s="48"/>
    </row>
    <row r="428" spans="1:3">
      <c r="A428" s="48"/>
      <c r="B428" s="110"/>
      <c r="C428" s="48"/>
    </row>
    <row r="429" spans="1:3">
      <c r="A429" s="48"/>
      <c r="B429" s="110"/>
      <c r="C429" s="48"/>
    </row>
    <row r="430" spans="1:3">
      <c r="A430" s="48"/>
      <c r="B430" s="110"/>
      <c r="C430" s="48"/>
    </row>
    <row r="431" spans="1:3">
      <c r="A431" s="48"/>
      <c r="B431" s="110"/>
      <c r="C431" s="48"/>
    </row>
    <row r="432" spans="1:3">
      <c r="A432" s="48"/>
      <c r="B432" s="110"/>
      <c r="C432" s="48"/>
    </row>
    <row r="433" spans="1:3">
      <c r="A433" s="48"/>
      <c r="B433" s="110"/>
      <c r="C433" s="48"/>
    </row>
    <row r="434" spans="1:3">
      <c r="A434" s="48"/>
      <c r="B434" s="110"/>
      <c r="C434" s="48"/>
    </row>
    <row r="435" spans="1:3">
      <c r="A435" s="48"/>
      <c r="B435" s="110"/>
      <c r="C435" s="48"/>
    </row>
    <row r="436" spans="1:3">
      <c r="A436" s="48"/>
      <c r="B436" s="110"/>
      <c r="C436" s="48"/>
    </row>
    <row r="437" spans="1:3">
      <c r="A437" s="48"/>
      <c r="B437" s="110"/>
      <c r="C437" s="48"/>
    </row>
    <row r="438" spans="1:3">
      <c r="A438" s="48"/>
      <c r="B438" s="110"/>
      <c r="C438" s="48"/>
    </row>
    <row r="439" spans="1:3">
      <c r="A439" s="48"/>
      <c r="B439" s="110"/>
      <c r="C439" s="48"/>
    </row>
    <row r="440" spans="1:3">
      <c r="A440" s="48"/>
      <c r="B440" s="110"/>
      <c r="C440" s="48"/>
    </row>
    <row r="441" spans="1:3">
      <c r="A441" s="48"/>
      <c r="B441" s="110"/>
      <c r="C441" s="48"/>
    </row>
    <row r="442" spans="1:3">
      <c r="A442" s="48"/>
      <c r="B442" s="110"/>
      <c r="C442" s="48"/>
    </row>
    <row r="443" spans="1:3">
      <c r="A443" s="48"/>
      <c r="B443" s="110"/>
      <c r="C443" s="48"/>
    </row>
    <row r="444" spans="1:3">
      <c r="A444" s="48"/>
      <c r="B444" s="110"/>
      <c r="C444" s="48"/>
    </row>
    <row r="445" spans="1:3">
      <c r="A445" s="48"/>
      <c r="B445" s="110"/>
      <c r="C445" s="48"/>
    </row>
    <row r="446" spans="1:3">
      <c r="A446" s="48"/>
      <c r="B446" s="110"/>
      <c r="C446" s="48"/>
    </row>
    <row r="447" spans="1:3">
      <c r="A447" s="48"/>
      <c r="B447" s="110"/>
      <c r="C447" s="48"/>
    </row>
    <row r="448" spans="1:3">
      <c r="A448" s="48"/>
      <c r="B448" s="110"/>
      <c r="C448" s="48"/>
    </row>
    <row r="449" spans="1:3">
      <c r="A449" s="48"/>
      <c r="B449" s="110"/>
      <c r="C449" s="48"/>
    </row>
    <row r="450" spans="1:3">
      <c r="A450" s="48"/>
      <c r="B450" s="110"/>
      <c r="C450" s="48"/>
    </row>
    <row r="451" spans="1:3">
      <c r="A451" s="48"/>
      <c r="B451" s="110"/>
      <c r="C451" s="48"/>
    </row>
    <row r="452" spans="1:3">
      <c r="A452" s="48"/>
      <c r="B452" s="110"/>
      <c r="C452" s="48"/>
    </row>
    <row r="453" spans="1:3">
      <c r="A453" s="48"/>
      <c r="B453" s="110"/>
      <c r="C453" s="48"/>
    </row>
    <row r="454" spans="1:3">
      <c r="A454" s="48"/>
      <c r="B454" s="110"/>
      <c r="C454" s="48"/>
    </row>
    <row r="455" spans="1:3">
      <c r="A455" s="48"/>
      <c r="B455" s="110"/>
      <c r="C455" s="48"/>
    </row>
    <row r="456" spans="1:3">
      <c r="A456" s="48"/>
      <c r="B456" s="110"/>
      <c r="C456" s="48"/>
    </row>
    <row r="457" spans="1:3">
      <c r="A457" s="48"/>
      <c r="B457" s="110"/>
      <c r="C457" s="48"/>
    </row>
    <row r="458" spans="1:3">
      <c r="A458" s="48"/>
      <c r="B458" s="110"/>
      <c r="C458" s="48"/>
    </row>
    <row r="459" spans="1:3">
      <c r="A459" s="48"/>
      <c r="B459" s="110"/>
      <c r="C459" s="48"/>
    </row>
    <row r="460" spans="1:3">
      <c r="A460" s="48"/>
      <c r="B460" s="110"/>
      <c r="C460" s="48"/>
    </row>
    <row r="461" spans="1:3">
      <c r="A461" s="48"/>
      <c r="B461" s="110"/>
      <c r="C461" s="48"/>
    </row>
    <row r="462" spans="1:3">
      <c r="A462" s="48"/>
      <c r="B462" s="110"/>
      <c r="C462" s="48"/>
    </row>
    <row r="463" spans="1:3">
      <c r="A463" s="48"/>
      <c r="B463" s="110"/>
      <c r="C463" s="48"/>
    </row>
    <row r="464" spans="1:3">
      <c r="A464" s="48"/>
      <c r="B464" s="110"/>
      <c r="C464" s="48"/>
    </row>
    <row r="465" spans="1:3">
      <c r="A465" s="48"/>
      <c r="B465" s="110"/>
      <c r="C465" s="48"/>
    </row>
    <row r="466" spans="1:3">
      <c r="A466" s="48"/>
      <c r="B466" s="110"/>
      <c r="C466" s="48"/>
    </row>
    <row r="467" spans="1:3">
      <c r="A467" s="48"/>
      <c r="B467" s="110"/>
      <c r="C467" s="48"/>
    </row>
    <row r="468" spans="1:3">
      <c r="A468" s="48"/>
      <c r="B468" s="110"/>
      <c r="C468" s="48"/>
    </row>
    <row r="469" spans="1:3">
      <c r="A469" s="48"/>
      <c r="B469" s="110"/>
      <c r="C469" s="48"/>
    </row>
    <row r="470" spans="1:3">
      <c r="A470" s="48"/>
      <c r="B470" s="110"/>
      <c r="C470" s="48"/>
    </row>
    <row r="471" spans="1:3">
      <c r="A471" s="48"/>
      <c r="B471" s="110"/>
      <c r="C471" s="48"/>
    </row>
    <row r="472" spans="1:3">
      <c r="A472" s="48"/>
      <c r="B472" s="110"/>
      <c r="C472" s="48"/>
    </row>
    <row r="473" spans="1:3">
      <c r="A473" s="48"/>
      <c r="B473" s="110"/>
      <c r="C473" s="48"/>
    </row>
    <row r="474" spans="1:3">
      <c r="A474" s="48"/>
      <c r="B474" s="110"/>
      <c r="C474" s="48"/>
    </row>
    <row r="475" spans="1:3">
      <c r="A475" s="48"/>
      <c r="B475" s="110"/>
      <c r="C475" s="48"/>
    </row>
    <row r="476" spans="1:3">
      <c r="A476" s="48"/>
      <c r="B476" s="110"/>
      <c r="C476" s="48"/>
    </row>
    <row r="477" spans="1:3">
      <c r="A477" s="48"/>
      <c r="B477" s="110"/>
      <c r="C477" s="48"/>
    </row>
    <row r="478" spans="1:3">
      <c r="A478" s="48"/>
      <c r="B478" s="110"/>
      <c r="C478" s="48"/>
    </row>
    <row r="479" spans="1:3">
      <c r="A479" s="48"/>
      <c r="B479" s="110"/>
      <c r="C479" s="48"/>
    </row>
    <row r="480" spans="1:3">
      <c r="A480" s="48"/>
      <c r="B480" s="110"/>
      <c r="C480" s="48"/>
    </row>
    <row r="481" spans="1:3">
      <c r="A481" s="48"/>
      <c r="B481" s="110"/>
      <c r="C481" s="48"/>
    </row>
    <row r="482" spans="1:3">
      <c r="A482" s="48"/>
      <c r="B482" s="110"/>
      <c r="C482" s="48"/>
    </row>
    <row r="483" spans="1:3">
      <c r="A483" s="48"/>
      <c r="B483" s="110"/>
      <c r="C483" s="48"/>
    </row>
    <row r="484" spans="1:3">
      <c r="A484" s="48"/>
      <c r="B484" s="110"/>
      <c r="C484" s="48"/>
    </row>
    <row r="485" spans="1:3">
      <c r="A485" s="48"/>
      <c r="B485" s="110"/>
      <c r="C485" s="48"/>
    </row>
    <row r="486" spans="1:3">
      <c r="A486" s="48"/>
      <c r="B486" s="110"/>
      <c r="C486" s="48"/>
    </row>
    <row r="487" spans="1:3">
      <c r="A487" s="48"/>
      <c r="B487" s="110"/>
      <c r="C487" s="48"/>
    </row>
    <row r="488" spans="1:3">
      <c r="A488" s="48"/>
      <c r="B488" s="110"/>
      <c r="C488" s="48"/>
    </row>
    <row r="489" spans="1:3">
      <c r="A489" s="48"/>
      <c r="B489" s="110"/>
      <c r="C489" s="48"/>
    </row>
    <row r="490" spans="1:3">
      <c r="A490" s="48"/>
      <c r="B490" s="110"/>
      <c r="C490" s="48"/>
    </row>
    <row r="491" spans="1:3">
      <c r="A491" s="48"/>
      <c r="B491" s="110"/>
      <c r="C491" s="48"/>
    </row>
    <row r="492" spans="1:3">
      <c r="A492" s="48"/>
      <c r="B492" s="110"/>
      <c r="C492" s="48"/>
    </row>
    <row r="493" spans="1:3">
      <c r="A493" s="48"/>
      <c r="B493" s="110"/>
      <c r="C493" s="48"/>
    </row>
    <row r="494" spans="1:3">
      <c r="A494" s="48"/>
      <c r="B494" s="110"/>
      <c r="C494" s="48"/>
    </row>
    <row r="495" spans="1:3">
      <c r="A495" s="48"/>
      <c r="B495" s="110"/>
      <c r="C495" s="48"/>
    </row>
    <row r="496" spans="1:3">
      <c r="A496" s="48"/>
      <c r="B496" s="110"/>
      <c r="C496" s="48"/>
    </row>
    <row r="497" spans="1:3">
      <c r="A497" s="48"/>
      <c r="B497" s="110"/>
      <c r="C497" s="48"/>
    </row>
    <row r="498" spans="1:3">
      <c r="A498" s="48"/>
      <c r="B498" s="110"/>
      <c r="C498" s="48"/>
    </row>
    <row r="499" spans="1:3">
      <c r="A499" s="48"/>
      <c r="B499" s="110"/>
      <c r="C499" s="48"/>
    </row>
    <row r="500" spans="1:3">
      <c r="A500" s="48"/>
      <c r="B500" s="110"/>
      <c r="C500" s="48"/>
    </row>
    <row r="501" spans="1:3">
      <c r="A501" s="48"/>
      <c r="B501" s="110"/>
      <c r="C501" s="48"/>
    </row>
    <row r="502" spans="1:3">
      <c r="A502" s="48"/>
      <c r="B502" s="110"/>
      <c r="C502" s="48"/>
    </row>
    <row r="503" spans="1:3">
      <c r="A503" s="48"/>
      <c r="B503" s="110"/>
      <c r="C503" s="48"/>
    </row>
    <row r="504" spans="1:3">
      <c r="A504" s="48"/>
      <c r="B504" s="110"/>
      <c r="C504" s="48"/>
    </row>
    <row r="505" spans="1:3">
      <c r="A505" s="48"/>
      <c r="B505" s="110"/>
      <c r="C505" s="48"/>
    </row>
    <row r="506" spans="1:3">
      <c r="A506" s="48"/>
      <c r="B506" s="110"/>
      <c r="C506" s="48"/>
    </row>
    <row r="507" spans="1:3">
      <c r="A507" s="48"/>
      <c r="B507" s="110"/>
      <c r="C507" s="48"/>
    </row>
    <row r="508" spans="1:3">
      <c r="A508" s="48"/>
      <c r="B508" s="110"/>
      <c r="C508" s="48"/>
    </row>
    <row r="509" spans="1:3">
      <c r="A509" s="48"/>
      <c r="B509" s="110"/>
      <c r="C509" s="48"/>
    </row>
    <row r="510" spans="1:3">
      <c r="A510" s="48"/>
      <c r="B510" s="110"/>
      <c r="C510" s="48"/>
    </row>
    <row r="511" spans="1:3">
      <c r="A511" s="48"/>
      <c r="B511" s="110"/>
      <c r="C511" s="48"/>
    </row>
    <row r="512" spans="1:3">
      <c r="A512" s="48"/>
      <c r="B512" s="110"/>
      <c r="C512" s="48"/>
    </row>
    <row r="513" spans="1:3">
      <c r="A513" s="48"/>
      <c r="B513" s="110"/>
      <c r="C513" s="48"/>
    </row>
    <row r="514" spans="1:3">
      <c r="A514" s="48"/>
      <c r="B514" s="110"/>
      <c r="C514" s="48"/>
    </row>
    <row r="515" spans="1:3">
      <c r="A515" s="48"/>
      <c r="B515" s="110"/>
      <c r="C515" s="48"/>
    </row>
    <row r="516" spans="1:3">
      <c r="A516" s="48"/>
      <c r="B516" s="110"/>
      <c r="C516" s="48"/>
    </row>
    <row r="517" spans="1:3">
      <c r="A517" s="48"/>
      <c r="B517" s="110"/>
      <c r="C517" s="48"/>
    </row>
    <row r="518" spans="1:3">
      <c r="A518" s="48"/>
      <c r="B518" s="110"/>
      <c r="C518" s="48"/>
    </row>
    <row r="519" spans="1:3">
      <c r="A519" s="48"/>
      <c r="B519" s="110"/>
      <c r="C519" s="48"/>
    </row>
    <row r="520" spans="1:3">
      <c r="A520" s="48"/>
      <c r="B520" s="110"/>
      <c r="C520" s="48"/>
    </row>
    <row r="521" spans="1:3">
      <c r="A521" s="48"/>
      <c r="B521" s="110"/>
      <c r="C521" s="48"/>
    </row>
    <row r="522" spans="1:3">
      <c r="A522" s="48"/>
      <c r="B522" s="110"/>
      <c r="C522" s="48"/>
    </row>
    <row r="523" spans="1:3">
      <c r="A523" s="48"/>
      <c r="B523" s="110"/>
      <c r="C523" s="48"/>
    </row>
    <row r="524" spans="1:3">
      <c r="A524" s="48"/>
      <c r="B524" s="110"/>
      <c r="C524" s="48"/>
    </row>
    <row r="525" spans="1:3">
      <c r="A525" s="48"/>
      <c r="B525" s="110"/>
      <c r="C525" s="48"/>
    </row>
    <row r="526" spans="1:3">
      <c r="A526" s="48"/>
      <c r="B526" s="110"/>
      <c r="C526" s="48"/>
    </row>
    <row r="527" spans="1:3">
      <c r="A527" s="48"/>
      <c r="B527" s="110"/>
      <c r="C527" s="48"/>
    </row>
    <row r="528" spans="1:3">
      <c r="A528" s="48"/>
      <c r="B528" s="110"/>
      <c r="C528" s="48"/>
    </row>
    <row r="529" spans="1:3">
      <c r="A529" s="48"/>
      <c r="B529" s="110"/>
      <c r="C529" s="48"/>
    </row>
    <row r="530" spans="1:3">
      <c r="A530" s="48"/>
      <c r="B530" s="110"/>
      <c r="C530" s="48"/>
    </row>
    <row r="531" spans="1:3">
      <c r="A531" s="48"/>
      <c r="B531" s="110"/>
      <c r="C531" s="48"/>
    </row>
    <row r="532" spans="1:3">
      <c r="A532" s="48"/>
      <c r="B532" s="110"/>
      <c r="C532" s="48"/>
    </row>
    <row r="533" spans="1:3">
      <c r="A533" s="48"/>
      <c r="B533" s="110"/>
      <c r="C533" s="48"/>
    </row>
    <row r="534" spans="1:3">
      <c r="A534" s="48"/>
      <c r="B534" s="110"/>
      <c r="C534" s="48"/>
    </row>
    <row r="535" spans="1:3">
      <c r="A535" s="48"/>
      <c r="B535" s="110"/>
      <c r="C535" s="48"/>
    </row>
    <row r="536" spans="1:3">
      <c r="A536" s="48"/>
      <c r="B536" s="110"/>
      <c r="C536" s="48"/>
    </row>
    <row r="537" spans="1:3">
      <c r="A537" s="48"/>
      <c r="B537" s="110"/>
      <c r="C537" s="48"/>
    </row>
    <row r="538" spans="1:3">
      <c r="A538" s="48"/>
      <c r="B538" s="110"/>
      <c r="C538" s="48"/>
    </row>
    <row r="539" spans="1:3">
      <c r="A539" s="48"/>
      <c r="B539" s="110"/>
      <c r="C539" s="48"/>
    </row>
    <row r="540" spans="1:3">
      <c r="A540" s="48"/>
      <c r="B540" s="110"/>
      <c r="C540" s="48"/>
    </row>
    <row r="541" spans="1:3">
      <c r="A541" s="48"/>
      <c r="B541" s="110"/>
      <c r="C541" s="48"/>
    </row>
    <row r="542" spans="1:3">
      <c r="A542" s="48"/>
      <c r="B542" s="110"/>
      <c r="C542" s="48"/>
    </row>
    <row r="543" spans="1:3">
      <c r="A543" s="48"/>
      <c r="B543" s="110"/>
      <c r="C543" s="48"/>
    </row>
    <row r="544" spans="1:3">
      <c r="A544" s="48"/>
      <c r="B544" s="110"/>
      <c r="C544" s="48"/>
    </row>
    <row r="545" spans="1:3">
      <c r="A545" s="48"/>
      <c r="B545" s="110"/>
      <c r="C545" s="48"/>
    </row>
    <row r="546" spans="1:3">
      <c r="A546" s="48"/>
      <c r="B546" s="110"/>
      <c r="C546" s="48"/>
    </row>
    <row r="547" spans="1:3">
      <c r="A547" s="48"/>
      <c r="B547" s="110"/>
      <c r="C547" s="48"/>
    </row>
    <row r="548" spans="1:3">
      <c r="A548" s="48"/>
      <c r="B548" s="110"/>
      <c r="C548" s="48"/>
    </row>
    <row r="549" spans="1:3">
      <c r="A549" s="48"/>
      <c r="B549" s="110"/>
      <c r="C549" s="48"/>
    </row>
    <row r="550" spans="1:3">
      <c r="A550" s="48"/>
      <c r="B550" s="110"/>
      <c r="C550" s="48"/>
    </row>
    <row r="551" spans="1:3">
      <c r="A551" s="48"/>
      <c r="B551" s="110"/>
      <c r="C551" s="48"/>
    </row>
    <row r="552" spans="1:3">
      <c r="A552" s="48"/>
      <c r="B552" s="110"/>
      <c r="C552" s="48"/>
    </row>
    <row r="553" spans="1:3">
      <c r="A553" s="48"/>
      <c r="B553" s="110"/>
      <c r="C553" s="48"/>
    </row>
    <row r="554" spans="1:3">
      <c r="A554" s="48"/>
      <c r="B554" s="110"/>
      <c r="C554" s="48"/>
    </row>
    <row r="555" spans="1:3">
      <c r="A555" s="48"/>
      <c r="B555" s="110"/>
      <c r="C555" s="48"/>
    </row>
    <row r="556" spans="1:3">
      <c r="A556" s="48"/>
      <c r="B556" s="110"/>
      <c r="C556" s="48"/>
    </row>
    <row r="557" spans="1:3">
      <c r="A557" s="48"/>
      <c r="B557" s="110"/>
      <c r="C557" s="48"/>
    </row>
    <row r="558" spans="1:3">
      <c r="A558" s="48"/>
      <c r="B558" s="110"/>
      <c r="C558" s="48"/>
    </row>
    <row r="559" spans="1:3">
      <c r="A559" s="48"/>
      <c r="B559" s="110"/>
      <c r="C559" s="48"/>
    </row>
    <row r="560" spans="1:3">
      <c r="A560" s="48"/>
      <c r="B560" s="110"/>
      <c r="C560" s="48"/>
    </row>
    <row r="561" spans="1:3">
      <c r="A561" s="48"/>
      <c r="B561" s="110"/>
      <c r="C561" s="48"/>
    </row>
    <row r="562" spans="1:3">
      <c r="A562" s="48"/>
      <c r="B562" s="110"/>
      <c r="C562" s="48"/>
    </row>
    <row r="563" spans="1:3">
      <c r="A563" s="48"/>
      <c r="B563" s="110"/>
      <c r="C563" s="48"/>
    </row>
    <row r="564" spans="1:3">
      <c r="A564" s="48"/>
      <c r="B564" s="110"/>
      <c r="C564" s="48"/>
    </row>
    <row r="565" spans="1:3">
      <c r="A565" s="48"/>
      <c r="B565" s="110"/>
      <c r="C565" s="48"/>
    </row>
    <row r="566" spans="1:3">
      <c r="A566" s="48"/>
      <c r="B566" s="110"/>
      <c r="C566" s="48"/>
    </row>
    <row r="567" spans="1:3">
      <c r="A567" s="48"/>
      <c r="B567" s="110"/>
      <c r="C567" s="48"/>
    </row>
    <row r="568" spans="1:3">
      <c r="A568" s="48"/>
      <c r="B568" s="110"/>
      <c r="C568" s="48"/>
    </row>
    <row r="569" spans="1:3">
      <c r="A569" s="48"/>
      <c r="B569" s="110"/>
      <c r="C569" s="48"/>
    </row>
    <row r="570" spans="1:3">
      <c r="A570" s="48"/>
      <c r="B570" s="110"/>
      <c r="C570" s="48"/>
    </row>
    <row r="571" spans="1:3">
      <c r="A571" s="48"/>
      <c r="B571" s="110"/>
      <c r="C571" s="48"/>
    </row>
    <row r="572" spans="1:3">
      <c r="A572" s="48"/>
      <c r="B572" s="110"/>
      <c r="C572" s="48"/>
    </row>
    <row r="573" spans="1:3">
      <c r="A573" s="48"/>
      <c r="B573" s="110"/>
      <c r="C573" s="48"/>
    </row>
    <row r="574" spans="1:3">
      <c r="A574" s="48"/>
      <c r="B574" s="110"/>
      <c r="C574" s="48"/>
    </row>
    <row r="575" spans="1:3">
      <c r="A575" s="48"/>
      <c r="B575" s="110"/>
      <c r="C575" s="48"/>
    </row>
    <row r="576" spans="1:3">
      <c r="A576" s="48"/>
      <c r="B576" s="110"/>
      <c r="C576" s="48"/>
    </row>
    <row r="577" spans="1:3">
      <c r="A577" s="48"/>
      <c r="B577" s="110"/>
      <c r="C577" s="48"/>
    </row>
    <row r="578" spans="1:3">
      <c r="A578" s="48"/>
      <c r="B578" s="110"/>
      <c r="C578" s="48"/>
    </row>
    <row r="579" spans="1:3">
      <c r="A579" s="48"/>
      <c r="B579" s="110"/>
      <c r="C579" s="48"/>
    </row>
    <row r="580" spans="1:3">
      <c r="A580" s="48"/>
      <c r="B580" s="110"/>
      <c r="C580" s="48"/>
    </row>
    <row r="581" spans="1:3">
      <c r="A581" s="48"/>
      <c r="B581" s="110"/>
      <c r="C581" s="48"/>
    </row>
    <row r="582" spans="1:3">
      <c r="A582" s="48"/>
      <c r="B582" s="110"/>
      <c r="C582" s="48"/>
    </row>
    <row r="583" spans="1:3">
      <c r="A583" s="48"/>
      <c r="B583" s="110"/>
      <c r="C583" s="48"/>
    </row>
    <row r="584" spans="1:3">
      <c r="A584" s="48"/>
      <c r="B584" s="110"/>
      <c r="C584" s="48"/>
    </row>
    <row r="585" spans="1:3">
      <c r="A585" s="48"/>
      <c r="B585" s="110"/>
      <c r="C585" s="48"/>
    </row>
    <row r="586" spans="1:3">
      <c r="A586" s="48"/>
      <c r="B586" s="110"/>
      <c r="C586" s="48"/>
    </row>
    <row r="587" spans="1:3">
      <c r="A587" s="48"/>
      <c r="B587" s="110"/>
      <c r="C587" s="48"/>
    </row>
    <row r="588" spans="1:3">
      <c r="A588" s="48"/>
      <c r="B588" s="110"/>
      <c r="C588" s="48"/>
    </row>
    <row r="589" spans="1:3">
      <c r="A589" s="48"/>
      <c r="B589" s="110"/>
      <c r="C589" s="48"/>
    </row>
    <row r="590" spans="1:3">
      <c r="A590" s="48"/>
      <c r="B590" s="110"/>
      <c r="C590" s="48"/>
    </row>
    <row r="591" spans="1:3">
      <c r="A591" s="48"/>
      <c r="B591" s="110"/>
      <c r="C591" s="48"/>
    </row>
    <row r="592" spans="1:3">
      <c r="A592" s="48"/>
      <c r="B592" s="110"/>
      <c r="C592" s="48"/>
    </row>
    <row r="593" spans="1:3">
      <c r="A593" s="48"/>
      <c r="B593" s="110"/>
      <c r="C593" s="48"/>
    </row>
    <row r="594" spans="1:3">
      <c r="A594" s="48"/>
      <c r="B594" s="110"/>
      <c r="C594" s="48"/>
    </row>
    <row r="595" spans="1:3">
      <c r="A595" s="48"/>
      <c r="B595" s="110"/>
      <c r="C595" s="48"/>
    </row>
    <row r="596" spans="1:3">
      <c r="A596" s="48"/>
      <c r="B596" s="110"/>
      <c r="C596" s="48"/>
    </row>
    <row r="597" spans="1:3">
      <c r="A597" s="48"/>
      <c r="B597" s="110"/>
      <c r="C597" s="48"/>
    </row>
    <row r="598" spans="1:3">
      <c r="A598" s="48"/>
      <c r="B598" s="110"/>
      <c r="C598" s="48"/>
    </row>
    <row r="599" spans="1:3">
      <c r="A599" s="48"/>
      <c r="B599" s="110"/>
      <c r="C599" s="48"/>
    </row>
    <row r="600" spans="1:3">
      <c r="A600" s="48"/>
      <c r="B600" s="110"/>
      <c r="C600" s="48"/>
    </row>
    <row r="601" spans="1:3">
      <c r="A601" s="48"/>
      <c r="B601" s="110"/>
      <c r="C601" s="48"/>
    </row>
    <row r="602" spans="1:3">
      <c r="A602" s="48"/>
      <c r="B602" s="110"/>
      <c r="C602" s="48"/>
    </row>
    <row r="603" spans="1:3">
      <c r="A603" s="48"/>
      <c r="B603" s="110"/>
      <c r="C603" s="48"/>
    </row>
    <row r="604" spans="1:3">
      <c r="A604" s="48"/>
      <c r="B604" s="110"/>
      <c r="C604" s="48"/>
    </row>
    <row r="605" spans="1:3">
      <c r="A605" s="48"/>
      <c r="B605" s="110"/>
      <c r="C605" s="48"/>
    </row>
    <row r="606" spans="1:3">
      <c r="A606" s="48"/>
      <c r="B606" s="110"/>
      <c r="C606" s="48"/>
    </row>
    <row r="607" spans="1:3">
      <c r="A607" s="48"/>
      <c r="B607" s="110"/>
      <c r="C607" s="48"/>
    </row>
    <row r="608" spans="1:3">
      <c r="A608" s="48"/>
      <c r="B608" s="110"/>
      <c r="C608" s="48"/>
    </row>
    <row r="609" spans="1:3">
      <c r="A609" s="48"/>
      <c r="B609" s="110"/>
      <c r="C609" s="48"/>
    </row>
    <row r="610" spans="1:3">
      <c r="A610" s="48"/>
      <c r="B610" s="110"/>
      <c r="C610" s="48"/>
    </row>
    <row r="611" spans="1:3">
      <c r="A611" s="48"/>
      <c r="B611" s="110"/>
      <c r="C611" s="48"/>
    </row>
    <row r="612" spans="1:3">
      <c r="A612" s="48"/>
      <c r="B612" s="110"/>
      <c r="C612" s="48"/>
    </row>
    <row r="613" spans="1:3">
      <c r="A613" s="48"/>
      <c r="B613" s="110"/>
      <c r="C613" s="48"/>
    </row>
    <row r="614" spans="1:3">
      <c r="A614" s="48"/>
      <c r="B614" s="110"/>
      <c r="C614" s="48"/>
    </row>
    <row r="615" spans="1:3">
      <c r="A615" s="48"/>
      <c r="B615" s="110"/>
      <c r="C615" s="48"/>
    </row>
    <row r="616" spans="1:3">
      <c r="A616" s="48"/>
      <c r="B616" s="110"/>
      <c r="C616" s="48"/>
    </row>
    <row r="617" spans="1:3">
      <c r="A617" s="48"/>
      <c r="B617" s="110"/>
      <c r="C617" s="48"/>
    </row>
    <row r="618" spans="1:3">
      <c r="A618" s="48"/>
      <c r="B618" s="110"/>
      <c r="C618" s="48"/>
    </row>
    <row r="619" spans="1:3">
      <c r="A619" s="48"/>
      <c r="B619" s="110"/>
      <c r="C619" s="48"/>
    </row>
    <row r="620" spans="1:3">
      <c r="A620" s="48"/>
      <c r="B620" s="110"/>
      <c r="C620" s="48"/>
    </row>
    <row r="621" spans="1:3">
      <c r="A621" s="48"/>
      <c r="B621" s="110"/>
      <c r="C621" s="48"/>
    </row>
    <row r="622" spans="1:3">
      <c r="A622" s="48"/>
      <c r="B622" s="110"/>
      <c r="C622" s="48"/>
    </row>
    <row r="623" spans="1:3">
      <c r="A623" s="48"/>
      <c r="B623" s="110"/>
      <c r="C623" s="48"/>
    </row>
    <row r="624" spans="1:3">
      <c r="A624" s="48"/>
      <c r="B624" s="110"/>
      <c r="C624" s="48"/>
    </row>
    <row r="625" spans="1:3">
      <c r="A625" s="48"/>
      <c r="B625" s="110"/>
      <c r="C625" s="48"/>
    </row>
    <row r="626" spans="1:3">
      <c r="A626" s="48"/>
      <c r="B626" s="110"/>
      <c r="C626" s="48"/>
    </row>
    <row r="627" spans="1:3">
      <c r="A627" s="48"/>
      <c r="B627" s="110"/>
      <c r="C627" s="48"/>
    </row>
    <row r="628" spans="1:3">
      <c r="A628" s="48"/>
      <c r="B628" s="110"/>
      <c r="C628" s="48"/>
    </row>
    <row r="629" spans="1:3">
      <c r="A629" s="48"/>
      <c r="B629" s="110"/>
      <c r="C629" s="48"/>
    </row>
    <row r="630" spans="1:3">
      <c r="A630" s="48"/>
      <c r="B630" s="110"/>
      <c r="C630" s="48"/>
    </row>
    <row r="631" spans="1:3">
      <c r="A631" s="48"/>
      <c r="B631" s="110"/>
      <c r="C631" s="48"/>
    </row>
    <row r="632" spans="1:3">
      <c r="A632" s="48"/>
      <c r="B632" s="110"/>
      <c r="C632" s="48"/>
    </row>
    <row r="633" spans="1:3">
      <c r="A633" s="48"/>
      <c r="B633" s="110"/>
      <c r="C633" s="48"/>
    </row>
    <row r="634" spans="1:3">
      <c r="A634" s="48"/>
      <c r="B634" s="110"/>
      <c r="C634" s="48"/>
    </row>
    <row r="635" spans="1:3">
      <c r="A635" s="48"/>
      <c r="B635" s="110"/>
      <c r="C635" s="48"/>
    </row>
    <row r="636" spans="1:3">
      <c r="A636" s="48"/>
      <c r="B636" s="110"/>
      <c r="C636" s="48"/>
    </row>
    <row r="637" spans="1:3">
      <c r="A637" s="48"/>
      <c r="B637" s="110"/>
      <c r="C637" s="48"/>
    </row>
    <row r="638" spans="1:3">
      <c r="A638" s="48"/>
      <c r="B638" s="110"/>
      <c r="C638" s="48"/>
    </row>
    <row r="639" spans="1:3">
      <c r="A639" s="48"/>
      <c r="B639" s="110"/>
      <c r="C639" s="48"/>
    </row>
    <row r="640" spans="1:3">
      <c r="A640" s="48"/>
      <c r="B640" s="110"/>
      <c r="C640" s="48"/>
    </row>
    <row r="641" spans="1:3">
      <c r="A641" s="48"/>
      <c r="B641" s="110"/>
      <c r="C641" s="48"/>
    </row>
    <row r="642" spans="1:3">
      <c r="A642" s="48"/>
      <c r="B642" s="110"/>
      <c r="C642" s="48"/>
    </row>
    <row r="643" spans="1:3">
      <c r="A643" s="48"/>
      <c r="B643" s="110"/>
      <c r="C643" s="48"/>
    </row>
    <row r="644" spans="1:3">
      <c r="A644" s="48"/>
      <c r="B644" s="110"/>
      <c r="C644" s="48"/>
    </row>
    <row r="645" spans="1:3">
      <c r="A645" s="48"/>
      <c r="B645" s="110"/>
      <c r="C645" s="48"/>
    </row>
    <row r="646" spans="1:3">
      <c r="A646" s="48"/>
      <c r="B646" s="110"/>
      <c r="C646" s="48"/>
    </row>
    <row r="647" spans="1:3">
      <c r="A647" s="48"/>
      <c r="B647" s="110"/>
      <c r="C647" s="48"/>
    </row>
    <row r="648" spans="1:3">
      <c r="A648" s="48"/>
      <c r="B648" s="110"/>
      <c r="C648" s="48"/>
    </row>
    <row r="649" spans="1:3">
      <c r="A649" s="48"/>
      <c r="B649" s="110"/>
      <c r="C649" s="48"/>
    </row>
    <row r="650" spans="1:3">
      <c r="A650" s="48"/>
      <c r="B650" s="110"/>
      <c r="C650" s="48"/>
    </row>
    <row r="651" spans="1:3">
      <c r="A651" s="48"/>
      <c r="B651" s="110"/>
      <c r="C651" s="48"/>
    </row>
    <row r="652" spans="1:3">
      <c r="A652" s="48"/>
      <c r="B652" s="110"/>
      <c r="C652" s="48"/>
    </row>
    <row r="653" spans="1:3">
      <c r="A653" s="48"/>
      <c r="B653" s="110"/>
      <c r="C653" s="48"/>
    </row>
    <row r="654" spans="1:3">
      <c r="A654" s="48"/>
      <c r="B654" s="110"/>
      <c r="C654" s="48"/>
    </row>
    <row r="655" spans="1:3">
      <c r="A655" s="48"/>
      <c r="B655" s="110"/>
      <c r="C655" s="48"/>
    </row>
    <row r="656" spans="1:3">
      <c r="A656" s="48"/>
      <c r="B656" s="110"/>
      <c r="C656" s="48"/>
    </row>
    <row r="657" spans="1:3">
      <c r="A657" s="48"/>
      <c r="B657" s="110"/>
      <c r="C657" s="48"/>
    </row>
    <row r="658" spans="1:3">
      <c r="A658" s="48"/>
      <c r="B658" s="110"/>
      <c r="C658" s="48"/>
    </row>
    <row r="659" spans="1:3">
      <c r="A659" s="48"/>
      <c r="B659" s="110"/>
      <c r="C659" s="48"/>
    </row>
    <row r="660" spans="1:3">
      <c r="A660" s="48"/>
      <c r="B660" s="110"/>
      <c r="C660" s="48"/>
    </row>
    <row r="661" spans="1:3">
      <c r="A661" s="48"/>
      <c r="B661" s="110"/>
      <c r="C661" s="48"/>
    </row>
    <row r="662" spans="1:3">
      <c r="A662" s="48"/>
      <c r="B662" s="110"/>
      <c r="C662" s="48"/>
    </row>
    <row r="663" spans="1:3">
      <c r="A663" s="48"/>
      <c r="B663" s="110"/>
      <c r="C663" s="48"/>
    </row>
    <row r="664" spans="1:3">
      <c r="A664" s="48"/>
      <c r="B664" s="110"/>
      <c r="C664" s="48"/>
    </row>
    <row r="665" spans="1:3">
      <c r="A665" s="48"/>
      <c r="B665" s="110"/>
      <c r="C665" s="48"/>
    </row>
    <row r="666" spans="1:3">
      <c r="A666" s="48"/>
      <c r="B666" s="110"/>
      <c r="C666" s="48"/>
    </row>
    <row r="667" spans="1:3">
      <c r="A667" s="48"/>
      <c r="B667" s="110"/>
      <c r="C667" s="48"/>
    </row>
    <row r="668" spans="1:3">
      <c r="A668" s="48"/>
      <c r="B668" s="110"/>
      <c r="C668" s="48"/>
    </row>
    <row r="669" spans="1:3">
      <c r="A669" s="48"/>
      <c r="B669" s="110"/>
      <c r="C669" s="48"/>
    </row>
    <row r="670" spans="1:3">
      <c r="A670" s="48"/>
      <c r="B670" s="110"/>
      <c r="C670" s="48"/>
    </row>
    <row r="671" spans="1:3">
      <c r="A671" s="48"/>
      <c r="B671" s="110"/>
      <c r="C671" s="48"/>
    </row>
    <row r="672" spans="1:3">
      <c r="A672" s="48"/>
      <c r="B672" s="110"/>
      <c r="C672" s="48"/>
    </row>
    <row r="673" spans="1:3">
      <c r="A673" s="48"/>
      <c r="B673" s="110"/>
      <c r="C673" s="48"/>
    </row>
    <row r="674" spans="1:3">
      <c r="A674" s="48"/>
      <c r="B674" s="110"/>
      <c r="C674" s="48"/>
    </row>
    <row r="675" spans="1:3">
      <c r="A675" s="48"/>
      <c r="B675" s="110"/>
      <c r="C675" s="48"/>
    </row>
    <row r="676" spans="1:3">
      <c r="A676" s="48"/>
      <c r="B676" s="110"/>
      <c r="C676" s="48"/>
    </row>
    <row r="677" spans="1:3">
      <c r="A677" s="48"/>
      <c r="B677" s="110"/>
      <c r="C677" s="48"/>
    </row>
    <row r="678" spans="1:3">
      <c r="A678" s="48"/>
      <c r="B678" s="110"/>
      <c r="C678" s="48"/>
    </row>
    <row r="679" spans="1:3">
      <c r="A679" s="48"/>
      <c r="B679" s="110"/>
      <c r="C679" s="48"/>
    </row>
    <row r="680" spans="1:3">
      <c r="A680" s="48"/>
      <c r="B680" s="110"/>
      <c r="C680" s="48"/>
    </row>
    <row r="681" spans="1:3">
      <c r="A681" s="48"/>
      <c r="B681" s="110"/>
      <c r="C681" s="48"/>
    </row>
    <row r="682" spans="1:3">
      <c r="A682" s="48"/>
      <c r="B682" s="110"/>
      <c r="C682" s="48"/>
    </row>
    <row r="683" spans="1:3">
      <c r="A683" s="48"/>
      <c r="B683" s="110"/>
      <c r="C683" s="48"/>
    </row>
    <row r="684" spans="1:3">
      <c r="A684" s="48"/>
      <c r="B684" s="110"/>
      <c r="C684" s="48"/>
    </row>
    <row r="685" spans="1:3">
      <c r="A685" s="48"/>
      <c r="B685" s="110"/>
      <c r="C685" s="48"/>
    </row>
    <row r="686" spans="1:3">
      <c r="A686" s="48"/>
      <c r="B686" s="110"/>
      <c r="C686" s="48"/>
    </row>
    <row r="687" spans="1:3">
      <c r="A687" s="48"/>
      <c r="B687" s="110"/>
      <c r="C687" s="48"/>
    </row>
    <row r="688" spans="1:3">
      <c r="A688" s="48"/>
      <c r="B688" s="110"/>
      <c r="C688" s="48"/>
    </row>
    <row r="689" spans="1:3">
      <c r="A689" s="48"/>
      <c r="B689" s="110"/>
      <c r="C689" s="48"/>
    </row>
    <row r="690" spans="1:3">
      <c r="A690" s="48"/>
      <c r="B690" s="110"/>
      <c r="C690" s="48"/>
    </row>
    <row r="691" spans="1:3">
      <c r="A691" s="48"/>
      <c r="B691" s="110"/>
      <c r="C691" s="48"/>
    </row>
    <row r="692" spans="1:3">
      <c r="A692" s="48"/>
      <c r="B692" s="110"/>
      <c r="C692" s="48"/>
    </row>
    <row r="693" spans="1:3">
      <c r="A693" s="48"/>
      <c r="B693" s="110"/>
      <c r="C693" s="48"/>
    </row>
    <row r="694" spans="1:3">
      <c r="A694" s="48"/>
      <c r="B694" s="110"/>
      <c r="C694" s="48"/>
    </row>
    <row r="695" spans="1:3">
      <c r="A695" s="48"/>
      <c r="B695" s="110"/>
      <c r="C695" s="48"/>
    </row>
    <row r="696" spans="1:3">
      <c r="A696" s="48"/>
      <c r="B696" s="110"/>
      <c r="C696" s="48"/>
    </row>
    <row r="697" spans="1:3">
      <c r="A697" s="48"/>
      <c r="B697" s="110"/>
      <c r="C697" s="48"/>
    </row>
    <row r="698" spans="1:3">
      <c r="A698" s="48"/>
      <c r="B698" s="110"/>
      <c r="C698" s="48"/>
    </row>
    <row r="699" spans="1:3">
      <c r="A699" s="48"/>
      <c r="B699" s="110"/>
      <c r="C699" s="48"/>
    </row>
    <row r="700" spans="1:3">
      <c r="A700" s="48"/>
      <c r="B700" s="110"/>
      <c r="C700" s="48"/>
    </row>
    <row r="701" spans="1:3">
      <c r="A701" s="48"/>
      <c r="B701" s="110"/>
      <c r="C701" s="48"/>
    </row>
    <row r="702" spans="1:3">
      <c r="A702" s="48"/>
      <c r="B702" s="110"/>
      <c r="C702" s="48"/>
    </row>
    <row r="703" spans="1:3">
      <c r="A703" s="48"/>
      <c r="B703" s="110"/>
      <c r="C703" s="48"/>
    </row>
    <row r="704" spans="1:3">
      <c r="A704" s="48"/>
      <c r="B704" s="110"/>
      <c r="C704" s="48"/>
    </row>
    <row r="705" spans="1:3">
      <c r="A705" s="48"/>
      <c r="B705" s="110"/>
      <c r="C705" s="48"/>
    </row>
    <row r="706" spans="1:3">
      <c r="A706" s="48"/>
      <c r="B706" s="110"/>
      <c r="C706" s="48"/>
    </row>
    <row r="707" spans="1:3">
      <c r="A707" s="48"/>
      <c r="B707" s="110"/>
      <c r="C707" s="48"/>
    </row>
    <row r="708" spans="1:3">
      <c r="A708" s="48"/>
      <c r="B708" s="110"/>
      <c r="C708" s="48"/>
    </row>
    <row r="709" spans="1:3">
      <c r="A709" s="48"/>
      <c r="B709" s="110"/>
      <c r="C709" s="48"/>
    </row>
    <row r="710" spans="1:3">
      <c r="A710" s="48"/>
      <c r="B710" s="110"/>
      <c r="C710" s="48"/>
    </row>
    <row r="711" spans="1:3">
      <c r="A711" s="48"/>
      <c r="B711" s="110"/>
      <c r="C711" s="48"/>
    </row>
    <row r="712" spans="1:3">
      <c r="A712" s="48"/>
      <c r="B712" s="110"/>
      <c r="C712" s="48"/>
    </row>
    <row r="713" spans="1:3">
      <c r="A713" s="48"/>
      <c r="B713" s="110"/>
      <c r="C713" s="48"/>
    </row>
    <row r="714" spans="1:3">
      <c r="A714" s="48"/>
      <c r="B714" s="110"/>
      <c r="C714" s="48"/>
    </row>
    <row r="715" spans="1:3">
      <c r="A715" s="48"/>
      <c r="B715" s="110"/>
      <c r="C715" s="48"/>
    </row>
    <row r="716" spans="1:3">
      <c r="A716" s="48"/>
      <c r="B716" s="110"/>
      <c r="C716" s="48"/>
    </row>
    <row r="717" spans="1:3">
      <c r="A717" s="48"/>
      <c r="B717" s="110"/>
      <c r="C717" s="48"/>
    </row>
    <row r="718" spans="1:3">
      <c r="A718" s="48"/>
      <c r="B718" s="110"/>
      <c r="C718" s="48"/>
    </row>
    <row r="719" spans="1:3">
      <c r="A719" s="48"/>
      <c r="B719" s="110"/>
      <c r="C719" s="48"/>
    </row>
    <row r="720" spans="1:3">
      <c r="A720" s="48"/>
      <c r="B720" s="110"/>
      <c r="C720" s="48"/>
    </row>
    <row r="721" spans="1:3">
      <c r="A721" s="48"/>
      <c r="B721" s="110"/>
      <c r="C721" s="48"/>
    </row>
    <row r="722" spans="1:3">
      <c r="A722" s="48"/>
      <c r="B722" s="110"/>
      <c r="C722" s="48"/>
    </row>
    <row r="723" spans="1:3">
      <c r="A723" s="48"/>
      <c r="B723" s="110"/>
      <c r="C723" s="48"/>
    </row>
    <row r="724" spans="1:3">
      <c r="A724" s="48"/>
      <c r="B724" s="110"/>
      <c r="C724" s="48"/>
    </row>
    <row r="725" spans="1:3">
      <c r="A725" s="48"/>
      <c r="B725" s="110"/>
      <c r="C725" s="48"/>
    </row>
    <row r="726" spans="1:3">
      <c r="A726" s="48"/>
      <c r="B726" s="110"/>
      <c r="C726" s="48"/>
    </row>
    <row r="727" spans="1:3">
      <c r="A727" s="48"/>
      <c r="B727" s="110"/>
      <c r="C727" s="48"/>
    </row>
    <row r="728" spans="1:3">
      <c r="A728" s="48"/>
      <c r="B728" s="110"/>
      <c r="C728" s="48"/>
    </row>
    <row r="729" spans="1:3">
      <c r="A729" s="48"/>
      <c r="B729" s="110"/>
      <c r="C729" s="48"/>
    </row>
    <row r="730" spans="1:3">
      <c r="A730" s="48"/>
      <c r="B730" s="110"/>
      <c r="C730" s="48"/>
    </row>
    <row r="731" spans="1:3">
      <c r="A731" s="48"/>
      <c r="B731" s="110"/>
      <c r="C731" s="48"/>
    </row>
    <row r="732" spans="1:3">
      <c r="A732" s="48"/>
      <c r="B732" s="110"/>
      <c r="C732" s="48"/>
    </row>
    <row r="733" spans="1:3">
      <c r="A733" s="48"/>
      <c r="B733" s="110"/>
      <c r="C733" s="48"/>
    </row>
    <row r="734" spans="1:3">
      <c r="A734" s="48"/>
      <c r="B734" s="110"/>
      <c r="C734" s="48"/>
    </row>
    <row r="735" spans="1:3">
      <c r="A735" s="48"/>
      <c r="B735" s="110"/>
      <c r="C735" s="48"/>
    </row>
    <row r="736" spans="1:3">
      <c r="A736" s="48"/>
      <c r="B736" s="110"/>
      <c r="C736" s="48"/>
    </row>
    <row r="737" spans="1:3">
      <c r="A737" s="48"/>
      <c r="B737" s="110"/>
      <c r="C737" s="48"/>
    </row>
    <row r="738" spans="1:3">
      <c r="A738" s="48"/>
      <c r="B738" s="110"/>
      <c r="C738" s="48"/>
    </row>
    <row r="739" spans="1:3">
      <c r="A739" s="48"/>
      <c r="B739" s="110"/>
      <c r="C739" s="48"/>
    </row>
    <row r="740" spans="1:3">
      <c r="A740" s="48"/>
      <c r="B740" s="110"/>
      <c r="C740" s="48"/>
    </row>
    <row r="741" spans="1:3">
      <c r="A741" s="48"/>
      <c r="B741" s="110"/>
      <c r="C741" s="48"/>
    </row>
    <row r="742" spans="1:3">
      <c r="A742" s="48"/>
      <c r="B742" s="110"/>
      <c r="C742" s="48"/>
    </row>
    <row r="743" spans="1:3">
      <c r="A743" s="48"/>
      <c r="B743" s="110"/>
      <c r="C743" s="48"/>
    </row>
    <row r="744" spans="1:3">
      <c r="A744" s="48"/>
      <c r="B744" s="110"/>
      <c r="C744" s="48"/>
    </row>
    <row r="745" spans="1:3">
      <c r="A745" s="48"/>
      <c r="B745" s="110"/>
      <c r="C745" s="48"/>
    </row>
    <row r="746" spans="1:3">
      <c r="A746" s="48"/>
      <c r="B746" s="110"/>
      <c r="C746" s="48"/>
    </row>
    <row r="747" spans="1:3">
      <c r="A747" s="48"/>
      <c r="B747" s="110"/>
      <c r="C747" s="48"/>
    </row>
    <row r="748" spans="1:3">
      <c r="A748" s="48"/>
      <c r="B748" s="110"/>
      <c r="C748" s="48"/>
    </row>
    <row r="749" spans="1:3">
      <c r="A749" s="48"/>
      <c r="B749" s="110"/>
      <c r="C749" s="48"/>
    </row>
    <row r="750" spans="1:3">
      <c r="A750" s="48"/>
      <c r="B750" s="110"/>
      <c r="C750" s="48"/>
    </row>
    <row r="751" spans="1:3">
      <c r="A751" s="48"/>
      <c r="B751" s="110"/>
      <c r="C751" s="48"/>
    </row>
    <row r="752" spans="1:3">
      <c r="A752" s="48"/>
      <c r="B752" s="110"/>
      <c r="C752" s="48"/>
    </row>
    <row r="753" spans="1:3">
      <c r="A753" s="48"/>
      <c r="B753" s="110"/>
      <c r="C753" s="48"/>
    </row>
    <row r="754" spans="1:3">
      <c r="A754" s="48"/>
      <c r="B754" s="110"/>
      <c r="C754" s="48"/>
    </row>
    <row r="755" spans="1:3">
      <c r="A755" s="48"/>
      <c r="B755" s="110"/>
      <c r="C755" s="48"/>
    </row>
    <row r="756" spans="1:3">
      <c r="A756" s="48"/>
      <c r="B756" s="110"/>
      <c r="C756" s="48"/>
    </row>
    <row r="757" spans="1:3">
      <c r="A757" s="48"/>
      <c r="B757" s="110"/>
      <c r="C757" s="48"/>
    </row>
    <row r="758" spans="1:3">
      <c r="A758" s="48"/>
      <c r="B758" s="110"/>
      <c r="C758" s="48"/>
    </row>
    <row r="759" spans="1:3">
      <c r="A759" s="48"/>
      <c r="B759" s="110"/>
      <c r="C759" s="48"/>
    </row>
    <row r="760" spans="1:3">
      <c r="A760" s="48"/>
      <c r="B760" s="110"/>
      <c r="C760" s="48"/>
    </row>
    <row r="761" spans="1:3">
      <c r="A761" s="48"/>
      <c r="B761" s="110"/>
      <c r="C761" s="48"/>
    </row>
    <row r="762" spans="1:3">
      <c r="A762" s="48"/>
      <c r="B762" s="110"/>
      <c r="C762" s="48"/>
    </row>
    <row r="763" spans="1:3">
      <c r="A763" s="48"/>
      <c r="B763" s="110"/>
      <c r="C763" s="48"/>
    </row>
    <row r="764" spans="1:3">
      <c r="A764" s="48"/>
      <c r="B764" s="110"/>
      <c r="C764" s="48"/>
    </row>
    <row r="765" spans="1:3">
      <c r="A765" s="48"/>
      <c r="B765" s="110"/>
      <c r="C765" s="48"/>
    </row>
    <row r="766" spans="1:3">
      <c r="A766" s="48"/>
      <c r="B766" s="110"/>
      <c r="C766" s="48"/>
    </row>
    <row r="767" spans="1:3">
      <c r="A767" s="48"/>
      <c r="B767" s="110"/>
      <c r="C767" s="48"/>
    </row>
    <row r="768" spans="1:3">
      <c r="A768" s="48"/>
      <c r="B768" s="110"/>
      <c r="C768" s="48"/>
    </row>
    <row r="769" spans="1:3">
      <c r="A769" s="48"/>
      <c r="B769" s="110"/>
      <c r="C769" s="48"/>
    </row>
    <row r="770" spans="1:3">
      <c r="A770" s="48"/>
      <c r="B770" s="110"/>
      <c r="C770" s="48"/>
    </row>
    <row r="771" spans="1:3">
      <c r="A771" s="48"/>
      <c r="B771" s="110"/>
      <c r="C771" s="48"/>
    </row>
    <row r="772" spans="1:3">
      <c r="A772" s="48"/>
      <c r="B772" s="110"/>
      <c r="C772" s="48"/>
    </row>
    <row r="773" spans="1:3">
      <c r="A773" s="48"/>
      <c r="B773" s="110"/>
      <c r="C773" s="48"/>
    </row>
    <row r="774" spans="1:3">
      <c r="A774" s="48"/>
      <c r="B774" s="110"/>
      <c r="C774" s="48"/>
    </row>
    <row r="775" spans="1:3">
      <c r="A775" s="48"/>
      <c r="B775" s="110"/>
      <c r="C775" s="48"/>
    </row>
    <row r="776" spans="1:3">
      <c r="A776" s="48"/>
      <c r="B776" s="110"/>
      <c r="C776" s="48"/>
    </row>
    <row r="777" spans="1:3">
      <c r="A777" s="48"/>
      <c r="B777" s="110"/>
      <c r="C777" s="48"/>
    </row>
    <row r="778" spans="1:3">
      <c r="A778" s="48"/>
      <c r="B778" s="110"/>
      <c r="C778" s="48"/>
    </row>
    <row r="779" spans="1:3">
      <c r="A779" s="48"/>
      <c r="B779" s="110"/>
      <c r="C779" s="48"/>
    </row>
    <row r="780" spans="1:3">
      <c r="A780" s="48"/>
      <c r="B780" s="110"/>
      <c r="C780" s="48"/>
    </row>
    <row r="781" spans="1:3">
      <c r="A781" s="48"/>
      <c r="B781" s="110"/>
      <c r="C781" s="48"/>
    </row>
    <row r="782" spans="1:3">
      <c r="A782" s="48"/>
      <c r="B782" s="110"/>
      <c r="C782" s="48"/>
    </row>
    <row r="783" spans="1:3">
      <c r="A783" s="48"/>
      <c r="B783" s="110"/>
      <c r="C783" s="48"/>
    </row>
    <row r="784" spans="1:3">
      <c r="A784" s="48"/>
      <c r="B784" s="110"/>
      <c r="C784" s="48"/>
    </row>
    <row r="785" spans="1:3">
      <c r="A785" s="48"/>
      <c r="B785" s="110"/>
      <c r="C785" s="48"/>
    </row>
    <row r="786" spans="1:3">
      <c r="A786" s="48"/>
      <c r="B786" s="110"/>
      <c r="C786" s="48"/>
    </row>
    <row r="787" spans="1:3">
      <c r="A787" s="48"/>
      <c r="B787" s="110"/>
      <c r="C787" s="48"/>
    </row>
    <row r="788" spans="1:3">
      <c r="A788" s="48"/>
      <c r="B788" s="110"/>
      <c r="C788" s="48"/>
    </row>
    <row r="789" spans="1:3">
      <c r="A789" s="48"/>
      <c r="B789" s="110"/>
      <c r="C789" s="48"/>
    </row>
    <row r="790" spans="1:3">
      <c r="A790" s="48"/>
      <c r="B790" s="110"/>
      <c r="C790" s="48"/>
    </row>
    <row r="791" spans="1:3">
      <c r="A791" s="48"/>
      <c r="B791" s="110"/>
      <c r="C791" s="48"/>
    </row>
    <row r="792" spans="1:3">
      <c r="A792" s="48"/>
      <c r="B792" s="110"/>
      <c r="C792" s="48"/>
    </row>
    <row r="793" spans="1:3">
      <c r="A793" s="48"/>
      <c r="B793" s="110"/>
      <c r="C793" s="48"/>
    </row>
    <row r="794" spans="1:3">
      <c r="A794" s="48"/>
      <c r="B794" s="110"/>
      <c r="C794" s="48"/>
    </row>
    <row r="795" spans="1:3">
      <c r="A795" s="48"/>
      <c r="B795" s="110"/>
      <c r="C795" s="48"/>
    </row>
    <row r="796" spans="1:3">
      <c r="A796" s="48"/>
      <c r="B796" s="110"/>
      <c r="C796" s="48"/>
    </row>
    <row r="797" spans="1:3">
      <c r="A797" s="48"/>
      <c r="B797" s="110"/>
      <c r="C797" s="48"/>
    </row>
    <row r="798" spans="1:3">
      <c r="A798" s="48"/>
      <c r="B798" s="110"/>
      <c r="C798" s="48"/>
    </row>
    <row r="799" spans="1:3">
      <c r="A799" s="48"/>
      <c r="B799" s="110"/>
      <c r="C799" s="48"/>
    </row>
    <row r="800" spans="1:3">
      <c r="A800" s="48"/>
      <c r="B800" s="110"/>
      <c r="C800" s="48"/>
    </row>
    <row r="801" spans="1:3">
      <c r="A801" s="48"/>
      <c r="B801" s="110"/>
      <c r="C801" s="48"/>
    </row>
    <row r="802" spans="1:3">
      <c r="A802" s="48"/>
      <c r="B802" s="110"/>
      <c r="C802" s="48"/>
    </row>
    <row r="803" spans="1:3">
      <c r="A803" s="48"/>
      <c r="B803" s="110"/>
      <c r="C803" s="48"/>
    </row>
    <row r="804" spans="1:3">
      <c r="A804" s="48"/>
      <c r="B804" s="110"/>
      <c r="C804" s="48"/>
    </row>
    <row r="805" spans="1:3">
      <c r="A805" s="48"/>
      <c r="B805" s="110"/>
      <c r="C805" s="48"/>
    </row>
    <row r="806" spans="1:3">
      <c r="A806" s="48"/>
      <c r="B806" s="110"/>
      <c r="C806" s="48"/>
    </row>
    <row r="807" spans="1:3">
      <c r="A807" s="48"/>
      <c r="B807" s="110"/>
      <c r="C807" s="48"/>
    </row>
    <row r="808" spans="1:3">
      <c r="A808" s="48"/>
      <c r="B808" s="110"/>
      <c r="C808" s="48"/>
    </row>
    <row r="809" spans="1:3">
      <c r="A809" s="48"/>
      <c r="B809" s="110"/>
      <c r="C809" s="48"/>
    </row>
    <row r="810" spans="1:3">
      <c r="A810" s="48"/>
      <c r="B810" s="110"/>
      <c r="C810" s="48"/>
    </row>
    <row r="811" spans="1:3">
      <c r="A811" s="48"/>
      <c r="B811" s="110"/>
      <c r="C811" s="48"/>
    </row>
    <row r="812" spans="1:3">
      <c r="A812" s="48"/>
      <c r="B812" s="110"/>
      <c r="C812" s="48"/>
    </row>
    <row r="813" spans="1:3">
      <c r="A813" s="48"/>
      <c r="B813" s="110"/>
      <c r="C813" s="48"/>
    </row>
    <row r="814" spans="1:3">
      <c r="A814" s="48"/>
      <c r="B814" s="110"/>
      <c r="C814" s="48"/>
    </row>
    <row r="815" spans="1:3">
      <c r="A815" s="48"/>
      <c r="B815" s="110"/>
      <c r="C815" s="48"/>
    </row>
    <row r="816" spans="1:3">
      <c r="A816" s="48"/>
      <c r="B816" s="110"/>
      <c r="C816" s="48"/>
    </row>
    <row r="817" spans="1:3">
      <c r="A817" s="48"/>
      <c r="B817" s="110"/>
      <c r="C817" s="48"/>
    </row>
    <row r="818" spans="1:3">
      <c r="A818" s="48"/>
      <c r="B818" s="110"/>
      <c r="C818" s="48"/>
    </row>
    <row r="819" spans="1:3">
      <c r="A819" s="48"/>
      <c r="B819" s="110"/>
      <c r="C819" s="48"/>
    </row>
    <row r="820" spans="1:3">
      <c r="A820" s="48"/>
      <c r="B820" s="110"/>
      <c r="C820" s="48"/>
    </row>
    <row r="821" spans="1:3">
      <c r="A821" s="48"/>
      <c r="B821" s="110"/>
      <c r="C821" s="48"/>
    </row>
    <row r="822" spans="1:3">
      <c r="A822" s="48"/>
      <c r="B822" s="110"/>
      <c r="C822" s="48"/>
    </row>
    <row r="823" spans="1:3">
      <c r="A823" s="48"/>
      <c r="B823" s="110"/>
      <c r="C823" s="48"/>
    </row>
    <row r="824" spans="1:3">
      <c r="A824" s="48"/>
      <c r="B824" s="110"/>
      <c r="C824" s="48"/>
    </row>
    <row r="825" spans="1:3">
      <c r="A825" s="48"/>
      <c r="B825" s="110"/>
      <c r="C825" s="48"/>
    </row>
    <row r="826" spans="1:3">
      <c r="A826" s="48"/>
      <c r="B826" s="110"/>
      <c r="C826" s="48"/>
    </row>
    <row r="827" spans="1:3">
      <c r="A827" s="48"/>
      <c r="B827" s="110"/>
      <c r="C827" s="48"/>
    </row>
    <row r="828" spans="1:3">
      <c r="A828" s="48"/>
      <c r="B828" s="110"/>
      <c r="C828" s="48"/>
    </row>
    <row r="829" spans="1:3">
      <c r="A829" s="48"/>
      <c r="B829" s="110"/>
      <c r="C829" s="48"/>
    </row>
    <row r="830" spans="1:3">
      <c r="A830" s="48"/>
      <c r="B830" s="110"/>
      <c r="C830" s="48"/>
    </row>
    <row r="831" spans="1:3">
      <c r="A831" s="48"/>
      <c r="B831" s="110"/>
      <c r="C831" s="48"/>
    </row>
    <row r="832" spans="1:3">
      <c r="A832" s="48"/>
      <c r="B832" s="110"/>
      <c r="C832" s="48"/>
    </row>
    <row r="833" spans="1:3">
      <c r="A833" s="48"/>
      <c r="B833" s="110"/>
      <c r="C833" s="48"/>
    </row>
    <row r="834" spans="1:3">
      <c r="A834" s="48"/>
      <c r="B834" s="110"/>
      <c r="C834" s="48"/>
    </row>
    <row r="835" spans="1:3">
      <c r="A835" s="48"/>
      <c r="B835" s="110"/>
      <c r="C835" s="48"/>
    </row>
    <row r="836" spans="1:3">
      <c r="A836" s="48"/>
      <c r="B836" s="110"/>
      <c r="C836" s="48"/>
    </row>
    <row r="837" spans="1:3">
      <c r="A837" s="48"/>
      <c r="B837" s="110"/>
      <c r="C837" s="48"/>
    </row>
    <row r="838" spans="1:3">
      <c r="A838" s="48"/>
      <c r="B838" s="110"/>
      <c r="C838" s="48"/>
    </row>
    <row r="839" spans="1:3">
      <c r="A839" s="48"/>
      <c r="B839" s="110"/>
      <c r="C839" s="48"/>
    </row>
    <row r="840" spans="1:3">
      <c r="A840" s="48"/>
      <c r="B840" s="110"/>
      <c r="C840" s="48"/>
    </row>
    <row r="841" spans="1:3">
      <c r="A841" s="48"/>
      <c r="B841" s="110"/>
      <c r="C841" s="48"/>
    </row>
    <row r="842" spans="1:3">
      <c r="A842" s="48"/>
      <c r="B842" s="110"/>
      <c r="C842" s="48"/>
    </row>
    <row r="843" spans="1:3">
      <c r="A843" s="48"/>
      <c r="B843" s="110"/>
      <c r="C843" s="48"/>
    </row>
    <row r="844" spans="1:3">
      <c r="A844" s="48"/>
      <c r="B844" s="110"/>
      <c r="C844" s="48"/>
    </row>
    <row r="845" spans="1:3">
      <c r="A845" s="48"/>
      <c r="B845" s="110"/>
      <c r="C845" s="48"/>
    </row>
    <row r="846" spans="1:3">
      <c r="A846" s="48"/>
      <c r="B846" s="110"/>
      <c r="C846" s="48"/>
    </row>
    <row r="847" spans="1:3">
      <c r="A847" s="48"/>
      <c r="B847" s="110"/>
      <c r="C847" s="48"/>
    </row>
    <row r="848" spans="1:3">
      <c r="A848" s="48"/>
      <c r="B848" s="110"/>
      <c r="C848" s="48"/>
    </row>
    <row r="849" spans="1:3">
      <c r="A849" s="48"/>
      <c r="B849" s="110"/>
      <c r="C849" s="48"/>
    </row>
    <row r="850" spans="1:3">
      <c r="A850" s="48"/>
      <c r="B850" s="110"/>
      <c r="C850" s="48"/>
    </row>
    <row r="851" spans="1:3">
      <c r="A851" s="48"/>
      <c r="B851" s="110"/>
      <c r="C851" s="48"/>
    </row>
    <row r="852" spans="1:3">
      <c r="A852" s="48"/>
      <c r="B852" s="110"/>
      <c r="C852" s="48"/>
    </row>
    <row r="853" spans="1:3">
      <c r="A853" s="48"/>
      <c r="B853" s="110"/>
      <c r="C853" s="48"/>
    </row>
    <row r="854" spans="1:3">
      <c r="A854" s="48"/>
      <c r="B854" s="110"/>
      <c r="C854" s="48"/>
    </row>
    <row r="855" spans="1:3">
      <c r="A855" s="48"/>
      <c r="B855" s="110"/>
      <c r="C855" s="48"/>
    </row>
    <row r="856" spans="1:3">
      <c r="A856" s="48"/>
      <c r="B856" s="110"/>
      <c r="C856" s="48"/>
    </row>
    <row r="857" spans="1:3">
      <c r="A857" s="48"/>
      <c r="B857" s="110"/>
      <c r="C857" s="48"/>
    </row>
    <row r="858" spans="1:3">
      <c r="A858" s="48"/>
      <c r="B858" s="110"/>
      <c r="C858" s="48"/>
    </row>
    <row r="859" spans="1:3">
      <c r="A859" s="48"/>
      <c r="B859" s="110"/>
      <c r="C859" s="48"/>
    </row>
    <row r="860" spans="1:3">
      <c r="A860" s="48"/>
      <c r="B860" s="110"/>
      <c r="C860" s="48"/>
    </row>
    <row r="861" spans="1:3">
      <c r="A861" s="48"/>
      <c r="B861" s="110"/>
      <c r="C861" s="48"/>
    </row>
    <row r="862" spans="1:3">
      <c r="A862" s="48"/>
      <c r="B862" s="110"/>
      <c r="C862" s="48"/>
    </row>
    <row r="863" spans="1:3">
      <c r="A863" s="48"/>
      <c r="B863" s="110"/>
      <c r="C863" s="48"/>
    </row>
    <row r="864" spans="1:3">
      <c r="A864" s="48"/>
      <c r="B864" s="110"/>
      <c r="C864" s="48"/>
    </row>
    <row r="865" spans="1:3">
      <c r="A865" s="48"/>
      <c r="B865" s="110"/>
      <c r="C865" s="48"/>
    </row>
    <row r="866" spans="1:3">
      <c r="A866" s="48"/>
      <c r="B866" s="110"/>
      <c r="C866" s="48"/>
    </row>
    <row r="867" spans="1:3">
      <c r="A867" s="48"/>
      <c r="B867" s="110"/>
      <c r="C867" s="48"/>
    </row>
    <row r="868" spans="1:3">
      <c r="A868" s="48"/>
      <c r="B868" s="110"/>
      <c r="C868" s="48"/>
    </row>
    <row r="869" spans="1:3">
      <c r="A869" s="48"/>
      <c r="B869" s="110"/>
      <c r="C869" s="48"/>
    </row>
    <row r="870" spans="1:3">
      <c r="A870" s="48"/>
      <c r="B870" s="110"/>
      <c r="C870" s="48"/>
    </row>
    <row r="871" spans="1:3">
      <c r="A871" s="48"/>
      <c r="B871" s="110"/>
      <c r="C871" s="48"/>
    </row>
    <row r="872" spans="1:3">
      <c r="A872" s="48"/>
      <c r="B872" s="110"/>
      <c r="C872" s="48"/>
    </row>
    <row r="873" spans="1:3">
      <c r="A873" s="48"/>
      <c r="B873" s="110"/>
      <c r="C873" s="48"/>
    </row>
    <row r="874" spans="1:3">
      <c r="A874" s="48"/>
      <c r="B874" s="110"/>
      <c r="C874" s="48"/>
    </row>
    <row r="875" spans="1:3">
      <c r="A875" s="48"/>
      <c r="B875" s="110"/>
      <c r="C875" s="48"/>
    </row>
    <row r="876" spans="1:3">
      <c r="A876" s="48"/>
      <c r="B876" s="110"/>
      <c r="C876" s="48"/>
    </row>
    <row r="877" spans="1:3">
      <c r="A877" s="48"/>
      <c r="B877" s="110"/>
      <c r="C877" s="48"/>
    </row>
    <row r="878" spans="1:3">
      <c r="A878" s="48"/>
      <c r="B878" s="110"/>
      <c r="C878" s="48"/>
    </row>
    <row r="879" spans="1:3">
      <c r="A879" s="48"/>
      <c r="B879" s="110"/>
      <c r="C879" s="48"/>
    </row>
    <row r="880" spans="1:3">
      <c r="A880" s="48"/>
      <c r="B880" s="110"/>
      <c r="C880" s="48"/>
    </row>
    <row r="881" spans="1:3">
      <c r="A881" s="48"/>
      <c r="B881" s="110"/>
      <c r="C881" s="48"/>
    </row>
    <row r="882" spans="1:3">
      <c r="A882" s="48"/>
      <c r="B882" s="110"/>
      <c r="C882" s="48"/>
    </row>
    <row r="883" spans="1:3">
      <c r="A883" s="48"/>
      <c r="B883" s="110"/>
      <c r="C883" s="48"/>
    </row>
    <row r="884" spans="1:3">
      <c r="A884" s="48"/>
      <c r="B884" s="110"/>
      <c r="C884" s="48"/>
    </row>
    <row r="885" spans="1:3">
      <c r="A885" s="48"/>
      <c r="B885" s="110"/>
      <c r="C885" s="48"/>
    </row>
    <row r="886" spans="1:3">
      <c r="A886" s="48"/>
      <c r="B886" s="110"/>
      <c r="C886" s="48"/>
    </row>
    <row r="887" spans="1:3">
      <c r="A887" s="48"/>
      <c r="B887" s="110"/>
      <c r="C887" s="48"/>
    </row>
    <row r="888" spans="1:3">
      <c r="A888" s="48"/>
      <c r="B888" s="110"/>
      <c r="C888" s="48"/>
    </row>
    <row r="889" spans="1:3">
      <c r="A889" s="48"/>
      <c r="B889" s="110"/>
      <c r="C889" s="48"/>
    </row>
    <row r="890" spans="1:3">
      <c r="A890" s="48"/>
      <c r="B890" s="110"/>
      <c r="C890" s="48"/>
    </row>
    <row r="891" spans="1:3">
      <c r="A891" s="48"/>
      <c r="B891" s="110"/>
      <c r="C891" s="48"/>
    </row>
    <row r="892" spans="1:3">
      <c r="A892" s="48"/>
      <c r="B892" s="110"/>
      <c r="C892" s="48"/>
    </row>
    <row r="893" spans="1:3">
      <c r="A893" s="48"/>
      <c r="B893" s="110"/>
      <c r="C893" s="48"/>
    </row>
    <row r="894" spans="1:3">
      <c r="A894" s="48"/>
      <c r="B894" s="110"/>
      <c r="C894" s="48"/>
    </row>
    <row r="895" spans="1:3">
      <c r="A895" s="48"/>
      <c r="B895" s="110"/>
      <c r="C895" s="48"/>
    </row>
    <row r="896" spans="1:3">
      <c r="A896" s="48"/>
      <c r="B896" s="110"/>
      <c r="C896" s="48"/>
    </row>
    <row r="897" spans="1:3">
      <c r="A897" s="48"/>
      <c r="B897" s="110"/>
      <c r="C897" s="48"/>
    </row>
    <row r="898" spans="1:3">
      <c r="A898" s="48"/>
      <c r="B898" s="110"/>
      <c r="C898" s="48"/>
    </row>
    <row r="899" spans="1:3">
      <c r="A899" s="48"/>
      <c r="B899" s="110"/>
      <c r="C899" s="48"/>
    </row>
    <row r="900" spans="1:3">
      <c r="A900" s="48"/>
      <c r="B900" s="110"/>
      <c r="C900" s="48"/>
    </row>
    <row r="901" spans="1:3">
      <c r="A901" s="48"/>
      <c r="B901" s="110"/>
      <c r="C901" s="48"/>
    </row>
    <row r="902" spans="1:3">
      <c r="A902" s="48"/>
      <c r="B902" s="110"/>
      <c r="C902" s="48"/>
    </row>
    <row r="903" spans="1:3">
      <c r="A903" s="48"/>
      <c r="B903" s="110"/>
      <c r="C903" s="48"/>
    </row>
    <row r="904" spans="1:3">
      <c r="A904" s="48"/>
      <c r="B904" s="110"/>
      <c r="C904" s="48"/>
    </row>
    <row r="905" spans="1:3">
      <c r="A905" s="48"/>
      <c r="B905" s="110"/>
      <c r="C905" s="48"/>
    </row>
    <row r="906" spans="1:3">
      <c r="A906" s="48"/>
      <c r="B906" s="110"/>
      <c r="C906" s="48"/>
    </row>
    <row r="907" spans="1:3">
      <c r="A907" s="48"/>
      <c r="B907" s="110"/>
      <c r="C907" s="48"/>
    </row>
    <row r="908" spans="1:3">
      <c r="A908" s="48"/>
      <c r="B908" s="110"/>
      <c r="C908" s="48"/>
    </row>
    <row r="909" spans="1:3">
      <c r="A909" s="48"/>
      <c r="B909" s="110"/>
      <c r="C909" s="48"/>
    </row>
    <row r="910" spans="1:3">
      <c r="A910" s="48"/>
      <c r="B910" s="110"/>
      <c r="C910" s="48"/>
    </row>
    <row r="911" spans="1:3">
      <c r="A911" s="48"/>
      <c r="B911" s="110"/>
      <c r="C911" s="48"/>
    </row>
    <row r="912" spans="1:3">
      <c r="A912" s="48"/>
      <c r="B912" s="110"/>
      <c r="C912" s="48"/>
    </row>
    <row r="913" spans="1:3">
      <c r="A913" s="48"/>
      <c r="B913" s="110"/>
      <c r="C913" s="48"/>
    </row>
    <row r="914" spans="1:3">
      <c r="A914" s="48"/>
      <c r="B914" s="110"/>
      <c r="C914" s="48"/>
    </row>
    <row r="915" spans="1:3">
      <c r="A915" s="48"/>
      <c r="B915" s="110"/>
      <c r="C915" s="48"/>
    </row>
    <row r="916" spans="1:3">
      <c r="A916" s="48"/>
      <c r="B916" s="110"/>
      <c r="C916" s="48"/>
    </row>
    <row r="917" spans="1:3">
      <c r="A917" s="48"/>
      <c r="B917" s="110"/>
      <c r="C917" s="48"/>
    </row>
    <row r="918" spans="1:3">
      <c r="A918" s="48"/>
      <c r="B918" s="110"/>
      <c r="C918" s="48"/>
    </row>
    <row r="919" spans="1:3">
      <c r="A919" s="48"/>
      <c r="B919" s="110"/>
      <c r="C919" s="48"/>
    </row>
    <row r="920" spans="1:3">
      <c r="A920" s="48"/>
      <c r="B920" s="110"/>
      <c r="C920" s="48"/>
    </row>
    <row r="921" spans="1:3">
      <c r="A921" s="48"/>
      <c r="B921" s="110"/>
      <c r="C921" s="48"/>
    </row>
    <row r="922" spans="1:3">
      <c r="A922" s="48"/>
      <c r="B922" s="110"/>
      <c r="C922" s="48"/>
    </row>
    <row r="923" spans="1:3">
      <c r="A923" s="48"/>
      <c r="B923" s="110"/>
      <c r="C923" s="48"/>
    </row>
    <row r="924" spans="1:3">
      <c r="A924" s="48"/>
      <c r="B924" s="110"/>
      <c r="C924" s="48"/>
    </row>
    <row r="925" spans="1:3">
      <c r="A925" s="48"/>
      <c r="B925" s="110"/>
      <c r="C925" s="48"/>
    </row>
    <row r="926" spans="1:3">
      <c r="A926" s="48"/>
      <c r="B926" s="110"/>
      <c r="C926" s="48"/>
    </row>
    <row r="927" spans="1:3">
      <c r="A927" s="48"/>
      <c r="B927" s="110"/>
      <c r="C927" s="48"/>
    </row>
    <row r="928" spans="1:3">
      <c r="A928" s="48"/>
      <c r="B928" s="110"/>
      <c r="C928" s="48"/>
    </row>
    <row r="929" spans="1:3">
      <c r="A929" s="48"/>
      <c r="B929" s="110"/>
      <c r="C929" s="48"/>
    </row>
    <row r="930" spans="1:3">
      <c r="A930" s="48"/>
      <c r="B930" s="110"/>
      <c r="C930" s="48"/>
    </row>
    <row r="931" spans="1:3">
      <c r="A931" s="48"/>
      <c r="B931" s="110"/>
      <c r="C931" s="48"/>
    </row>
    <row r="932" spans="1:3">
      <c r="A932" s="48"/>
      <c r="B932" s="110"/>
      <c r="C932" s="48"/>
    </row>
    <row r="933" spans="1:3">
      <c r="A933" s="48"/>
      <c r="B933" s="110"/>
      <c r="C933" s="48"/>
    </row>
    <row r="934" spans="1:3">
      <c r="A934" s="48"/>
      <c r="B934" s="110"/>
      <c r="C934" s="48"/>
    </row>
    <row r="935" spans="1:3">
      <c r="A935" s="48"/>
      <c r="B935" s="110"/>
      <c r="C935" s="48"/>
    </row>
    <row r="936" spans="1:3">
      <c r="A936" s="48"/>
      <c r="B936" s="110"/>
      <c r="C936" s="48"/>
    </row>
    <row r="937" spans="1:3">
      <c r="A937" s="48"/>
      <c r="B937" s="110"/>
      <c r="C937" s="48"/>
    </row>
    <row r="938" spans="1:3">
      <c r="A938" s="48"/>
      <c r="B938" s="110"/>
      <c r="C938" s="48"/>
    </row>
    <row r="939" spans="1:3">
      <c r="A939" s="48"/>
      <c r="B939" s="110"/>
      <c r="C939" s="48"/>
    </row>
    <row r="940" spans="1:3">
      <c r="A940" s="48"/>
      <c r="B940" s="110"/>
      <c r="C940" s="48"/>
    </row>
    <row r="941" spans="1:3">
      <c r="A941" s="48"/>
      <c r="B941" s="110"/>
      <c r="C941" s="48"/>
    </row>
    <row r="942" spans="1:3">
      <c r="A942" s="48"/>
      <c r="B942" s="110"/>
      <c r="C942" s="48"/>
    </row>
    <row r="943" spans="1:3">
      <c r="A943" s="48"/>
      <c r="B943" s="110"/>
      <c r="C943" s="48"/>
    </row>
    <row r="944" spans="1:3">
      <c r="A944" s="48"/>
      <c r="B944" s="110"/>
      <c r="C944" s="48"/>
    </row>
    <row r="945" spans="1:3">
      <c r="A945" s="48"/>
      <c r="B945" s="110"/>
      <c r="C945" s="48"/>
    </row>
    <row r="946" spans="1:3">
      <c r="A946" s="48"/>
      <c r="B946" s="110"/>
      <c r="C946" s="48"/>
    </row>
    <row r="947" spans="1:3">
      <c r="A947" s="48"/>
      <c r="B947" s="110"/>
      <c r="C947" s="48"/>
    </row>
    <row r="948" spans="1:3">
      <c r="A948" s="48"/>
      <c r="B948" s="110"/>
      <c r="C948" s="48"/>
    </row>
    <row r="949" spans="1:3">
      <c r="A949" s="48"/>
      <c r="B949" s="110"/>
      <c r="C949" s="48"/>
    </row>
    <row r="950" spans="1:3">
      <c r="A950" s="48"/>
      <c r="B950" s="110"/>
      <c r="C950" s="48"/>
    </row>
    <row r="951" spans="1:3">
      <c r="A951" s="48"/>
      <c r="B951" s="110"/>
      <c r="C951" s="48"/>
    </row>
    <row r="952" spans="1:3">
      <c r="A952" s="48"/>
      <c r="B952" s="110"/>
      <c r="C952" s="48"/>
    </row>
    <row r="953" spans="1:3">
      <c r="A953" s="48"/>
      <c r="B953" s="110"/>
      <c r="C953" s="48"/>
    </row>
    <row r="954" spans="1:3">
      <c r="A954" s="48"/>
      <c r="B954" s="110"/>
      <c r="C954" s="48"/>
    </row>
    <row r="955" spans="1:3">
      <c r="A955" s="48"/>
      <c r="B955" s="110"/>
      <c r="C955" s="48"/>
    </row>
    <row r="956" spans="1:3">
      <c r="A956" s="48"/>
      <c r="B956" s="110"/>
      <c r="C956" s="48"/>
    </row>
    <row r="957" spans="1:3">
      <c r="A957" s="48"/>
      <c r="B957" s="110"/>
      <c r="C957" s="48"/>
    </row>
    <row r="958" spans="1:3">
      <c r="A958" s="48"/>
      <c r="B958" s="110"/>
      <c r="C958" s="48"/>
    </row>
    <row r="959" spans="1:3">
      <c r="A959" s="48"/>
      <c r="B959" s="110"/>
      <c r="C959" s="48"/>
    </row>
    <row r="960" spans="1:3">
      <c r="A960" s="48"/>
      <c r="B960" s="110"/>
      <c r="C960" s="48"/>
    </row>
    <row r="961" spans="1:3">
      <c r="A961" s="48"/>
      <c r="B961" s="110"/>
      <c r="C961" s="48"/>
    </row>
    <row r="962" spans="1:3">
      <c r="A962" s="48"/>
      <c r="B962" s="110"/>
      <c r="C962" s="48"/>
    </row>
    <row r="963" spans="1:3">
      <c r="A963" s="48"/>
      <c r="B963" s="110"/>
      <c r="C963" s="48"/>
    </row>
    <row r="964" spans="1:3">
      <c r="A964" s="48"/>
      <c r="B964" s="110"/>
      <c r="C964" s="48"/>
    </row>
    <row r="965" spans="1:3">
      <c r="A965" s="48"/>
      <c r="B965" s="110"/>
      <c r="C965" s="48"/>
    </row>
    <row r="966" spans="1:3">
      <c r="A966" s="48"/>
      <c r="B966" s="110"/>
      <c r="C966" s="48"/>
    </row>
    <row r="967" spans="1:3">
      <c r="A967" s="48"/>
      <c r="B967" s="110"/>
      <c r="C967" s="48"/>
    </row>
    <row r="968" spans="1:3">
      <c r="A968" s="48"/>
      <c r="B968" s="110"/>
      <c r="C968" s="48"/>
    </row>
    <row r="969" spans="1:3">
      <c r="A969" s="48"/>
      <c r="B969" s="110"/>
      <c r="C969" s="48"/>
    </row>
    <row r="970" spans="1:3">
      <c r="A970" s="48"/>
      <c r="B970" s="110"/>
      <c r="C970" s="48"/>
    </row>
    <row r="971" spans="1:3">
      <c r="A971" s="48"/>
      <c r="B971" s="110"/>
      <c r="C971" s="48"/>
    </row>
    <row r="972" spans="1:3">
      <c r="A972" s="48"/>
      <c r="B972" s="110"/>
      <c r="C972" s="48"/>
    </row>
    <row r="973" spans="1:3">
      <c r="A973" s="48"/>
      <c r="B973" s="110"/>
      <c r="C973" s="48"/>
    </row>
    <row r="974" spans="1:3">
      <c r="A974" s="48"/>
      <c r="B974" s="110"/>
      <c r="C974" s="48"/>
    </row>
    <row r="975" spans="1:3">
      <c r="A975" s="48"/>
      <c r="B975" s="110"/>
      <c r="C975" s="48"/>
    </row>
    <row r="976" spans="1:3">
      <c r="A976" s="48"/>
      <c r="B976" s="110"/>
      <c r="C976" s="48"/>
    </row>
    <row r="977" spans="1:3">
      <c r="A977" s="48"/>
      <c r="B977" s="110"/>
      <c r="C977" s="48"/>
    </row>
    <row r="978" spans="1:3">
      <c r="A978" s="48"/>
      <c r="B978" s="110"/>
      <c r="C978" s="48"/>
    </row>
    <row r="979" spans="1:3">
      <c r="A979" s="48"/>
      <c r="B979" s="110"/>
      <c r="C979" s="48"/>
    </row>
    <row r="980" spans="1:3">
      <c r="A980" s="48"/>
      <c r="B980" s="110"/>
      <c r="C980" s="48"/>
    </row>
    <row r="981" spans="1:3">
      <c r="A981" s="48"/>
      <c r="B981" s="110"/>
      <c r="C981" s="48"/>
    </row>
    <row r="982" spans="1:3">
      <c r="A982" s="48"/>
      <c r="B982" s="110"/>
      <c r="C982" s="48"/>
    </row>
    <row r="983" spans="1:3">
      <c r="A983" s="48"/>
      <c r="B983" s="110"/>
      <c r="C983" s="48"/>
    </row>
    <row r="984" spans="1:3">
      <c r="A984" s="48"/>
      <c r="B984" s="110"/>
      <c r="C984" s="48"/>
    </row>
    <row r="985" spans="1:3">
      <c r="A985" s="48"/>
      <c r="B985" s="110"/>
      <c r="C985" s="48"/>
    </row>
    <row r="986" spans="1:3">
      <c r="A986" s="48"/>
      <c r="B986" s="110"/>
      <c r="C986" s="48"/>
    </row>
    <row r="987" spans="1:3">
      <c r="A987" s="48"/>
      <c r="B987" s="110"/>
      <c r="C987" s="48"/>
    </row>
    <row r="988" spans="1:3">
      <c r="A988" s="48"/>
      <c r="B988" s="110"/>
      <c r="C988" s="48"/>
    </row>
    <row r="989" spans="1:3">
      <c r="A989" s="48"/>
      <c r="B989" s="110"/>
      <c r="C989" s="48"/>
    </row>
    <row r="990" spans="1:3">
      <c r="A990" s="48"/>
      <c r="B990" s="110"/>
      <c r="C990" s="48"/>
    </row>
    <row r="991" spans="1:3">
      <c r="A991" s="48"/>
      <c r="B991" s="110"/>
      <c r="C991" s="48"/>
    </row>
    <row r="992" spans="1:3">
      <c r="A992" s="48"/>
      <c r="B992" s="110"/>
      <c r="C992" s="48"/>
    </row>
    <row r="993" spans="1:3">
      <c r="A993" s="48"/>
      <c r="B993" s="110"/>
      <c r="C993" s="48"/>
    </row>
    <row r="994" spans="1:3">
      <c r="A994" s="48"/>
      <c r="B994" s="110"/>
      <c r="C994" s="48"/>
    </row>
    <row r="995" spans="1:3">
      <c r="A995" s="48"/>
      <c r="B995" s="110"/>
      <c r="C995" s="48"/>
    </row>
    <row r="996" spans="1:3">
      <c r="A996" s="48"/>
      <c r="B996" s="110"/>
      <c r="C996" s="48"/>
    </row>
    <row r="997" spans="1:3">
      <c r="A997" s="48"/>
      <c r="B997" s="110"/>
      <c r="C997" s="48"/>
    </row>
    <row r="998" spans="1:3">
      <c r="A998" s="48"/>
      <c r="B998" s="110"/>
      <c r="C998" s="48"/>
    </row>
    <row r="999" spans="1:3">
      <c r="A999" s="48"/>
      <c r="B999" s="110"/>
      <c r="C999" s="48"/>
    </row>
    <row r="1000" spans="1:3">
      <c r="A1000" s="48"/>
      <c r="B1000" s="110"/>
      <c r="C1000" s="48"/>
    </row>
    <row r="1001" spans="1:3">
      <c r="A1001" s="48"/>
      <c r="B1001" s="110"/>
      <c r="C1001" s="48"/>
    </row>
    <row r="1002" spans="1:3">
      <c r="A1002" s="48"/>
      <c r="B1002" s="110"/>
      <c r="C1002" s="48"/>
    </row>
    <row r="1003" spans="1:3">
      <c r="A1003" s="48"/>
      <c r="B1003" s="110"/>
      <c r="C1003" s="48"/>
    </row>
    <row r="1004" spans="1:3">
      <c r="A1004" s="48"/>
      <c r="B1004" s="110"/>
      <c r="C1004" s="48"/>
    </row>
    <row r="1005" spans="1:3">
      <c r="A1005" s="48"/>
      <c r="B1005" s="110"/>
      <c r="C1005" s="48"/>
    </row>
    <row r="1006" spans="1:3">
      <c r="A1006" s="48"/>
      <c r="B1006" s="110"/>
      <c r="C1006" s="48"/>
    </row>
    <row r="1007" spans="1:3">
      <c r="A1007" s="48"/>
      <c r="B1007" s="110"/>
      <c r="C1007" s="48"/>
    </row>
    <row r="1008" spans="1:3">
      <c r="A1008" s="48"/>
      <c r="B1008" s="110"/>
      <c r="C1008" s="48"/>
    </row>
    <row r="1009" spans="1:3">
      <c r="A1009" s="48"/>
      <c r="B1009" s="110"/>
      <c r="C1009" s="48"/>
    </row>
    <row r="1010" spans="1:3">
      <c r="A1010" s="48"/>
      <c r="B1010" s="110"/>
      <c r="C1010" s="48"/>
    </row>
    <row r="1011" spans="1:3">
      <c r="A1011" s="48"/>
      <c r="B1011" s="110"/>
      <c r="C1011" s="48"/>
    </row>
    <row r="1012" spans="1:3">
      <c r="A1012" s="48"/>
      <c r="B1012" s="110"/>
      <c r="C1012" s="48"/>
    </row>
    <row r="1013" spans="1:3">
      <c r="A1013" s="48"/>
      <c r="B1013" s="110"/>
      <c r="C1013" s="48"/>
    </row>
    <row r="1014" spans="1:3">
      <c r="A1014" s="48"/>
      <c r="B1014" s="110"/>
      <c r="C1014" s="48"/>
    </row>
    <row r="1015" spans="1:3">
      <c r="A1015" s="48"/>
      <c r="B1015" s="110"/>
      <c r="C1015" s="48"/>
    </row>
    <row r="1016" spans="1:3">
      <c r="A1016" s="48"/>
      <c r="B1016" s="110"/>
      <c r="C1016" s="48"/>
    </row>
    <row r="1017" spans="1:3">
      <c r="A1017" s="48"/>
      <c r="B1017" s="110"/>
      <c r="C1017" s="48"/>
    </row>
    <row r="1018" spans="1:3">
      <c r="A1018" s="48"/>
      <c r="B1018" s="110"/>
      <c r="C1018" s="48"/>
    </row>
    <row r="1019" spans="1:3">
      <c r="A1019" s="48"/>
      <c r="B1019" s="110"/>
      <c r="C1019" s="48"/>
    </row>
    <row r="1020" spans="1:3">
      <c r="A1020" s="48"/>
      <c r="B1020" s="110"/>
      <c r="C1020" s="48"/>
    </row>
    <row r="1021" spans="1:3">
      <c r="A1021" s="48"/>
      <c r="B1021" s="110"/>
      <c r="C1021" s="48"/>
    </row>
    <row r="1022" spans="1:3">
      <c r="A1022" s="48"/>
      <c r="B1022" s="110"/>
      <c r="C1022" s="48"/>
    </row>
    <row r="1023" spans="1:3">
      <c r="A1023" s="48"/>
      <c r="B1023" s="110"/>
      <c r="C1023" s="48"/>
    </row>
    <row r="1024" spans="1:3">
      <c r="A1024" s="48"/>
      <c r="B1024" s="110"/>
      <c r="C1024" s="48"/>
    </row>
    <row r="1025" spans="1:3">
      <c r="A1025" s="48"/>
      <c r="B1025" s="110"/>
      <c r="C1025" s="48"/>
    </row>
    <row r="1026" spans="1:3">
      <c r="A1026" s="48"/>
      <c r="B1026" s="110"/>
      <c r="C1026" s="48"/>
    </row>
    <row r="1027" spans="1:3">
      <c r="A1027" s="48"/>
      <c r="B1027" s="110"/>
      <c r="C1027" s="48"/>
    </row>
    <row r="1028" spans="1:3">
      <c r="A1028" s="48"/>
      <c r="B1028" s="110"/>
      <c r="C1028" s="48"/>
    </row>
    <row r="1029" spans="1:3">
      <c r="A1029" s="48"/>
      <c r="B1029" s="110"/>
      <c r="C1029" s="48"/>
    </row>
    <row r="1030" spans="1:3">
      <c r="A1030" s="48"/>
      <c r="B1030" s="110"/>
      <c r="C1030" s="48"/>
    </row>
    <row r="1031" spans="1:3">
      <c r="A1031" s="48"/>
      <c r="B1031" s="110"/>
      <c r="C1031" s="48"/>
    </row>
    <row r="1032" spans="1:3">
      <c r="A1032" s="48"/>
      <c r="B1032" s="110"/>
      <c r="C1032" s="48"/>
    </row>
    <row r="1033" spans="1:3">
      <c r="A1033" s="48"/>
      <c r="B1033" s="110"/>
      <c r="C1033" s="48"/>
    </row>
    <row r="1034" spans="1:3">
      <c r="A1034" s="48"/>
      <c r="B1034" s="110"/>
      <c r="C1034" s="48"/>
    </row>
    <row r="1035" spans="1:3">
      <c r="A1035" s="48"/>
      <c r="B1035" s="110"/>
      <c r="C1035" s="48"/>
    </row>
    <row r="1036" spans="1:3">
      <c r="A1036" s="48"/>
      <c r="B1036" s="110"/>
      <c r="C1036" s="48"/>
    </row>
    <row r="1037" spans="1:3">
      <c r="A1037" s="48"/>
      <c r="B1037" s="110"/>
      <c r="C1037" s="48"/>
    </row>
    <row r="1038" spans="1:3">
      <c r="A1038" s="48"/>
      <c r="B1038" s="110"/>
      <c r="C1038" s="48"/>
    </row>
    <row r="1039" spans="1:3">
      <c r="A1039" s="48"/>
      <c r="B1039" s="110"/>
      <c r="C1039" s="48"/>
    </row>
    <row r="1040" spans="1:3">
      <c r="A1040" s="48"/>
      <c r="B1040" s="110"/>
      <c r="C1040" s="48"/>
    </row>
    <row r="1041" spans="1:3">
      <c r="A1041" s="48"/>
      <c r="B1041" s="110"/>
      <c r="C1041" s="48"/>
    </row>
    <row r="1042" spans="1:3">
      <c r="A1042" s="48"/>
      <c r="B1042" s="110"/>
      <c r="C1042" s="48"/>
    </row>
    <row r="1043" spans="1:3">
      <c r="A1043" s="48"/>
      <c r="B1043" s="110"/>
      <c r="C1043" s="48"/>
    </row>
    <row r="1044" spans="1:3">
      <c r="A1044" s="48"/>
      <c r="B1044" s="110"/>
      <c r="C1044" s="48"/>
    </row>
    <row r="1045" spans="1:3">
      <c r="A1045" s="48"/>
      <c r="B1045" s="110"/>
      <c r="C1045" s="48"/>
    </row>
    <row r="1046" spans="1:3">
      <c r="A1046" s="48"/>
      <c r="B1046" s="110"/>
      <c r="C1046" s="48"/>
    </row>
    <row r="1047" spans="1:3">
      <c r="A1047" s="48"/>
      <c r="B1047" s="110"/>
      <c r="C1047" s="48"/>
    </row>
    <row r="1048" spans="1:3">
      <c r="A1048" s="48"/>
      <c r="B1048" s="110"/>
      <c r="C1048" s="48"/>
    </row>
    <row r="1049" spans="1:3">
      <c r="A1049" s="48"/>
      <c r="B1049" s="110"/>
      <c r="C1049" s="48"/>
    </row>
    <row r="1050" spans="1:3">
      <c r="A1050" s="48"/>
      <c r="B1050" s="110"/>
      <c r="C1050" s="48"/>
    </row>
    <row r="1051" spans="1:3">
      <c r="A1051" s="48"/>
      <c r="B1051" s="110"/>
      <c r="C1051" s="48"/>
    </row>
    <row r="1052" spans="1:3">
      <c r="A1052" s="48"/>
      <c r="B1052" s="110"/>
      <c r="C1052" s="48"/>
    </row>
    <row r="1053" spans="1:3">
      <c r="A1053" s="48"/>
      <c r="B1053" s="110"/>
      <c r="C1053" s="48"/>
    </row>
    <row r="1054" spans="1:3">
      <c r="A1054" s="48"/>
      <c r="B1054" s="110"/>
      <c r="C1054" s="48"/>
    </row>
    <row r="1055" spans="1:3">
      <c r="A1055" s="48"/>
      <c r="B1055" s="110"/>
      <c r="C1055" s="48"/>
    </row>
    <row r="1056" spans="1:3">
      <c r="A1056" s="48"/>
      <c r="B1056" s="110"/>
      <c r="C1056" s="48"/>
    </row>
    <row r="1057" spans="1:3">
      <c r="A1057" s="48"/>
      <c r="B1057" s="110"/>
      <c r="C1057" s="48"/>
    </row>
    <row r="1058" spans="1:3">
      <c r="A1058" s="48"/>
      <c r="B1058" s="110"/>
      <c r="C1058" s="48"/>
    </row>
    <row r="1059" spans="1:3">
      <c r="A1059" s="48"/>
      <c r="B1059" s="110"/>
      <c r="C1059" s="48"/>
    </row>
    <row r="1060" spans="1:3">
      <c r="A1060" s="48"/>
      <c r="B1060" s="110"/>
      <c r="C1060" s="48"/>
    </row>
    <row r="1061" spans="1:3">
      <c r="A1061" s="48"/>
      <c r="B1061" s="110"/>
      <c r="C1061" s="48"/>
    </row>
    <row r="1062" spans="1:3">
      <c r="A1062" s="48"/>
      <c r="B1062" s="110"/>
      <c r="C1062" s="48"/>
    </row>
    <row r="1063" spans="1:3">
      <c r="A1063" s="48"/>
      <c r="B1063" s="110"/>
      <c r="C1063" s="48"/>
    </row>
    <row r="1064" spans="1:3">
      <c r="A1064" s="48"/>
      <c r="B1064" s="110"/>
      <c r="C1064" s="48"/>
    </row>
    <row r="1065" spans="1:3">
      <c r="A1065" s="48"/>
      <c r="B1065" s="110"/>
      <c r="C1065" s="48"/>
    </row>
    <row r="1066" spans="1:3">
      <c r="A1066" s="48"/>
      <c r="B1066" s="110"/>
      <c r="C1066" s="48"/>
    </row>
    <row r="1067" spans="1:3">
      <c r="A1067" s="48"/>
      <c r="B1067" s="110"/>
      <c r="C1067" s="48"/>
    </row>
    <row r="1068" spans="1:3">
      <c r="A1068" s="48"/>
      <c r="B1068" s="110"/>
      <c r="C1068" s="48"/>
    </row>
    <row r="1069" spans="1:3">
      <c r="A1069" s="48"/>
      <c r="B1069" s="110"/>
      <c r="C1069" s="48"/>
    </row>
    <row r="1070" spans="1:3">
      <c r="A1070" s="48"/>
      <c r="B1070" s="110"/>
      <c r="C1070" s="48"/>
    </row>
    <row r="1071" spans="1:3">
      <c r="A1071" s="48"/>
      <c r="B1071" s="110"/>
      <c r="C1071" s="48"/>
    </row>
    <row r="1072" spans="1:3">
      <c r="A1072" s="48"/>
      <c r="B1072" s="110"/>
      <c r="C1072" s="48"/>
    </row>
    <row r="1073" spans="1:3">
      <c r="A1073" s="48"/>
      <c r="B1073" s="110"/>
      <c r="C1073" s="48"/>
    </row>
    <row r="1074" spans="1:3">
      <c r="A1074" s="48"/>
      <c r="B1074" s="110"/>
      <c r="C1074" s="48"/>
    </row>
    <row r="1075" spans="1:3">
      <c r="A1075" s="48"/>
      <c r="B1075" s="110"/>
      <c r="C1075" s="48"/>
    </row>
    <row r="1076" spans="1:3">
      <c r="A1076" s="48"/>
      <c r="B1076" s="110"/>
      <c r="C1076" s="48"/>
    </row>
    <row r="1077" spans="1:3">
      <c r="A1077" s="48"/>
      <c r="B1077" s="110"/>
      <c r="C1077" s="48"/>
    </row>
    <row r="1078" spans="1:3">
      <c r="A1078" s="48"/>
      <c r="B1078" s="110"/>
      <c r="C1078" s="48"/>
    </row>
    <row r="1079" spans="1:3">
      <c r="A1079" s="48"/>
      <c r="B1079" s="110"/>
      <c r="C1079" s="48"/>
    </row>
    <row r="1080" spans="1:3">
      <c r="A1080" s="48"/>
      <c r="B1080" s="110"/>
      <c r="C1080" s="48"/>
    </row>
    <row r="1081" spans="1:3">
      <c r="A1081" s="48"/>
      <c r="B1081" s="110"/>
      <c r="C1081" s="48"/>
    </row>
    <row r="1082" spans="1:3">
      <c r="A1082" s="48"/>
      <c r="B1082" s="110"/>
      <c r="C1082" s="48"/>
    </row>
    <row r="1083" spans="1:3">
      <c r="A1083" s="48"/>
      <c r="B1083" s="110"/>
      <c r="C1083" s="48"/>
    </row>
    <row r="1084" spans="1:3">
      <c r="A1084" s="48"/>
      <c r="B1084" s="110"/>
      <c r="C1084" s="48"/>
    </row>
    <row r="1085" spans="1:3">
      <c r="A1085" s="48"/>
      <c r="B1085" s="110"/>
      <c r="C1085" s="48"/>
    </row>
    <row r="1086" spans="1:3">
      <c r="A1086" s="48"/>
      <c r="B1086" s="110"/>
      <c r="C1086" s="48"/>
    </row>
    <row r="1087" spans="1:3">
      <c r="A1087" s="48"/>
      <c r="B1087" s="110"/>
      <c r="C1087" s="48"/>
    </row>
    <row r="1088" spans="1:3">
      <c r="A1088" s="48"/>
      <c r="B1088" s="110"/>
      <c r="C1088" s="48"/>
    </row>
    <row r="1089" spans="1:3">
      <c r="A1089" s="48"/>
      <c r="B1089" s="110"/>
      <c r="C1089" s="48"/>
    </row>
    <row r="1090" spans="1:3">
      <c r="A1090" s="48"/>
      <c r="B1090" s="110"/>
      <c r="C1090" s="48"/>
    </row>
    <row r="1091" spans="1:3">
      <c r="A1091" s="48"/>
      <c r="B1091" s="110"/>
      <c r="C1091" s="48"/>
    </row>
    <row r="1092" spans="1:3">
      <c r="A1092" s="48"/>
      <c r="B1092" s="110"/>
      <c r="C1092" s="48"/>
    </row>
    <row r="1093" spans="1:3">
      <c r="A1093" s="48"/>
      <c r="B1093" s="110"/>
      <c r="C1093" s="48"/>
    </row>
    <row r="1094" spans="1:3">
      <c r="A1094" s="48"/>
      <c r="B1094" s="110"/>
      <c r="C1094" s="48"/>
    </row>
    <row r="1095" spans="1:3">
      <c r="A1095" s="48"/>
      <c r="B1095" s="110"/>
      <c r="C1095" s="48"/>
    </row>
    <row r="1096" spans="1:3">
      <c r="A1096" s="48"/>
      <c r="B1096" s="110"/>
      <c r="C1096" s="48"/>
    </row>
    <row r="1097" spans="1:3">
      <c r="A1097" s="48"/>
      <c r="B1097" s="110"/>
      <c r="C1097" s="48"/>
    </row>
    <row r="1098" spans="1:3">
      <c r="A1098" s="48"/>
      <c r="B1098" s="110"/>
      <c r="C1098" s="48"/>
    </row>
    <row r="1099" spans="1:3">
      <c r="A1099" s="48"/>
      <c r="B1099" s="110"/>
      <c r="C1099" s="48"/>
    </row>
    <row r="1100" spans="1:3">
      <c r="A1100" s="48"/>
      <c r="B1100" s="110"/>
      <c r="C1100" s="48"/>
    </row>
    <row r="1101" spans="1:3">
      <c r="A1101" s="48"/>
      <c r="B1101" s="110"/>
      <c r="C1101" s="48"/>
    </row>
    <row r="1102" spans="1:3">
      <c r="A1102" s="48"/>
      <c r="B1102" s="110"/>
      <c r="C1102" s="48"/>
    </row>
    <row r="1103" spans="1:3">
      <c r="A1103" s="48"/>
      <c r="B1103" s="110"/>
      <c r="C1103" s="48"/>
    </row>
    <row r="1104" spans="1:3">
      <c r="A1104" s="48"/>
      <c r="B1104" s="110"/>
      <c r="C1104" s="48"/>
    </row>
    <row r="1105" spans="1:3">
      <c r="A1105" s="48"/>
      <c r="B1105" s="110"/>
      <c r="C1105" s="48"/>
    </row>
    <row r="1106" spans="1:3">
      <c r="A1106" s="48"/>
      <c r="B1106" s="110"/>
      <c r="C1106" s="48"/>
    </row>
    <row r="1107" spans="1:3">
      <c r="A1107" s="48"/>
      <c r="B1107" s="110"/>
      <c r="C1107" s="48"/>
    </row>
    <row r="1108" spans="1:3">
      <c r="A1108" s="48"/>
      <c r="B1108" s="110"/>
      <c r="C1108" s="48"/>
    </row>
    <row r="1109" spans="1:3">
      <c r="A1109" s="48"/>
      <c r="B1109" s="110"/>
      <c r="C1109" s="48"/>
    </row>
    <row r="1110" spans="1:3">
      <c r="A1110" s="48"/>
      <c r="B1110" s="110"/>
      <c r="C1110" s="48"/>
    </row>
    <row r="1111" spans="1:3">
      <c r="A1111" s="48"/>
      <c r="B1111" s="110"/>
      <c r="C1111" s="48"/>
    </row>
    <row r="1112" spans="1:3">
      <c r="A1112" s="48"/>
      <c r="B1112" s="110"/>
      <c r="C1112" s="48"/>
    </row>
    <row r="1113" spans="1:3">
      <c r="A1113" s="48"/>
      <c r="B1113" s="110"/>
      <c r="C1113" s="48"/>
    </row>
    <row r="1114" spans="1:3">
      <c r="A1114" s="48"/>
      <c r="B1114" s="110"/>
      <c r="C1114" s="48"/>
    </row>
    <row r="1115" spans="1:3">
      <c r="A1115" s="48"/>
      <c r="B1115" s="110"/>
      <c r="C1115" s="48"/>
    </row>
    <row r="1116" spans="1:3">
      <c r="A1116" s="48"/>
      <c r="B1116" s="110"/>
      <c r="C1116" s="48"/>
    </row>
    <row r="1117" spans="1:3">
      <c r="A1117" s="48"/>
      <c r="B1117" s="110"/>
      <c r="C1117" s="48"/>
    </row>
    <row r="1118" spans="1:3">
      <c r="A1118" s="48"/>
      <c r="B1118" s="110"/>
      <c r="C1118" s="48"/>
    </row>
    <row r="1119" spans="1:3">
      <c r="A1119" s="48"/>
      <c r="B1119" s="110"/>
      <c r="C1119" s="48"/>
    </row>
    <row r="1120" spans="1:3">
      <c r="A1120" s="48"/>
      <c r="B1120" s="110"/>
      <c r="C1120" s="48"/>
    </row>
    <row r="1121" spans="1:3">
      <c r="A1121" s="48"/>
      <c r="B1121" s="110"/>
      <c r="C1121" s="48"/>
    </row>
    <row r="1122" spans="1:3">
      <c r="A1122" s="48"/>
      <c r="B1122" s="110"/>
      <c r="C1122" s="48"/>
    </row>
    <row r="1123" spans="1:3">
      <c r="A1123" s="48"/>
      <c r="B1123" s="110"/>
      <c r="C1123" s="48"/>
    </row>
    <row r="1124" spans="1:3">
      <c r="A1124" s="48"/>
      <c r="B1124" s="110"/>
      <c r="C1124" s="48"/>
    </row>
    <row r="1125" spans="1:3">
      <c r="A1125" s="48"/>
      <c r="B1125" s="110"/>
      <c r="C1125" s="48"/>
    </row>
    <row r="1126" spans="1:3">
      <c r="A1126" s="48"/>
      <c r="B1126" s="110"/>
      <c r="C1126" s="48"/>
    </row>
    <row r="1127" spans="1:3">
      <c r="A1127" s="48"/>
      <c r="B1127" s="110"/>
      <c r="C1127" s="48"/>
    </row>
    <row r="1128" spans="1:3">
      <c r="A1128" s="48"/>
      <c r="B1128" s="110"/>
      <c r="C1128" s="48"/>
    </row>
    <row r="1129" spans="1:3">
      <c r="A1129" s="48"/>
      <c r="B1129" s="110"/>
      <c r="C1129" s="48"/>
    </row>
    <row r="1130" spans="1:3">
      <c r="A1130" s="48"/>
      <c r="B1130" s="110"/>
      <c r="C1130" s="48"/>
    </row>
    <row r="1131" spans="1:3">
      <c r="A1131" s="48"/>
      <c r="B1131" s="110"/>
      <c r="C1131" s="48"/>
    </row>
    <row r="1132" spans="1:3">
      <c r="A1132" s="48"/>
      <c r="B1132" s="110"/>
      <c r="C1132" s="48"/>
    </row>
    <row r="1133" spans="1:3">
      <c r="A1133" s="48"/>
      <c r="B1133" s="110"/>
      <c r="C1133" s="48"/>
    </row>
    <row r="1134" spans="1:3">
      <c r="A1134" s="48"/>
      <c r="B1134" s="110"/>
      <c r="C1134" s="48"/>
    </row>
    <row r="1135" spans="1:3">
      <c r="A1135" s="48"/>
      <c r="B1135" s="110"/>
      <c r="C1135" s="48"/>
    </row>
    <row r="1136" spans="1:3">
      <c r="A1136" s="48"/>
      <c r="B1136" s="110"/>
      <c r="C1136" s="48"/>
    </row>
    <row r="1137" spans="1:3">
      <c r="A1137" s="48"/>
      <c r="B1137" s="110"/>
      <c r="C1137" s="48"/>
    </row>
    <row r="1138" spans="1:3">
      <c r="A1138" s="48"/>
      <c r="B1138" s="110"/>
      <c r="C1138" s="48"/>
    </row>
    <row r="1139" spans="1:3">
      <c r="A1139" s="48"/>
      <c r="B1139" s="110"/>
      <c r="C1139" s="48"/>
    </row>
    <row r="1140" spans="1:3">
      <c r="A1140" s="48"/>
      <c r="B1140" s="110"/>
      <c r="C1140" s="48"/>
    </row>
    <row r="1141" spans="1:3">
      <c r="A1141" s="48"/>
      <c r="B1141" s="110"/>
      <c r="C1141" s="48"/>
    </row>
    <row r="1142" spans="1:3">
      <c r="A1142" s="48"/>
      <c r="B1142" s="110"/>
      <c r="C1142" s="48"/>
    </row>
    <row r="1143" spans="1:3">
      <c r="A1143" s="48"/>
      <c r="B1143" s="110"/>
      <c r="C1143" s="48"/>
    </row>
    <row r="1144" spans="1:3">
      <c r="A1144" s="48"/>
      <c r="B1144" s="110"/>
      <c r="C1144" s="48"/>
    </row>
    <row r="1145" spans="1:3">
      <c r="A1145" s="48"/>
      <c r="B1145" s="110"/>
      <c r="C1145" s="48"/>
    </row>
    <row r="1146" spans="1:3">
      <c r="A1146" s="48"/>
      <c r="B1146" s="110"/>
      <c r="C1146" s="48"/>
    </row>
    <row r="1147" spans="1:3">
      <c r="A1147" s="48"/>
      <c r="B1147" s="110"/>
      <c r="C1147" s="48"/>
    </row>
    <row r="1148" spans="1:3">
      <c r="A1148" s="48"/>
      <c r="B1148" s="110"/>
      <c r="C1148" s="48"/>
    </row>
    <row r="1149" spans="1:3">
      <c r="A1149" s="48"/>
      <c r="B1149" s="110"/>
      <c r="C1149" s="48"/>
    </row>
    <row r="1150" spans="1:3">
      <c r="A1150" s="48"/>
      <c r="B1150" s="110"/>
      <c r="C1150" s="48"/>
    </row>
    <row r="1151" spans="1:3">
      <c r="A1151" s="48"/>
      <c r="B1151" s="110"/>
      <c r="C1151" s="48"/>
    </row>
    <row r="1152" spans="1:3">
      <c r="A1152" s="48"/>
      <c r="B1152" s="110"/>
      <c r="C1152" s="48"/>
    </row>
    <row r="1153" spans="1:3">
      <c r="A1153" s="48"/>
      <c r="B1153" s="110"/>
      <c r="C1153" s="48"/>
    </row>
    <row r="1154" spans="1:3">
      <c r="A1154" s="48"/>
      <c r="B1154" s="110"/>
      <c r="C1154" s="48"/>
    </row>
    <row r="1155" spans="1:3">
      <c r="A1155" s="48"/>
      <c r="B1155" s="110"/>
      <c r="C1155" s="48"/>
    </row>
    <row r="1156" spans="1:3">
      <c r="A1156" s="48"/>
      <c r="B1156" s="110"/>
      <c r="C1156" s="48"/>
    </row>
    <row r="1157" spans="1:3">
      <c r="A1157" s="48"/>
      <c r="B1157" s="110"/>
      <c r="C1157" s="48"/>
    </row>
    <row r="1158" spans="1:3">
      <c r="A1158" s="48"/>
      <c r="B1158" s="110"/>
      <c r="C1158" s="48"/>
    </row>
    <row r="1159" spans="1:3">
      <c r="A1159" s="48"/>
      <c r="B1159" s="110"/>
      <c r="C1159" s="48"/>
    </row>
    <row r="1160" spans="1:3">
      <c r="A1160" s="48"/>
      <c r="B1160" s="110"/>
      <c r="C1160" s="48"/>
    </row>
    <row r="1161" spans="1:3">
      <c r="A1161" s="48"/>
      <c r="B1161" s="110"/>
      <c r="C1161" s="48"/>
    </row>
    <row r="1162" spans="1:3">
      <c r="A1162" s="48"/>
      <c r="B1162" s="110"/>
      <c r="C1162" s="48"/>
    </row>
    <row r="1163" spans="1:3">
      <c r="A1163" s="48"/>
      <c r="B1163" s="110"/>
      <c r="C1163" s="48"/>
    </row>
    <row r="1164" spans="1:3">
      <c r="A1164" s="48"/>
      <c r="B1164" s="110"/>
      <c r="C1164" s="48"/>
    </row>
    <row r="1165" spans="1:3">
      <c r="A1165" s="48"/>
      <c r="B1165" s="110"/>
      <c r="C1165" s="48"/>
    </row>
    <row r="1166" spans="1:3">
      <c r="A1166" s="48"/>
      <c r="B1166" s="110"/>
      <c r="C1166" s="48"/>
    </row>
    <row r="1167" spans="1:3">
      <c r="A1167" s="48"/>
      <c r="B1167" s="110"/>
      <c r="C1167" s="48"/>
    </row>
    <row r="1168" spans="1:3">
      <c r="A1168" s="48"/>
      <c r="B1168" s="110"/>
      <c r="C1168" s="48"/>
    </row>
    <row r="1169" spans="1:3">
      <c r="A1169" s="48"/>
      <c r="B1169" s="110"/>
      <c r="C1169" s="48"/>
    </row>
    <row r="1170" spans="1:3">
      <c r="A1170" s="48"/>
      <c r="B1170" s="110"/>
      <c r="C1170" s="48"/>
    </row>
    <row r="1171" spans="1:3">
      <c r="A1171" s="48"/>
      <c r="B1171" s="110"/>
      <c r="C1171" s="48"/>
    </row>
    <row r="1172" spans="1:3">
      <c r="A1172" s="48"/>
      <c r="B1172" s="110"/>
      <c r="C1172" s="48"/>
    </row>
    <row r="1173" spans="1:3">
      <c r="A1173" s="48"/>
      <c r="B1173" s="110"/>
      <c r="C1173" s="48"/>
    </row>
    <row r="1174" spans="1:3">
      <c r="A1174" s="48"/>
      <c r="B1174" s="110"/>
      <c r="C1174" s="48"/>
    </row>
    <row r="1175" spans="1:3">
      <c r="A1175" s="48"/>
      <c r="B1175" s="110"/>
      <c r="C1175" s="48"/>
    </row>
    <row r="1176" spans="1:3">
      <c r="A1176" s="48"/>
      <c r="B1176" s="110"/>
      <c r="C1176" s="48"/>
    </row>
    <row r="1177" spans="1:3">
      <c r="A1177" s="48"/>
      <c r="B1177" s="110"/>
      <c r="C1177" s="48"/>
    </row>
    <row r="1178" spans="1:3">
      <c r="A1178" s="48"/>
      <c r="B1178" s="110"/>
      <c r="C1178" s="48"/>
    </row>
    <row r="1179" spans="1:3">
      <c r="A1179" s="48"/>
      <c r="B1179" s="110"/>
      <c r="C1179" s="48"/>
    </row>
    <row r="1180" spans="1:3">
      <c r="A1180" s="48"/>
      <c r="B1180" s="110"/>
      <c r="C1180" s="48"/>
    </row>
    <row r="1181" spans="1:3">
      <c r="A1181" s="48"/>
      <c r="B1181" s="110"/>
      <c r="C1181" s="48"/>
    </row>
    <row r="1182" spans="1:3">
      <c r="A1182" s="48"/>
      <c r="B1182" s="110"/>
      <c r="C1182" s="48"/>
    </row>
    <row r="1183" spans="1:3">
      <c r="A1183" s="48"/>
      <c r="B1183" s="110"/>
      <c r="C1183" s="48"/>
    </row>
    <row r="1184" spans="1:3">
      <c r="A1184" s="48"/>
      <c r="B1184" s="110"/>
      <c r="C1184" s="48"/>
    </row>
    <row r="1185" spans="1:3">
      <c r="A1185" s="48"/>
      <c r="B1185" s="110"/>
      <c r="C1185" s="48"/>
    </row>
    <row r="1186" spans="1:3">
      <c r="A1186" s="48"/>
      <c r="B1186" s="110"/>
      <c r="C1186" s="48"/>
    </row>
    <row r="1187" spans="1:3">
      <c r="A1187" s="48"/>
      <c r="B1187" s="110"/>
      <c r="C1187" s="48"/>
    </row>
    <row r="1188" spans="1:3">
      <c r="A1188" s="48"/>
      <c r="B1188" s="110"/>
      <c r="C1188" s="48"/>
    </row>
    <row r="1189" spans="1:3">
      <c r="A1189" s="48"/>
      <c r="B1189" s="110"/>
      <c r="C1189" s="48"/>
    </row>
    <row r="1190" spans="1:3">
      <c r="A1190" s="48"/>
      <c r="B1190" s="110"/>
      <c r="C1190" s="48"/>
    </row>
    <row r="1191" spans="1:3">
      <c r="A1191" s="48"/>
      <c r="B1191" s="110"/>
      <c r="C1191" s="48"/>
    </row>
    <row r="1192" spans="1:3">
      <c r="A1192" s="48"/>
      <c r="B1192" s="110"/>
      <c r="C1192" s="48"/>
    </row>
    <row r="1193" spans="1:3">
      <c r="A1193" s="48"/>
      <c r="B1193" s="110"/>
      <c r="C1193" s="48"/>
    </row>
    <row r="1194" spans="1:3">
      <c r="A1194" s="48"/>
      <c r="B1194" s="110"/>
      <c r="C1194" s="48"/>
    </row>
    <row r="1195" spans="1:3">
      <c r="A1195" s="48"/>
      <c r="B1195" s="110"/>
      <c r="C1195" s="48"/>
    </row>
    <row r="1196" spans="1:3">
      <c r="A1196" s="48"/>
      <c r="B1196" s="110"/>
      <c r="C1196" s="48"/>
    </row>
    <row r="1197" spans="1:3">
      <c r="A1197" s="48"/>
      <c r="B1197" s="110"/>
      <c r="C1197" s="48"/>
    </row>
    <row r="1198" spans="1:3">
      <c r="A1198" s="48"/>
      <c r="B1198" s="110"/>
      <c r="C1198" s="48"/>
    </row>
    <row r="1199" spans="1:3">
      <c r="A1199" s="48"/>
      <c r="B1199" s="110"/>
      <c r="C1199" s="48"/>
    </row>
    <row r="1200" spans="1:3">
      <c r="A1200" s="48"/>
      <c r="B1200" s="110"/>
      <c r="C1200" s="48"/>
    </row>
    <row r="1201" spans="1:3">
      <c r="A1201" s="48"/>
      <c r="B1201" s="110"/>
      <c r="C1201" s="48"/>
    </row>
    <row r="1202" spans="1:3">
      <c r="A1202" s="48"/>
      <c r="B1202" s="110"/>
      <c r="C1202" s="48"/>
    </row>
    <row r="1203" spans="1:3">
      <c r="A1203" s="48"/>
      <c r="B1203" s="110"/>
      <c r="C1203" s="48"/>
    </row>
    <row r="1204" spans="1:3">
      <c r="A1204" s="48"/>
      <c r="B1204" s="110"/>
      <c r="C1204" s="48"/>
    </row>
    <row r="1205" spans="1:3">
      <c r="A1205" s="48"/>
      <c r="B1205" s="110"/>
      <c r="C1205" s="48"/>
    </row>
    <row r="1206" spans="1:3">
      <c r="A1206" s="48"/>
      <c r="B1206" s="110"/>
      <c r="C1206" s="48"/>
    </row>
    <row r="1207" spans="1:3">
      <c r="A1207" s="48"/>
      <c r="B1207" s="110"/>
      <c r="C1207" s="48"/>
    </row>
    <row r="1208" spans="1:3">
      <c r="A1208" s="48"/>
      <c r="B1208" s="110"/>
      <c r="C1208" s="48"/>
    </row>
    <row r="1209" spans="1:3">
      <c r="A1209" s="48"/>
      <c r="B1209" s="110"/>
      <c r="C1209" s="48"/>
    </row>
    <row r="1210" spans="1:3">
      <c r="A1210" s="48"/>
      <c r="B1210" s="110"/>
      <c r="C1210" s="48"/>
    </row>
    <row r="1211" spans="1:3">
      <c r="A1211" s="48"/>
      <c r="B1211" s="110"/>
      <c r="C1211" s="48"/>
    </row>
    <row r="1212" spans="1:3">
      <c r="A1212" s="48"/>
      <c r="B1212" s="110"/>
      <c r="C1212" s="48"/>
    </row>
    <row r="1213" spans="1:3">
      <c r="A1213" s="48"/>
      <c r="B1213" s="110"/>
      <c r="C1213" s="48"/>
    </row>
    <row r="1214" spans="1:3">
      <c r="A1214" s="48"/>
      <c r="B1214" s="110"/>
      <c r="C1214" s="48"/>
    </row>
    <row r="1215" spans="1:3">
      <c r="A1215" s="48"/>
      <c r="B1215" s="110"/>
      <c r="C1215" s="48"/>
    </row>
    <row r="1216" spans="1:3">
      <c r="A1216" s="48"/>
      <c r="B1216" s="110"/>
      <c r="C1216" s="48"/>
    </row>
    <row r="1217" spans="1:3">
      <c r="A1217" s="48"/>
      <c r="B1217" s="110"/>
      <c r="C1217" s="48"/>
    </row>
    <row r="1218" spans="1:3">
      <c r="A1218" s="48"/>
      <c r="B1218" s="110"/>
      <c r="C1218" s="48"/>
    </row>
    <row r="1219" spans="1:3">
      <c r="A1219" s="48"/>
      <c r="B1219" s="110"/>
      <c r="C1219" s="48"/>
    </row>
    <row r="1220" spans="1:3">
      <c r="A1220" s="48"/>
      <c r="B1220" s="110"/>
      <c r="C1220" s="48"/>
    </row>
    <row r="1221" spans="1:3">
      <c r="A1221" s="48"/>
      <c r="B1221" s="110"/>
      <c r="C1221" s="48"/>
    </row>
    <row r="1222" spans="1:3">
      <c r="A1222" s="48"/>
      <c r="B1222" s="110"/>
      <c r="C1222" s="48"/>
    </row>
    <row r="1223" spans="1:3">
      <c r="A1223" s="48"/>
      <c r="B1223" s="110"/>
      <c r="C1223" s="48"/>
    </row>
    <row r="1224" spans="1:3">
      <c r="A1224" s="48"/>
      <c r="B1224" s="110"/>
      <c r="C1224" s="48"/>
    </row>
    <row r="1225" spans="1:3">
      <c r="A1225" s="48"/>
      <c r="B1225" s="110"/>
      <c r="C1225" s="48"/>
    </row>
    <row r="1226" spans="1:3">
      <c r="A1226" s="48"/>
      <c r="B1226" s="110"/>
      <c r="C1226" s="48"/>
    </row>
    <row r="1227" spans="1:3">
      <c r="A1227" s="48"/>
      <c r="B1227" s="110"/>
      <c r="C1227" s="48"/>
    </row>
    <row r="1228" spans="1:3">
      <c r="A1228" s="48"/>
      <c r="B1228" s="110"/>
      <c r="C1228" s="48"/>
    </row>
    <row r="1229" spans="1:3">
      <c r="A1229" s="48"/>
      <c r="B1229" s="110"/>
      <c r="C1229" s="48"/>
    </row>
    <row r="1230" spans="1:3">
      <c r="A1230" s="48"/>
      <c r="B1230" s="110"/>
      <c r="C1230" s="48"/>
    </row>
    <row r="1231" spans="1:3">
      <c r="A1231" s="48"/>
      <c r="B1231" s="110"/>
      <c r="C1231" s="48"/>
    </row>
    <row r="1232" spans="1:3">
      <c r="A1232" s="48"/>
      <c r="B1232" s="110"/>
      <c r="C1232" s="48"/>
    </row>
    <row r="1233" spans="1:3">
      <c r="A1233" s="48"/>
      <c r="B1233" s="110"/>
      <c r="C1233" s="48"/>
    </row>
    <row r="1234" spans="1:3">
      <c r="A1234" s="48"/>
      <c r="B1234" s="110"/>
      <c r="C1234" s="48"/>
    </row>
    <row r="1235" spans="1:3">
      <c r="A1235" s="48"/>
      <c r="B1235" s="110"/>
      <c r="C1235" s="48"/>
    </row>
    <row r="1236" spans="1:3">
      <c r="A1236" s="48"/>
      <c r="B1236" s="110"/>
      <c r="C1236" s="48"/>
    </row>
    <row r="1237" spans="1:3">
      <c r="A1237" s="48"/>
      <c r="B1237" s="110"/>
      <c r="C1237" s="48"/>
    </row>
    <row r="1238" spans="1:3">
      <c r="A1238" s="48"/>
      <c r="B1238" s="110"/>
      <c r="C1238" s="48"/>
    </row>
    <row r="1239" spans="1:3">
      <c r="A1239" s="48"/>
      <c r="B1239" s="110"/>
      <c r="C1239" s="48"/>
    </row>
    <row r="1240" spans="1:3">
      <c r="A1240" s="48"/>
      <c r="B1240" s="110"/>
      <c r="C1240" s="48"/>
    </row>
    <row r="1241" spans="1:3">
      <c r="A1241" s="48"/>
      <c r="B1241" s="110"/>
      <c r="C1241" s="48"/>
    </row>
    <row r="1242" spans="1:3">
      <c r="A1242" s="48"/>
      <c r="B1242" s="110"/>
      <c r="C1242" s="48"/>
    </row>
    <row r="1243" spans="1:3">
      <c r="A1243" s="48"/>
      <c r="B1243" s="110"/>
      <c r="C1243" s="48"/>
    </row>
    <row r="1244" spans="1:3">
      <c r="A1244" s="48"/>
      <c r="B1244" s="110"/>
      <c r="C1244" s="48"/>
    </row>
    <row r="1245" spans="1:3">
      <c r="A1245" s="48"/>
      <c r="B1245" s="110"/>
      <c r="C1245" s="48"/>
    </row>
    <row r="1246" spans="1:3">
      <c r="A1246" s="48"/>
      <c r="B1246" s="110"/>
      <c r="C1246" s="48"/>
    </row>
    <row r="1247" spans="1:3">
      <c r="A1247" s="48"/>
      <c r="B1247" s="110"/>
      <c r="C1247" s="48"/>
    </row>
    <row r="1248" spans="1:3">
      <c r="A1248" s="48"/>
      <c r="B1248" s="110"/>
      <c r="C1248" s="48"/>
    </row>
    <row r="1249" spans="1:3">
      <c r="A1249" s="48"/>
      <c r="B1249" s="110"/>
      <c r="C1249" s="48"/>
    </row>
    <row r="1250" spans="1:3">
      <c r="A1250" s="48"/>
      <c r="B1250" s="110"/>
      <c r="C1250" s="48"/>
    </row>
    <row r="1251" spans="1:3">
      <c r="A1251" s="48"/>
      <c r="B1251" s="110"/>
      <c r="C1251" s="48"/>
    </row>
    <row r="1252" spans="1:3">
      <c r="A1252" s="48"/>
      <c r="B1252" s="110"/>
      <c r="C1252" s="48"/>
    </row>
    <row r="1253" spans="1:3">
      <c r="A1253" s="48"/>
      <c r="B1253" s="110"/>
      <c r="C1253" s="48"/>
    </row>
    <row r="1254" spans="1:3">
      <c r="A1254" s="48"/>
      <c r="B1254" s="110"/>
      <c r="C1254" s="48"/>
    </row>
    <row r="1255" spans="1:3">
      <c r="A1255" s="48"/>
      <c r="B1255" s="110"/>
      <c r="C1255" s="48"/>
    </row>
    <row r="1256" spans="1:3">
      <c r="A1256" s="48"/>
      <c r="B1256" s="110"/>
      <c r="C1256" s="48"/>
    </row>
    <row r="1257" spans="1:3">
      <c r="A1257" s="48"/>
      <c r="B1257" s="110"/>
      <c r="C1257" s="48"/>
    </row>
    <row r="1258" spans="1:3">
      <c r="A1258" s="48"/>
      <c r="B1258" s="110"/>
      <c r="C1258" s="48"/>
    </row>
    <row r="1259" spans="1:3">
      <c r="A1259" s="48"/>
      <c r="B1259" s="110"/>
      <c r="C1259" s="48"/>
    </row>
    <row r="1260" spans="1:3">
      <c r="A1260" s="48"/>
      <c r="B1260" s="110"/>
      <c r="C1260" s="48"/>
    </row>
    <row r="1261" spans="1:3">
      <c r="A1261" s="48"/>
      <c r="B1261" s="110"/>
      <c r="C1261" s="48"/>
    </row>
    <row r="1262" spans="1:3">
      <c r="A1262" s="48"/>
      <c r="B1262" s="110"/>
      <c r="C1262" s="48"/>
    </row>
    <row r="1263" spans="1:3">
      <c r="A1263" s="48"/>
      <c r="B1263" s="110"/>
      <c r="C1263" s="48"/>
    </row>
    <row r="1264" spans="1:3">
      <c r="A1264" s="48"/>
      <c r="B1264" s="110"/>
      <c r="C1264" s="48"/>
    </row>
    <row r="1265" spans="1:3">
      <c r="A1265" s="48"/>
      <c r="B1265" s="110"/>
      <c r="C1265" s="48"/>
    </row>
    <row r="1266" spans="1:3">
      <c r="A1266" s="48"/>
      <c r="B1266" s="110"/>
      <c r="C1266" s="48"/>
    </row>
    <row r="1267" spans="1:3">
      <c r="A1267" s="48"/>
      <c r="B1267" s="110"/>
      <c r="C1267" s="48"/>
    </row>
    <row r="1268" spans="1:3">
      <c r="A1268" s="48"/>
      <c r="B1268" s="110"/>
      <c r="C1268" s="48"/>
    </row>
    <row r="1269" spans="1:3">
      <c r="A1269" s="48"/>
      <c r="B1269" s="110"/>
      <c r="C1269" s="48"/>
    </row>
    <row r="1270" spans="1:3">
      <c r="A1270" s="48"/>
      <c r="B1270" s="110"/>
      <c r="C1270" s="48"/>
    </row>
    <row r="1271" spans="1:3">
      <c r="A1271" s="48"/>
      <c r="B1271" s="110"/>
      <c r="C1271" s="48"/>
    </row>
    <row r="1272" spans="1:3">
      <c r="A1272" s="48"/>
      <c r="B1272" s="110"/>
      <c r="C1272" s="48"/>
    </row>
    <row r="1273" spans="1:3">
      <c r="A1273" s="48"/>
      <c r="B1273" s="110"/>
      <c r="C1273" s="48"/>
    </row>
    <row r="1274" spans="1:3">
      <c r="A1274" s="48"/>
      <c r="B1274" s="110"/>
      <c r="C1274" s="48"/>
    </row>
    <row r="1275" spans="1:3">
      <c r="A1275" s="48"/>
      <c r="B1275" s="110"/>
      <c r="C1275" s="48"/>
    </row>
    <row r="1276" spans="1:3">
      <c r="A1276" s="48"/>
      <c r="B1276" s="110"/>
      <c r="C1276" s="48"/>
    </row>
    <row r="1277" spans="1:3">
      <c r="A1277" s="48"/>
      <c r="B1277" s="110"/>
      <c r="C1277" s="48"/>
    </row>
    <row r="1278" spans="1:3">
      <c r="A1278" s="48"/>
      <c r="B1278" s="110"/>
      <c r="C1278" s="48"/>
    </row>
    <row r="1279" spans="1:3">
      <c r="A1279" s="48"/>
      <c r="B1279" s="110"/>
      <c r="C1279" s="48"/>
    </row>
    <row r="1280" spans="1:3">
      <c r="A1280" s="48"/>
      <c r="B1280" s="110"/>
      <c r="C1280" s="48"/>
    </row>
    <row r="1281" spans="1:3">
      <c r="A1281" s="48"/>
      <c r="B1281" s="110"/>
      <c r="C1281" s="48"/>
    </row>
    <row r="1282" spans="1:3">
      <c r="A1282" s="48"/>
      <c r="B1282" s="110"/>
      <c r="C1282" s="48"/>
    </row>
    <row r="1283" spans="1:3">
      <c r="A1283" s="48"/>
      <c r="B1283" s="110"/>
      <c r="C1283" s="48"/>
    </row>
    <row r="1284" spans="1:3">
      <c r="A1284" s="48"/>
      <c r="B1284" s="110"/>
      <c r="C1284" s="48"/>
    </row>
    <row r="1285" spans="1:3">
      <c r="A1285" s="48"/>
      <c r="B1285" s="110"/>
      <c r="C1285" s="48"/>
    </row>
    <row r="1286" spans="1:3">
      <c r="A1286" s="48"/>
      <c r="B1286" s="110"/>
      <c r="C1286" s="48"/>
    </row>
    <row r="1287" spans="1:3">
      <c r="A1287" s="48"/>
      <c r="B1287" s="110"/>
      <c r="C1287" s="48"/>
    </row>
    <row r="1288" spans="1:3">
      <c r="A1288" s="48"/>
      <c r="B1288" s="110"/>
      <c r="C1288" s="48"/>
    </row>
    <row r="1289" spans="1:3">
      <c r="A1289" s="48"/>
      <c r="B1289" s="110"/>
      <c r="C1289" s="48"/>
    </row>
    <row r="1290" spans="1:3">
      <c r="A1290" s="48"/>
      <c r="B1290" s="110"/>
      <c r="C1290" s="48"/>
    </row>
    <row r="1291" spans="1:3">
      <c r="A1291" s="48"/>
      <c r="B1291" s="110"/>
      <c r="C1291" s="48"/>
    </row>
    <row r="1292" spans="1:3">
      <c r="A1292" s="48"/>
      <c r="B1292" s="110"/>
      <c r="C1292" s="48"/>
    </row>
    <row r="1293" spans="1:3">
      <c r="A1293" s="48"/>
      <c r="B1293" s="110"/>
      <c r="C1293" s="48"/>
    </row>
    <row r="1294" spans="1:3">
      <c r="A1294" s="48"/>
      <c r="B1294" s="110"/>
      <c r="C1294" s="48"/>
    </row>
    <row r="1295" spans="1:3">
      <c r="A1295" s="48"/>
      <c r="B1295" s="110"/>
      <c r="C1295" s="48"/>
    </row>
    <row r="1296" spans="1:3">
      <c r="A1296" s="48"/>
      <c r="B1296" s="110"/>
      <c r="C1296" s="48"/>
    </row>
    <row r="1297" spans="1:3">
      <c r="A1297" s="48"/>
      <c r="B1297" s="110"/>
      <c r="C1297" s="48"/>
    </row>
    <row r="1298" spans="1:3">
      <c r="A1298" s="48"/>
      <c r="B1298" s="110"/>
      <c r="C1298" s="48"/>
    </row>
    <row r="1299" spans="1:3">
      <c r="A1299" s="48"/>
      <c r="B1299" s="110"/>
      <c r="C1299" s="48"/>
    </row>
    <row r="1300" spans="1:3">
      <c r="A1300" s="48"/>
      <c r="B1300" s="110"/>
      <c r="C1300" s="48"/>
    </row>
    <row r="1301" spans="1:3">
      <c r="A1301" s="48"/>
      <c r="B1301" s="110"/>
      <c r="C1301" s="48"/>
    </row>
    <row r="1302" spans="1:3">
      <c r="A1302" s="48"/>
      <c r="B1302" s="110"/>
      <c r="C1302" s="48"/>
    </row>
    <row r="1303" spans="1:3">
      <c r="A1303" s="48"/>
      <c r="B1303" s="110"/>
      <c r="C1303" s="48"/>
    </row>
    <row r="1304" spans="1:3">
      <c r="A1304" s="48"/>
      <c r="B1304" s="110"/>
      <c r="C1304" s="48"/>
    </row>
    <row r="1305" spans="1:3">
      <c r="A1305" s="48"/>
      <c r="B1305" s="110"/>
      <c r="C1305" s="48"/>
    </row>
    <row r="1306" spans="1:3">
      <c r="A1306" s="48"/>
      <c r="B1306" s="110"/>
      <c r="C1306" s="48"/>
    </row>
    <row r="1307" spans="1:3">
      <c r="A1307" s="48"/>
      <c r="B1307" s="110"/>
      <c r="C1307" s="48"/>
    </row>
    <row r="1308" spans="1:3">
      <c r="A1308" s="48"/>
      <c r="B1308" s="110"/>
      <c r="C1308" s="48"/>
    </row>
    <row r="1309" spans="1:3">
      <c r="A1309" s="48"/>
      <c r="B1309" s="110"/>
      <c r="C1309" s="48"/>
    </row>
    <row r="1310" spans="1:3">
      <c r="A1310" s="48"/>
      <c r="B1310" s="110"/>
      <c r="C1310" s="48"/>
    </row>
    <row r="1311" spans="1:3">
      <c r="A1311" s="48"/>
      <c r="B1311" s="110"/>
      <c r="C1311" s="48"/>
    </row>
    <row r="1312" spans="1:3">
      <c r="A1312" s="48"/>
      <c r="B1312" s="110"/>
      <c r="C1312" s="48"/>
    </row>
    <row r="1313" spans="1:3">
      <c r="A1313" s="48"/>
      <c r="B1313" s="110"/>
      <c r="C1313" s="48"/>
    </row>
    <row r="1314" spans="1:3">
      <c r="A1314" s="48"/>
      <c r="B1314" s="110"/>
      <c r="C1314" s="48"/>
    </row>
    <row r="1315" spans="1:3">
      <c r="A1315" s="48"/>
      <c r="B1315" s="110"/>
      <c r="C1315" s="48"/>
    </row>
    <row r="1316" spans="1:3">
      <c r="A1316" s="48"/>
      <c r="B1316" s="110"/>
      <c r="C1316" s="48"/>
    </row>
    <row r="1317" spans="1:3">
      <c r="A1317" s="48"/>
      <c r="B1317" s="110"/>
      <c r="C1317" s="48"/>
    </row>
    <row r="1318" spans="1:3">
      <c r="A1318" s="48"/>
      <c r="B1318" s="110"/>
      <c r="C1318" s="48"/>
    </row>
    <row r="1319" spans="1:3">
      <c r="A1319" s="48"/>
      <c r="B1319" s="110"/>
      <c r="C1319" s="48"/>
    </row>
    <row r="1320" spans="1:3">
      <c r="A1320" s="48"/>
      <c r="B1320" s="110"/>
      <c r="C1320" s="48"/>
    </row>
    <row r="1321" spans="1:3">
      <c r="A1321" s="48"/>
      <c r="B1321" s="110"/>
      <c r="C1321" s="48"/>
    </row>
    <row r="1322" spans="1:3">
      <c r="A1322" s="48"/>
      <c r="B1322" s="110"/>
      <c r="C1322" s="48"/>
    </row>
    <row r="1323" spans="1:3">
      <c r="A1323" s="48"/>
      <c r="B1323" s="110"/>
      <c r="C1323" s="48"/>
    </row>
    <row r="1324" spans="1:3">
      <c r="A1324" s="48"/>
      <c r="B1324" s="110"/>
      <c r="C1324" s="48"/>
    </row>
    <row r="1325" spans="1:3">
      <c r="A1325" s="48"/>
      <c r="B1325" s="110"/>
      <c r="C1325" s="48"/>
    </row>
  </sheetData>
  <mergeCells count="1">
    <mergeCell ref="A2:C2"/>
  </mergeCells>
  <dataValidations count="1">
    <dataValidation type="decimal" operator="between" allowBlank="1" showInputMessage="1" showErrorMessage="1" sqref="C5:C77">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19"/>
  <sheetViews>
    <sheetView showZeros="0" topLeftCell="A322" workbookViewId="0">
      <selection activeCell="A6" sqref="A6:C349"/>
    </sheetView>
  </sheetViews>
  <sheetFormatPr defaultColWidth="12.1416666666667" defaultRowHeight="15.75" outlineLevelCol="2"/>
  <cols>
    <col min="1" max="1" width="12.7083333333333" style="36" customWidth="1"/>
    <col min="2" max="2" width="59" style="36" customWidth="1"/>
    <col min="3" max="3" width="17.7083333333333" style="36" customWidth="1"/>
    <col min="4" max="16384" width="12.1416666666667" style="36"/>
  </cols>
  <sheetData>
    <row r="1" ht="18" spans="1:3">
      <c r="A1" s="3" t="s">
        <v>2238</v>
      </c>
    </row>
    <row r="2" ht="44.25" customHeight="1" spans="1:3">
      <c r="A2" s="4" t="s">
        <v>2239</v>
      </c>
      <c r="B2" s="4"/>
      <c r="C2" s="4"/>
    </row>
    <row r="3" ht="17.1" customHeight="1" spans="1:3">
      <c r="A3" s="100"/>
      <c r="B3" s="100"/>
      <c r="C3" s="106" t="s">
        <v>2165</v>
      </c>
    </row>
    <row r="4" s="36" customFormat="1" ht="17.1" customHeight="1" spans="1:3">
      <c r="A4" s="39" t="s">
        <v>144</v>
      </c>
      <c r="B4" s="39" t="s">
        <v>145</v>
      </c>
      <c r="C4" s="39" t="s">
        <v>78</v>
      </c>
    </row>
    <row r="5" ht="17.1" customHeight="1" spans="1:3">
      <c r="A5" s="102"/>
      <c r="B5" s="57" t="s">
        <v>2240</v>
      </c>
      <c r="C5" s="42">
        <f>SUM(C6,C13,C28,C51,C56,C63,C79,C140,C179,C229,C239,C244,C248,C252,C256,C261,C295,C312,C329)</f>
        <v>104395</v>
      </c>
    </row>
    <row r="6" ht="17.1" customHeight="1" spans="1:3">
      <c r="A6" s="62">
        <v>205</v>
      </c>
      <c r="B6" s="102" t="s">
        <v>1065</v>
      </c>
      <c r="C6" s="42">
        <f>C7</f>
        <v>0</v>
      </c>
    </row>
    <row r="7" ht="17.1" customHeight="1" spans="1:3">
      <c r="A7" s="62">
        <v>20598</v>
      </c>
      <c r="B7" s="102" t="s">
        <v>2241</v>
      </c>
      <c r="C7" s="42">
        <f>SUM(C8:C12)</f>
        <v>0</v>
      </c>
    </row>
    <row r="8" ht="17.1" customHeight="1" spans="1:3">
      <c r="A8" s="62">
        <v>2059801</v>
      </c>
      <c r="B8" s="62" t="s">
        <v>2242</v>
      </c>
      <c r="C8" s="42"/>
    </row>
    <row r="9" ht="17.1" customHeight="1" spans="1:3">
      <c r="A9" s="62">
        <v>2059802</v>
      </c>
      <c r="B9" s="62" t="s">
        <v>1073</v>
      </c>
      <c r="C9" s="42"/>
    </row>
    <row r="10" ht="17.1" customHeight="1" spans="1:3">
      <c r="A10" s="62">
        <v>2059803</v>
      </c>
      <c r="B10" s="62" t="s">
        <v>2243</v>
      </c>
      <c r="C10" s="42"/>
    </row>
    <row r="11" ht="17.1" customHeight="1" spans="1:3">
      <c r="A11" s="62">
        <v>2059804</v>
      </c>
      <c r="B11" s="62" t="s">
        <v>2244</v>
      </c>
      <c r="C11" s="42"/>
    </row>
    <row r="12" ht="17.25" customHeight="1" spans="1:3">
      <c r="A12" s="62">
        <v>2059899</v>
      </c>
      <c r="B12" s="62" t="s">
        <v>2245</v>
      </c>
      <c r="C12" s="42"/>
    </row>
    <row r="13" ht="17.25" customHeight="1" spans="1:3">
      <c r="A13" s="62">
        <v>206</v>
      </c>
      <c r="B13" s="63" t="s">
        <v>1114</v>
      </c>
      <c r="C13" s="42">
        <f>C14+C21</f>
        <v>0</v>
      </c>
    </row>
    <row r="14" ht="17.25" customHeight="1" spans="1:3">
      <c r="A14" s="62">
        <v>20610</v>
      </c>
      <c r="B14" s="63" t="s">
        <v>2246</v>
      </c>
      <c r="C14" s="42">
        <f>SUM(C15:C20)</f>
        <v>0</v>
      </c>
    </row>
    <row r="15" ht="17.25" customHeight="1" spans="1:3">
      <c r="A15" s="62">
        <v>2061001</v>
      </c>
      <c r="B15" s="44" t="s">
        <v>2247</v>
      </c>
      <c r="C15" s="42"/>
    </row>
    <row r="16" ht="17.25" customHeight="1" spans="1:3">
      <c r="A16" s="62">
        <v>2061002</v>
      </c>
      <c r="B16" s="44" t="s">
        <v>2248</v>
      </c>
      <c r="C16" s="42"/>
    </row>
    <row r="17" ht="17.25" customHeight="1" spans="1:3">
      <c r="A17" s="62">
        <v>2061003</v>
      </c>
      <c r="B17" s="44" t="s">
        <v>2249</v>
      </c>
      <c r="C17" s="42"/>
    </row>
    <row r="18" ht="17.25" customHeight="1" spans="1:3">
      <c r="A18" s="62">
        <v>2061004</v>
      </c>
      <c r="B18" s="44" t="s">
        <v>2250</v>
      </c>
      <c r="C18" s="42"/>
    </row>
    <row r="19" ht="15.6" customHeight="1" spans="1:3">
      <c r="A19" s="62">
        <v>2061005</v>
      </c>
      <c r="B19" s="44" t="s">
        <v>2251</v>
      </c>
      <c r="C19" s="42"/>
    </row>
    <row r="20" ht="17.25" customHeight="1" spans="1:3">
      <c r="A20" s="62">
        <v>2061099</v>
      </c>
      <c r="B20" s="44" t="s">
        <v>2252</v>
      </c>
      <c r="C20" s="42"/>
    </row>
    <row r="21" ht="17.25" customHeight="1" spans="1:3">
      <c r="A21" s="62">
        <v>20698</v>
      </c>
      <c r="B21" s="63" t="s">
        <v>2241</v>
      </c>
      <c r="C21" s="42">
        <f>SUM(C22:C27)</f>
        <v>0</v>
      </c>
    </row>
    <row r="22" ht="17.25" customHeight="1" spans="1:3">
      <c r="A22" s="62">
        <v>2069801</v>
      </c>
      <c r="B22" s="44" t="s">
        <v>2253</v>
      </c>
      <c r="C22" s="42"/>
    </row>
    <row r="23" ht="17.25" customHeight="1" spans="1:3">
      <c r="A23" s="62">
        <v>2069802</v>
      </c>
      <c r="B23" s="44" t="s">
        <v>2254</v>
      </c>
      <c r="C23" s="42"/>
    </row>
    <row r="24" ht="17.25" customHeight="1" spans="1:3">
      <c r="A24" s="62">
        <v>2069803</v>
      </c>
      <c r="B24" s="44" t="s">
        <v>2255</v>
      </c>
      <c r="C24" s="42"/>
    </row>
    <row r="25" ht="17.25" customHeight="1" spans="1:3">
      <c r="A25" s="62">
        <v>2069804</v>
      </c>
      <c r="B25" s="44" t="s">
        <v>2256</v>
      </c>
      <c r="C25" s="42"/>
    </row>
    <row r="26" ht="17.25" customHeight="1" spans="1:3">
      <c r="A26" s="62">
        <v>2069805</v>
      </c>
      <c r="B26" s="44" t="s">
        <v>2257</v>
      </c>
      <c r="C26" s="42"/>
    </row>
    <row r="27" ht="17.25" customHeight="1" spans="1:3">
      <c r="A27" s="62">
        <v>2069899</v>
      </c>
      <c r="B27" s="44" t="s">
        <v>2258</v>
      </c>
      <c r="C27" s="42"/>
    </row>
    <row r="28" ht="17.25" customHeight="1" spans="1:3">
      <c r="A28" s="62">
        <v>207</v>
      </c>
      <c r="B28" s="63" t="s">
        <v>1163</v>
      </c>
      <c r="C28" s="42">
        <f>SUM(C29,C35,C41,C44)</f>
        <v>1</v>
      </c>
    </row>
    <row r="29" ht="17.25" customHeight="1" spans="1:3">
      <c r="A29" s="62">
        <v>20707</v>
      </c>
      <c r="B29" s="63" t="s">
        <v>2259</v>
      </c>
      <c r="C29" s="42">
        <f>SUM(C30:C34)</f>
        <v>1</v>
      </c>
    </row>
    <row r="30" ht="17.25" customHeight="1" spans="1:3">
      <c r="A30" s="62">
        <v>2070701</v>
      </c>
      <c r="B30" s="44" t="s">
        <v>2260</v>
      </c>
      <c r="C30" s="42"/>
    </row>
    <row r="31" ht="17.25" customHeight="1" spans="1:3">
      <c r="A31" s="62">
        <v>2070702</v>
      </c>
      <c r="B31" s="44" t="s">
        <v>2261</v>
      </c>
      <c r="C31" s="42"/>
    </row>
    <row r="32" ht="17.25" customHeight="1" spans="1:3">
      <c r="A32" s="62">
        <v>2070703</v>
      </c>
      <c r="B32" s="44" t="s">
        <v>2262</v>
      </c>
      <c r="C32" s="42"/>
    </row>
    <row r="33" ht="17.25" customHeight="1" spans="1:3">
      <c r="A33" s="62">
        <v>2070704</v>
      </c>
      <c r="B33" s="44" t="s">
        <v>2263</v>
      </c>
      <c r="C33" s="42"/>
    </row>
    <row r="34" ht="17.25" customHeight="1" spans="1:3">
      <c r="A34" s="62">
        <v>2070799</v>
      </c>
      <c r="B34" s="44" t="s">
        <v>2264</v>
      </c>
      <c r="C34" s="42">
        <v>1</v>
      </c>
    </row>
    <row r="35" ht="17.25" customHeight="1" spans="1:3">
      <c r="A35" s="62">
        <v>20709</v>
      </c>
      <c r="B35" s="63" t="s">
        <v>2265</v>
      </c>
      <c r="C35" s="42">
        <f>SUM(C36:C40)</f>
        <v>0</v>
      </c>
    </row>
    <row r="36" ht="17.25" customHeight="1" spans="1:3">
      <c r="A36" s="62">
        <v>2070901</v>
      </c>
      <c r="B36" s="44" t="s">
        <v>2266</v>
      </c>
      <c r="C36" s="42"/>
    </row>
    <row r="37" ht="17.25" customHeight="1" spans="1:3">
      <c r="A37" s="62">
        <v>2070902</v>
      </c>
      <c r="B37" s="44" t="s">
        <v>2267</v>
      </c>
      <c r="C37" s="42"/>
    </row>
    <row r="38" ht="17.25" customHeight="1" spans="1:3">
      <c r="A38" s="62">
        <v>2070903</v>
      </c>
      <c r="B38" s="44" t="s">
        <v>2268</v>
      </c>
      <c r="C38" s="42"/>
    </row>
    <row r="39" ht="17.25" customHeight="1" spans="1:3">
      <c r="A39" s="62">
        <v>2070904</v>
      </c>
      <c r="B39" s="44" t="s">
        <v>2269</v>
      </c>
      <c r="C39" s="42"/>
    </row>
    <row r="40" ht="17.25" customHeight="1" spans="1:3">
      <c r="A40" s="62">
        <v>2070999</v>
      </c>
      <c r="B40" s="44" t="s">
        <v>2270</v>
      </c>
      <c r="C40" s="42"/>
    </row>
    <row r="41" ht="17.25" customHeight="1" spans="1:3">
      <c r="A41" s="62">
        <v>20710</v>
      </c>
      <c r="B41" s="63" t="s">
        <v>2271</v>
      </c>
      <c r="C41" s="42">
        <f>SUM(C42:C43)</f>
        <v>0</v>
      </c>
    </row>
    <row r="42" ht="17.25" customHeight="1" spans="1:3">
      <c r="A42" s="62">
        <v>2071001</v>
      </c>
      <c r="B42" s="44" t="s">
        <v>2272</v>
      </c>
      <c r="C42" s="42"/>
    </row>
    <row r="43" ht="17.25" customHeight="1" spans="1:3">
      <c r="A43" s="62">
        <v>2071099</v>
      </c>
      <c r="B43" s="44" t="s">
        <v>2273</v>
      </c>
      <c r="C43" s="42"/>
    </row>
    <row r="44" ht="17.25" customHeight="1" spans="1:3">
      <c r="A44" s="62">
        <v>20798</v>
      </c>
      <c r="B44" s="102" t="s">
        <v>2241</v>
      </c>
      <c r="C44" s="42">
        <f>SUM(C45:C50)</f>
        <v>0</v>
      </c>
    </row>
    <row r="45" ht="17.25" customHeight="1" spans="1:3">
      <c r="A45" s="62">
        <v>2079801</v>
      </c>
      <c r="B45" s="44" t="s">
        <v>2274</v>
      </c>
      <c r="C45" s="42"/>
    </row>
    <row r="46" ht="17.25" customHeight="1" spans="1:3">
      <c r="A46" s="62">
        <v>2079802</v>
      </c>
      <c r="B46" s="44" t="s">
        <v>2275</v>
      </c>
      <c r="C46" s="42"/>
    </row>
    <row r="47" ht="17.25" customHeight="1" spans="1:3">
      <c r="A47" s="62">
        <v>2079803</v>
      </c>
      <c r="B47" s="44" t="s">
        <v>2276</v>
      </c>
      <c r="C47" s="42"/>
    </row>
    <row r="48" ht="17.25" customHeight="1" spans="1:3">
      <c r="A48" s="62">
        <v>2079804</v>
      </c>
      <c r="B48" s="44" t="s">
        <v>2277</v>
      </c>
      <c r="C48" s="42"/>
    </row>
    <row r="49" ht="17.25" customHeight="1" spans="1:3">
      <c r="A49" s="62">
        <v>2079805</v>
      </c>
      <c r="B49" s="44" t="s">
        <v>2278</v>
      </c>
      <c r="C49" s="42"/>
    </row>
    <row r="50" ht="17.25" customHeight="1" spans="1:3">
      <c r="A50" s="62">
        <v>2079899</v>
      </c>
      <c r="B50" s="44" t="s">
        <v>2279</v>
      </c>
      <c r="C50" s="42"/>
    </row>
    <row r="51" ht="17.25" customHeight="1" spans="1:3">
      <c r="A51" s="62">
        <v>208</v>
      </c>
      <c r="B51" s="102" t="s">
        <v>1204</v>
      </c>
      <c r="C51" s="42">
        <f>C52</f>
        <v>0</v>
      </c>
    </row>
    <row r="52" ht="17.25" customHeight="1" spans="1:3">
      <c r="A52" s="62">
        <v>20898</v>
      </c>
      <c r="B52" s="102" t="s">
        <v>2241</v>
      </c>
      <c r="C52" s="42">
        <f>SUM(C53:C55)</f>
        <v>0</v>
      </c>
    </row>
    <row r="53" ht="17.25" customHeight="1" spans="1:3">
      <c r="A53" s="62">
        <v>2089801</v>
      </c>
      <c r="B53" s="62" t="s">
        <v>2280</v>
      </c>
      <c r="C53" s="42"/>
    </row>
    <row r="54" ht="17.25" customHeight="1" spans="1:3">
      <c r="A54" s="62">
        <v>2089802</v>
      </c>
      <c r="B54" s="62" t="s">
        <v>2281</v>
      </c>
      <c r="C54" s="42"/>
    </row>
    <row r="55" ht="17.25" customHeight="1" spans="1:3">
      <c r="A55" s="62">
        <v>2089899</v>
      </c>
      <c r="B55" s="62" t="s">
        <v>2282</v>
      </c>
      <c r="C55" s="42"/>
    </row>
    <row r="56" ht="17.25" customHeight="1" spans="1:3">
      <c r="A56" s="62">
        <v>210</v>
      </c>
      <c r="B56" s="102" t="s">
        <v>1313</v>
      </c>
      <c r="C56" s="42">
        <f>C57</f>
        <v>0</v>
      </c>
    </row>
    <row r="57" ht="17.25" customHeight="1" spans="1:3">
      <c r="A57" s="62">
        <v>21098</v>
      </c>
      <c r="B57" s="102" t="s">
        <v>2241</v>
      </c>
      <c r="C57" s="42">
        <f>SUM(C58:C62)</f>
        <v>0</v>
      </c>
    </row>
    <row r="58" ht="17.25" customHeight="1" spans="1:3">
      <c r="A58" s="62">
        <v>2109801</v>
      </c>
      <c r="B58" s="62" t="s">
        <v>2283</v>
      </c>
      <c r="C58" s="42"/>
    </row>
    <row r="59" ht="17.25" customHeight="1" spans="1:3">
      <c r="A59" s="62">
        <v>2109802</v>
      </c>
      <c r="B59" s="62" t="s">
        <v>2284</v>
      </c>
      <c r="C59" s="42"/>
    </row>
    <row r="60" ht="17.25" customHeight="1" spans="1:3">
      <c r="A60" s="62">
        <v>2109803</v>
      </c>
      <c r="B60" s="62" t="s">
        <v>2285</v>
      </c>
      <c r="C60" s="42"/>
    </row>
    <row r="61" ht="17.25" customHeight="1" spans="1:3">
      <c r="A61" s="62">
        <v>2109804</v>
      </c>
      <c r="B61" s="62" t="s">
        <v>1377</v>
      </c>
      <c r="C61" s="42"/>
    </row>
    <row r="62" ht="17.25" customHeight="1" spans="1:3">
      <c r="A62" s="62">
        <v>2109899</v>
      </c>
      <c r="B62" s="62" t="s">
        <v>2286</v>
      </c>
      <c r="C62" s="42"/>
    </row>
    <row r="63" ht="17.25" customHeight="1" spans="1:3">
      <c r="A63" s="62">
        <v>211</v>
      </c>
      <c r="B63" s="63" t="s">
        <v>1381</v>
      </c>
      <c r="C63" s="42">
        <f>SUM(C64,C69,C74)</f>
        <v>0</v>
      </c>
    </row>
    <row r="64" ht="17.25" customHeight="1" spans="1:3">
      <c r="A64" s="62">
        <v>21160</v>
      </c>
      <c r="B64" s="63" t="s">
        <v>2287</v>
      </c>
      <c r="C64" s="42">
        <f>SUM(C65:C68)</f>
        <v>0</v>
      </c>
    </row>
    <row r="65" ht="17.25" customHeight="1" spans="1:3">
      <c r="A65" s="62">
        <v>2116001</v>
      </c>
      <c r="B65" s="44" t="s">
        <v>2288</v>
      </c>
      <c r="C65" s="42"/>
    </row>
    <row r="66" ht="17.25" customHeight="1" spans="1:3">
      <c r="A66" s="62">
        <v>2116002</v>
      </c>
      <c r="B66" s="44" t="s">
        <v>2289</v>
      </c>
      <c r="C66" s="42"/>
    </row>
    <row r="67" ht="17.25" customHeight="1" spans="1:3">
      <c r="A67" s="62">
        <v>2116003</v>
      </c>
      <c r="B67" s="44" t="s">
        <v>2290</v>
      </c>
      <c r="C67" s="42"/>
    </row>
    <row r="68" ht="17.25" customHeight="1" spans="1:3">
      <c r="A68" s="62">
        <v>2116099</v>
      </c>
      <c r="B68" s="44" t="s">
        <v>2291</v>
      </c>
      <c r="C68" s="42"/>
    </row>
    <row r="69" ht="17.25" customHeight="1" spans="1:3">
      <c r="A69" s="62">
        <v>21161</v>
      </c>
      <c r="B69" s="63" t="s">
        <v>2292</v>
      </c>
      <c r="C69" s="42">
        <f>SUM(C70:C73)</f>
        <v>0</v>
      </c>
    </row>
    <row r="70" ht="17.25" customHeight="1" spans="1:3">
      <c r="A70" s="62">
        <v>2116101</v>
      </c>
      <c r="B70" s="44" t="s">
        <v>2293</v>
      </c>
      <c r="C70" s="42"/>
    </row>
    <row r="71" ht="17.25" customHeight="1" spans="1:3">
      <c r="A71" s="62">
        <v>2116102</v>
      </c>
      <c r="B71" s="44" t="s">
        <v>2294</v>
      </c>
      <c r="C71" s="42"/>
    </row>
    <row r="72" ht="17.25" customHeight="1" spans="1:3">
      <c r="A72" s="62">
        <v>2116103</v>
      </c>
      <c r="B72" s="44" t="s">
        <v>2295</v>
      </c>
      <c r="C72" s="42"/>
    </row>
    <row r="73" ht="17.25" customHeight="1" spans="1:3">
      <c r="A73" s="62">
        <v>2116104</v>
      </c>
      <c r="B73" s="44" t="s">
        <v>2296</v>
      </c>
      <c r="C73" s="42"/>
    </row>
    <row r="74" ht="17.25" customHeight="1" spans="1:3">
      <c r="A74" s="62">
        <v>21198</v>
      </c>
      <c r="B74" s="63" t="s">
        <v>2241</v>
      </c>
      <c r="C74" s="42">
        <f>SUM(C75:C78)</f>
        <v>0</v>
      </c>
    </row>
    <row r="75" ht="17.25" customHeight="1" spans="1:3">
      <c r="A75" s="62">
        <v>2119801</v>
      </c>
      <c r="B75" s="44" t="s">
        <v>2297</v>
      </c>
      <c r="C75" s="42"/>
    </row>
    <row r="76" ht="17.25" customHeight="1" spans="1:3">
      <c r="A76" s="62">
        <v>2119802</v>
      </c>
      <c r="B76" s="44" t="s">
        <v>2298</v>
      </c>
      <c r="C76" s="42"/>
    </row>
    <row r="77" ht="17.25" customHeight="1" spans="1:3">
      <c r="A77" s="62">
        <v>2119803</v>
      </c>
      <c r="B77" s="44" t="s">
        <v>2299</v>
      </c>
      <c r="C77" s="42"/>
    </row>
    <row r="78" ht="17.25" customHeight="1" spans="1:3">
      <c r="A78" s="62">
        <v>2119899</v>
      </c>
      <c r="B78" s="44" t="s">
        <v>2300</v>
      </c>
      <c r="C78" s="42"/>
    </row>
    <row r="79" ht="17.25" customHeight="1" spans="1:3">
      <c r="A79" s="62">
        <v>212</v>
      </c>
      <c r="B79" s="63" t="s">
        <v>1445</v>
      </c>
      <c r="C79" s="42">
        <f>SUM(C80,C96,C100:C101,C107,C111,C115,C119,C125,C128,C137)</f>
        <v>24387</v>
      </c>
    </row>
    <row r="80" ht="17.25" customHeight="1" spans="1:3">
      <c r="A80" s="62">
        <v>21208</v>
      </c>
      <c r="B80" s="63" t="s">
        <v>2301</v>
      </c>
      <c r="C80" s="42">
        <f>SUM(C81:C95)</f>
        <v>10264</v>
      </c>
    </row>
    <row r="81" ht="17.25" customHeight="1" spans="1:3">
      <c r="A81" s="62">
        <v>2120801</v>
      </c>
      <c r="B81" s="44" t="s">
        <v>2302</v>
      </c>
      <c r="C81" s="42">
        <v>2155</v>
      </c>
    </row>
    <row r="82" ht="17.25" customHeight="1" spans="1:3">
      <c r="A82" s="62">
        <v>2120802</v>
      </c>
      <c r="B82" s="44" t="s">
        <v>2303</v>
      </c>
      <c r="C82" s="42">
        <v>766</v>
      </c>
    </row>
    <row r="83" ht="17.25" customHeight="1" spans="1:3">
      <c r="A83" s="62">
        <v>2120803</v>
      </c>
      <c r="B83" s="44" t="s">
        <v>2304</v>
      </c>
      <c r="C83" s="42">
        <v>249</v>
      </c>
    </row>
    <row r="84" ht="17.25" customHeight="1" spans="1:3">
      <c r="A84" s="62">
        <v>2120804</v>
      </c>
      <c r="B84" s="44" t="s">
        <v>2305</v>
      </c>
      <c r="C84" s="42">
        <v>11</v>
      </c>
    </row>
    <row r="85" ht="17.25" customHeight="1" spans="1:3">
      <c r="A85" s="62">
        <v>2120805</v>
      </c>
      <c r="B85" s="44" t="s">
        <v>2306</v>
      </c>
      <c r="C85" s="42">
        <v>1785</v>
      </c>
    </row>
    <row r="86" ht="17.25" customHeight="1" spans="1:3">
      <c r="A86" s="62">
        <v>2120806</v>
      </c>
      <c r="B86" s="44" t="s">
        <v>2307</v>
      </c>
      <c r="C86" s="42"/>
    </row>
    <row r="87" ht="17.25" customHeight="1" spans="1:3">
      <c r="A87" s="62">
        <v>2120807</v>
      </c>
      <c r="B87" s="44" t="s">
        <v>2308</v>
      </c>
      <c r="C87" s="42"/>
    </row>
    <row r="88" ht="17.25" customHeight="1" spans="1:3">
      <c r="A88" s="62">
        <v>2120809</v>
      </c>
      <c r="B88" s="44" t="s">
        <v>2309</v>
      </c>
      <c r="C88" s="42"/>
    </row>
    <row r="89" ht="17.25" customHeight="1" spans="1:3">
      <c r="A89" s="62">
        <v>2120810</v>
      </c>
      <c r="B89" s="44" t="s">
        <v>2310</v>
      </c>
      <c r="C89" s="42">
        <v>10</v>
      </c>
    </row>
    <row r="90" ht="17.25" customHeight="1" spans="1:3">
      <c r="A90" s="62">
        <v>2120811</v>
      </c>
      <c r="B90" s="44" t="s">
        <v>2311</v>
      </c>
      <c r="C90" s="42"/>
    </row>
    <row r="91" ht="17.25" customHeight="1" spans="1:3">
      <c r="A91" s="62">
        <v>2120813</v>
      </c>
      <c r="B91" s="44" t="s">
        <v>2312</v>
      </c>
      <c r="C91" s="42"/>
    </row>
    <row r="92" ht="17.25" customHeight="1" spans="1:3">
      <c r="A92" s="62">
        <v>2120814</v>
      </c>
      <c r="B92" s="44" t="s">
        <v>2313</v>
      </c>
      <c r="C92" s="42">
        <v>2150</v>
      </c>
    </row>
    <row r="93" ht="17.25" customHeight="1" spans="1:3">
      <c r="A93" s="62">
        <v>2120815</v>
      </c>
      <c r="B93" s="44" t="s">
        <v>2314</v>
      </c>
      <c r="C93" s="42"/>
    </row>
    <row r="94" ht="17.25" customHeight="1" spans="1:3">
      <c r="A94" s="62">
        <v>2120816</v>
      </c>
      <c r="B94" s="44" t="s">
        <v>2315</v>
      </c>
      <c r="C94" s="42"/>
    </row>
    <row r="95" ht="17.25" customHeight="1" spans="1:3">
      <c r="A95" s="62">
        <v>2120899</v>
      </c>
      <c r="B95" s="44" t="s">
        <v>2316</v>
      </c>
      <c r="C95" s="42">
        <v>3138</v>
      </c>
    </row>
    <row r="96" ht="17.25" customHeight="1" spans="1:3">
      <c r="A96" s="62">
        <v>21210</v>
      </c>
      <c r="B96" s="63" t="s">
        <v>2317</v>
      </c>
      <c r="C96" s="42">
        <f>SUM(C97:C99)</f>
        <v>0</v>
      </c>
    </row>
    <row r="97" ht="17.25" customHeight="1" spans="1:3">
      <c r="A97" s="62">
        <v>2121001</v>
      </c>
      <c r="B97" s="44" t="s">
        <v>2302</v>
      </c>
      <c r="C97" s="42"/>
    </row>
    <row r="98" ht="17.25" customHeight="1" spans="1:3">
      <c r="A98" s="62">
        <v>2121002</v>
      </c>
      <c r="B98" s="44" t="s">
        <v>2303</v>
      </c>
      <c r="C98" s="42"/>
    </row>
    <row r="99" ht="17.25" customHeight="1" spans="1:3">
      <c r="A99" s="62">
        <v>2121099</v>
      </c>
      <c r="B99" s="44" t="s">
        <v>2318</v>
      </c>
      <c r="C99" s="42"/>
    </row>
    <row r="100" ht="17.25" customHeight="1" spans="1:3">
      <c r="A100" s="62">
        <v>21211</v>
      </c>
      <c r="B100" s="63" t="s">
        <v>2319</v>
      </c>
      <c r="C100" s="42"/>
    </row>
    <row r="101" ht="17.25" customHeight="1" spans="1:3">
      <c r="A101" s="62">
        <v>21213</v>
      </c>
      <c r="B101" s="63" t="s">
        <v>2320</v>
      </c>
      <c r="C101" s="42">
        <f>SUM(C102:C106)</f>
        <v>0</v>
      </c>
    </row>
    <row r="102" ht="17.25" customHeight="1" spans="1:3">
      <c r="A102" s="62">
        <v>2121301</v>
      </c>
      <c r="B102" s="44" t="s">
        <v>2321</v>
      </c>
      <c r="C102" s="42"/>
    </row>
    <row r="103" ht="17.25" customHeight="1" spans="1:3">
      <c r="A103" s="62">
        <v>2121302</v>
      </c>
      <c r="B103" s="44" t="s">
        <v>2322</v>
      </c>
      <c r="C103" s="42"/>
    </row>
    <row r="104" ht="17.25" customHeight="1" spans="1:3">
      <c r="A104" s="62">
        <v>2121303</v>
      </c>
      <c r="B104" s="44" t="s">
        <v>2323</v>
      </c>
      <c r="C104" s="42"/>
    </row>
    <row r="105" ht="17.25" customHeight="1" spans="1:3">
      <c r="A105" s="62">
        <v>2121304</v>
      </c>
      <c r="B105" s="44" t="s">
        <v>2324</v>
      </c>
      <c r="C105" s="42"/>
    </row>
    <row r="106" ht="17.25" customHeight="1" spans="1:3">
      <c r="A106" s="62">
        <v>2121399</v>
      </c>
      <c r="B106" s="44" t="s">
        <v>2325</v>
      </c>
      <c r="C106" s="42"/>
    </row>
    <row r="107" ht="17.25" customHeight="1" spans="1:3">
      <c r="A107" s="62">
        <v>21214</v>
      </c>
      <c r="B107" s="63" t="s">
        <v>2326</v>
      </c>
      <c r="C107" s="42">
        <f>SUM(C108:C110)</f>
        <v>0</v>
      </c>
    </row>
    <row r="108" ht="17.25" customHeight="1" spans="1:3">
      <c r="A108" s="62">
        <v>2121401</v>
      </c>
      <c r="B108" s="44" t="s">
        <v>2327</v>
      </c>
      <c r="C108" s="42"/>
    </row>
    <row r="109" ht="17.25" customHeight="1" spans="1:3">
      <c r="A109" s="62">
        <v>2121402</v>
      </c>
      <c r="B109" s="44" t="s">
        <v>2328</v>
      </c>
      <c r="C109" s="42"/>
    </row>
    <row r="110" ht="17.25" customHeight="1" spans="1:3">
      <c r="A110" s="62">
        <v>2121499</v>
      </c>
      <c r="B110" s="44" t="s">
        <v>2329</v>
      </c>
      <c r="C110" s="42"/>
    </row>
    <row r="111" ht="17.25" customHeight="1" spans="1:3">
      <c r="A111" s="62">
        <v>21215</v>
      </c>
      <c r="B111" s="63" t="s">
        <v>2330</v>
      </c>
      <c r="C111" s="42">
        <f>SUM(C112:C114)</f>
        <v>9900</v>
      </c>
    </row>
    <row r="112" ht="17.25" customHeight="1" spans="1:3">
      <c r="A112" s="62">
        <v>2121501</v>
      </c>
      <c r="B112" s="44" t="s">
        <v>2331</v>
      </c>
      <c r="C112" s="42"/>
    </row>
    <row r="113" ht="17.25" customHeight="1" spans="1:3">
      <c r="A113" s="62">
        <v>2121502</v>
      </c>
      <c r="B113" s="44" t="s">
        <v>2332</v>
      </c>
      <c r="C113" s="42"/>
    </row>
    <row r="114" ht="17.25" customHeight="1" spans="1:3">
      <c r="A114" s="62">
        <v>2121599</v>
      </c>
      <c r="B114" s="44" t="s">
        <v>2333</v>
      </c>
      <c r="C114" s="42">
        <v>9900</v>
      </c>
    </row>
    <row r="115" ht="17.25" customHeight="1" spans="1:3">
      <c r="A115" s="62">
        <v>21216</v>
      </c>
      <c r="B115" s="63" t="s">
        <v>2334</v>
      </c>
      <c r="C115" s="42">
        <f>SUM(C116:C118)</f>
        <v>0</v>
      </c>
    </row>
    <row r="116" ht="17.25" customHeight="1" spans="1:3">
      <c r="A116" s="62">
        <v>2121601</v>
      </c>
      <c r="B116" s="44" t="s">
        <v>2331</v>
      </c>
      <c r="C116" s="42"/>
    </row>
    <row r="117" ht="17.25" customHeight="1" spans="1:3">
      <c r="A117" s="62">
        <v>2121602</v>
      </c>
      <c r="B117" s="44" t="s">
        <v>2332</v>
      </c>
      <c r="C117" s="42"/>
    </row>
    <row r="118" ht="17.25" customHeight="1" spans="1:3">
      <c r="A118" s="62">
        <v>2121699</v>
      </c>
      <c r="B118" s="44" t="s">
        <v>2335</v>
      </c>
      <c r="C118" s="42"/>
    </row>
    <row r="119" ht="17.25" customHeight="1" spans="1:3">
      <c r="A119" s="62">
        <v>21217</v>
      </c>
      <c r="B119" s="63" t="s">
        <v>2336</v>
      </c>
      <c r="C119" s="42">
        <f>SUM(C120:C124)</f>
        <v>0</v>
      </c>
    </row>
    <row r="120" ht="17.25" customHeight="1" spans="1:3">
      <c r="A120" s="62">
        <v>2121701</v>
      </c>
      <c r="B120" s="44" t="s">
        <v>2337</v>
      </c>
      <c r="C120" s="42"/>
    </row>
    <row r="121" ht="17.25" customHeight="1" spans="1:3">
      <c r="A121" s="62">
        <v>2121702</v>
      </c>
      <c r="B121" s="44" t="s">
        <v>2338</v>
      </c>
      <c r="C121" s="42"/>
    </row>
    <row r="122" ht="17.25" customHeight="1" spans="1:3">
      <c r="A122" s="62">
        <v>2121703</v>
      </c>
      <c r="B122" s="44" t="s">
        <v>2339</v>
      </c>
      <c r="C122" s="42"/>
    </row>
    <row r="123" ht="17.25" customHeight="1" spans="1:3">
      <c r="A123" s="62">
        <v>2121704</v>
      </c>
      <c r="B123" s="44" t="s">
        <v>2340</v>
      </c>
      <c r="C123" s="42"/>
    </row>
    <row r="124" ht="17.25" customHeight="1" spans="1:3">
      <c r="A124" s="62">
        <v>2121799</v>
      </c>
      <c r="B124" s="44" t="s">
        <v>2341</v>
      </c>
      <c r="C124" s="42"/>
    </row>
    <row r="125" ht="17.25" customHeight="1" spans="1:3">
      <c r="A125" s="62">
        <v>21218</v>
      </c>
      <c r="B125" s="63" t="s">
        <v>2342</v>
      </c>
      <c r="C125" s="42">
        <f>SUM(C126:C127)</f>
        <v>0</v>
      </c>
    </row>
    <row r="126" ht="17.25" customHeight="1" spans="1:3">
      <c r="A126" s="62">
        <v>2121801</v>
      </c>
      <c r="B126" s="44" t="s">
        <v>2343</v>
      </c>
      <c r="C126" s="42"/>
    </row>
    <row r="127" ht="17.25" customHeight="1" spans="1:3">
      <c r="A127" s="62">
        <v>2121899</v>
      </c>
      <c r="B127" s="44" t="s">
        <v>2344</v>
      </c>
      <c r="C127" s="42"/>
    </row>
    <row r="128" ht="17.25" customHeight="1" spans="1:3">
      <c r="A128" s="62">
        <v>21219</v>
      </c>
      <c r="B128" s="63" t="s">
        <v>2345</v>
      </c>
      <c r="C128" s="42">
        <f>SUM(C129:C136)</f>
        <v>0</v>
      </c>
    </row>
    <row r="129" ht="17.25" customHeight="1" spans="1:3">
      <c r="A129" s="62">
        <v>2121901</v>
      </c>
      <c r="B129" s="44" t="s">
        <v>2331</v>
      </c>
      <c r="C129" s="42"/>
    </row>
    <row r="130" ht="17.25" customHeight="1" spans="1:3">
      <c r="A130" s="62">
        <v>2121902</v>
      </c>
      <c r="B130" s="44" t="s">
        <v>2332</v>
      </c>
      <c r="C130" s="42"/>
    </row>
    <row r="131" ht="17.25" customHeight="1" spans="1:3">
      <c r="A131" s="62">
        <v>2121903</v>
      </c>
      <c r="B131" s="44" t="s">
        <v>2346</v>
      </c>
      <c r="C131" s="42"/>
    </row>
    <row r="132" ht="17.25" customHeight="1" spans="1:3">
      <c r="A132" s="62">
        <v>2121904</v>
      </c>
      <c r="B132" s="44" t="s">
        <v>2347</v>
      </c>
      <c r="C132" s="42"/>
    </row>
    <row r="133" ht="17.25" customHeight="1" spans="1:3">
      <c r="A133" s="62">
        <v>2121905</v>
      </c>
      <c r="B133" s="44" t="s">
        <v>2348</v>
      </c>
      <c r="C133" s="42"/>
    </row>
    <row r="134" ht="17.25" customHeight="1" spans="1:3">
      <c r="A134" s="62">
        <v>2121906</v>
      </c>
      <c r="B134" s="44" t="s">
        <v>2349</v>
      </c>
      <c r="C134" s="42"/>
    </row>
    <row r="135" ht="17.25" customHeight="1" spans="1:3">
      <c r="A135" s="62">
        <v>2121907</v>
      </c>
      <c r="B135" s="44" t="s">
        <v>2350</v>
      </c>
      <c r="C135" s="42"/>
    </row>
    <row r="136" ht="17.25" customHeight="1" spans="1:3">
      <c r="A136" s="62">
        <v>2121999</v>
      </c>
      <c r="B136" s="44" t="s">
        <v>2351</v>
      </c>
      <c r="C136" s="42"/>
    </row>
    <row r="137" ht="17.25" customHeight="1" spans="1:3">
      <c r="A137" s="62">
        <v>21298</v>
      </c>
      <c r="B137" s="63" t="s">
        <v>2241</v>
      </c>
      <c r="C137" s="42">
        <f>SUM(C138:C139)</f>
        <v>4223</v>
      </c>
    </row>
    <row r="138" ht="17.25" customHeight="1" spans="1:3">
      <c r="A138" s="62">
        <v>2129801</v>
      </c>
      <c r="B138" s="44" t="s">
        <v>2352</v>
      </c>
      <c r="C138" s="42">
        <v>4223</v>
      </c>
    </row>
    <row r="139" ht="17.25" customHeight="1" spans="1:3">
      <c r="A139" s="62">
        <v>2129899</v>
      </c>
      <c r="B139" s="44" t="s">
        <v>2353</v>
      </c>
      <c r="C139" s="42"/>
    </row>
    <row r="140" ht="17.25" customHeight="1" spans="1:3">
      <c r="A140" s="62">
        <v>213</v>
      </c>
      <c r="B140" s="63" t="s">
        <v>1465</v>
      </c>
      <c r="C140" s="42">
        <f>SUM(C141,C146,C151,C156,C159,C164,C168,C172,C175)</f>
        <v>1053</v>
      </c>
    </row>
    <row r="141" ht="17.25" customHeight="1" spans="1:3">
      <c r="A141" s="62">
        <v>21366</v>
      </c>
      <c r="B141" s="63" t="s">
        <v>2354</v>
      </c>
      <c r="C141" s="42">
        <f>SUM(C142:C145)</f>
        <v>0</v>
      </c>
    </row>
    <row r="142" ht="17.25" customHeight="1" spans="1:3">
      <c r="A142" s="62">
        <v>2136601</v>
      </c>
      <c r="B142" s="44" t="s">
        <v>2355</v>
      </c>
      <c r="C142" s="42"/>
    </row>
    <row r="143" ht="17.25" customHeight="1" spans="1:3">
      <c r="A143" s="62">
        <v>2136602</v>
      </c>
      <c r="B143" s="44" t="s">
        <v>2356</v>
      </c>
      <c r="C143" s="42"/>
    </row>
    <row r="144" ht="17.25" customHeight="1" spans="1:3">
      <c r="A144" s="62">
        <v>2136603</v>
      </c>
      <c r="B144" s="44" t="s">
        <v>2357</v>
      </c>
      <c r="C144" s="42"/>
    </row>
    <row r="145" ht="17.25" customHeight="1" spans="1:3">
      <c r="A145" s="62">
        <v>2136699</v>
      </c>
      <c r="B145" s="44" t="s">
        <v>2358</v>
      </c>
      <c r="C145" s="42"/>
    </row>
    <row r="146" ht="17.25" customHeight="1" spans="1:3">
      <c r="A146" s="62">
        <v>21367</v>
      </c>
      <c r="B146" s="63" t="s">
        <v>2359</v>
      </c>
      <c r="C146" s="42">
        <f>SUM(C147:C150)</f>
        <v>0</v>
      </c>
    </row>
    <row r="147" ht="17.25" customHeight="1" spans="1:3">
      <c r="A147" s="62">
        <v>2136701</v>
      </c>
      <c r="B147" s="44" t="s">
        <v>2355</v>
      </c>
      <c r="C147" s="42"/>
    </row>
    <row r="148" ht="17.25" customHeight="1" spans="1:3">
      <c r="A148" s="62">
        <v>2136702</v>
      </c>
      <c r="B148" s="44" t="s">
        <v>2356</v>
      </c>
      <c r="C148" s="42"/>
    </row>
    <row r="149" ht="17.25" customHeight="1" spans="1:3">
      <c r="A149" s="62">
        <v>2136703</v>
      </c>
      <c r="B149" s="44" t="s">
        <v>2360</v>
      </c>
      <c r="C149" s="42"/>
    </row>
    <row r="150" ht="17.25" customHeight="1" spans="1:3">
      <c r="A150" s="62">
        <v>2136799</v>
      </c>
      <c r="B150" s="44" t="s">
        <v>2361</v>
      </c>
      <c r="C150" s="42"/>
    </row>
    <row r="151" ht="17.25" customHeight="1" spans="1:3">
      <c r="A151" s="62">
        <v>21369</v>
      </c>
      <c r="B151" s="63" t="s">
        <v>2362</v>
      </c>
      <c r="C151" s="42">
        <f>SUM(C152:C155)</f>
        <v>58</v>
      </c>
    </row>
    <row r="152" ht="17.25" customHeight="1" spans="1:3">
      <c r="A152" s="62">
        <v>2136901</v>
      </c>
      <c r="B152" s="44" t="s">
        <v>1528</v>
      </c>
      <c r="C152" s="42"/>
    </row>
    <row r="153" ht="17.25" customHeight="1" spans="1:3">
      <c r="A153" s="62">
        <v>2136902</v>
      </c>
      <c r="B153" s="44" t="s">
        <v>2363</v>
      </c>
      <c r="C153" s="42">
        <v>58</v>
      </c>
    </row>
    <row r="154" ht="17.25" customHeight="1" spans="1:3">
      <c r="A154" s="62">
        <v>2136903</v>
      </c>
      <c r="B154" s="44" t="s">
        <v>2364</v>
      </c>
      <c r="C154" s="42"/>
    </row>
    <row r="155" ht="17.25" customHeight="1" spans="1:3">
      <c r="A155" s="62">
        <v>2136999</v>
      </c>
      <c r="B155" s="44" t="s">
        <v>2365</v>
      </c>
      <c r="C155" s="42"/>
    </row>
    <row r="156" ht="17.25" customHeight="1" spans="1:3">
      <c r="A156" s="62">
        <v>21370</v>
      </c>
      <c r="B156" s="63" t="s">
        <v>2366</v>
      </c>
      <c r="C156" s="42">
        <f>SUM(C157:C158)</f>
        <v>0</v>
      </c>
    </row>
    <row r="157" ht="17.25" customHeight="1" spans="1:3">
      <c r="A157" s="62">
        <v>2137001</v>
      </c>
      <c r="B157" s="44" t="s">
        <v>2367</v>
      </c>
      <c r="C157" s="42"/>
    </row>
    <row r="158" ht="17.25" customHeight="1" spans="1:3">
      <c r="A158" s="62">
        <v>2137099</v>
      </c>
      <c r="B158" s="44" t="s">
        <v>2368</v>
      </c>
      <c r="C158" s="42"/>
    </row>
    <row r="159" ht="17.25" customHeight="1" spans="1:3">
      <c r="A159" s="62">
        <v>21371</v>
      </c>
      <c r="B159" s="63" t="s">
        <v>2369</v>
      </c>
      <c r="C159" s="42">
        <f>SUM(C160:C163)</f>
        <v>0</v>
      </c>
    </row>
    <row r="160" ht="17.25" customHeight="1" spans="1:3">
      <c r="A160" s="62">
        <v>2137101</v>
      </c>
      <c r="B160" s="44" t="s">
        <v>2370</v>
      </c>
      <c r="C160" s="42"/>
    </row>
    <row r="161" ht="17.25" customHeight="1" spans="1:3">
      <c r="A161" s="62">
        <v>2137102</v>
      </c>
      <c r="B161" s="44" t="s">
        <v>2371</v>
      </c>
      <c r="C161" s="42"/>
    </row>
    <row r="162" ht="17.25" customHeight="1" spans="1:3">
      <c r="A162" s="62">
        <v>2137103</v>
      </c>
      <c r="B162" s="44" t="s">
        <v>2372</v>
      </c>
      <c r="C162" s="42"/>
    </row>
    <row r="163" ht="17.25" customHeight="1" spans="1:3">
      <c r="A163" s="62">
        <v>2137199</v>
      </c>
      <c r="B163" s="44" t="s">
        <v>2373</v>
      </c>
      <c r="C163" s="42"/>
    </row>
    <row r="164" ht="17.25" customHeight="1" spans="1:3">
      <c r="A164" s="62">
        <v>21372</v>
      </c>
      <c r="B164" s="63" t="s">
        <v>2374</v>
      </c>
      <c r="C164" s="42">
        <f>SUM(C165:C167)</f>
        <v>995</v>
      </c>
    </row>
    <row r="165" ht="17.25" customHeight="1" spans="1:3">
      <c r="A165" s="62">
        <v>2137201</v>
      </c>
      <c r="B165" s="44" t="s">
        <v>2375</v>
      </c>
      <c r="C165" s="42">
        <v>588</v>
      </c>
    </row>
    <row r="166" ht="17.25" customHeight="1" spans="1:3">
      <c r="A166" s="62">
        <v>2137202</v>
      </c>
      <c r="B166" s="44" t="s">
        <v>2355</v>
      </c>
      <c r="C166" s="42">
        <v>407</v>
      </c>
    </row>
    <row r="167" ht="17.25" customHeight="1" spans="1:3">
      <c r="A167" s="62">
        <v>2137299</v>
      </c>
      <c r="B167" s="44" t="s">
        <v>2376</v>
      </c>
      <c r="C167" s="42"/>
    </row>
    <row r="168" ht="17.25" customHeight="1" spans="1:3">
      <c r="A168" s="62">
        <v>21373</v>
      </c>
      <c r="B168" s="63" t="s">
        <v>2377</v>
      </c>
      <c r="C168" s="42">
        <f>SUM(C169:C171)</f>
        <v>0</v>
      </c>
    </row>
    <row r="169" ht="17.25" customHeight="1" spans="1:3">
      <c r="A169" s="62">
        <v>2137301</v>
      </c>
      <c r="B169" s="44" t="s">
        <v>2375</v>
      </c>
      <c r="C169" s="42"/>
    </row>
    <row r="170" ht="17.25" customHeight="1" spans="1:3">
      <c r="A170" s="62">
        <v>2137302</v>
      </c>
      <c r="B170" s="44" t="s">
        <v>2355</v>
      </c>
      <c r="C170" s="42"/>
    </row>
    <row r="171" ht="17.25" customHeight="1" spans="1:3">
      <c r="A171" s="62">
        <v>2137399</v>
      </c>
      <c r="B171" s="44" t="s">
        <v>2378</v>
      </c>
      <c r="C171" s="42"/>
    </row>
    <row r="172" ht="17.25" customHeight="1" spans="1:3">
      <c r="A172" s="62">
        <v>21374</v>
      </c>
      <c r="B172" s="63" t="s">
        <v>2379</v>
      </c>
      <c r="C172" s="42">
        <f>SUM(C173:C174)</f>
        <v>0</v>
      </c>
    </row>
    <row r="173" ht="17.25" customHeight="1" spans="1:3">
      <c r="A173" s="62">
        <v>2137401</v>
      </c>
      <c r="B173" s="44" t="s">
        <v>2355</v>
      </c>
      <c r="C173" s="42"/>
    </row>
    <row r="174" ht="17.25" customHeight="1" spans="1:3">
      <c r="A174" s="62">
        <v>2137499</v>
      </c>
      <c r="B174" s="44" t="s">
        <v>2380</v>
      </c>
      <c r="C174" s="42"/>
    </row>
    <row r="175" ht="17.25" customHeight="1" spans="1:3">
      <c r="A175" s="62">
        <v>21398</v>
      </c>
      <c r="B175" s="63" t="s">
        <v>2241</v>
      </c>
      <c r="C175" s="42">
        <f>SUM(C176:C178)</f>
        <v>0</v>
      </c>
    </row>
    <row r="176" ht="17.25" customHeight="1" spans="1:3">
      <c r="A176" s="62">
        <v>2139801</v>
      </c>
      <c r="B176" s="44" t="s">
        <v>2381</v>
      </c>
      <c r="C176" s="42"/>
    </row>
    <row r="177" ht="17.25" customHeight="1" spans="1:3">
      <c r="A177" s="62">
        <v>2139802</v>
      </c>
      <c r="B177" s="44" t="s">
        <v>2382</v>
      </c>
      <c r="C177" s="42"/>
    </row>
    <row r="178" ht="17.25" customHeight="1" spans="1:3">
      <c r="A178" s="62">
        <v>2139899</v>
      </c>
      <c r="B178" s="44" t="s">
        <v>2383</v>
      </c>
      <c r="C178" s="42"/>
    </row>
    <row r="179" ht="17.25" customHeight="1" spans="1:3">
      <c r="A179" s="62">
        <v>214</v>
      </c>
      <c r="B179" s="63" t="s">
        <v>1556</v>
      </c>
      <c r="C179" s="42">
        <f>SUM(C180,C185,C190,C199,C206,C216,C219,C222,C223)</f>
        <v>0</v>
      </c>
    </row>
    <row r="180" ht="17.25" customHeight="1" spans="1:3">
      <c r="A180" s="62">
        <v>21460</v>
      </c>
      <c r="B180" s="63" t="s">
        <v>2384</v>
      </c>
      <c r="C180" s="42">
        <f>SUM(C181:C184)</f>
        <v>0</v>
      </c>
    </row>
    <row r="181" ht="17.25" customHeight="1" spans="1:3">
      <c r="A181" s="62">
        <v>2146001</v>
      </c>
      <c r="B181" s="44" t="s">
        <v>1558</v>
      </c>
      <c r="C181" s="42"/>
    </row>
    <row r="182" ht="17.25" customHeight="1" spans="1:3">
      <c r="A182" s="62">
        <v>2146002</v>
      </c>
      <c r="B182" s="44" t="s">
        <v>1559</v>
      </c>
      <c r="C182" s="42"/>
    </row>
    <row r="183" ht="17.25" customHeight="1" spans="1:3">
      <c r="A183" s="62">
        <v>2146003</v>
      </c>
      <c r="B183" s="44" t="s">
        <v>2385</v>
      </c>
      <c r="C183" s="42"/>
    </row>
    <row r="184" ht="17.25" customHeight="1" spans="1:3">
      <c r="A184" s="62">
        <v>2146099</v>
      </c>
      <c r="B184" s="44" t="s">
        <v>2386</v>
      </c>
      <c r="C184" s="42"/>
    </row>
    <row r="185" ht="17.25" customHeight="1" spans="1:3">
      <c r="A185" s="62">
        <v>21462</v>
      </c>
      <c r="B185" s="63" t="s">
        <v>2387</v>
      </c>
      <c r="C185" s="42">
        <f>SUM(C186:C189)</f>
        <v>0</v>
      </c>
    </row>
    <row r="186" ht="17.25" customHeight="1" spans="1:3">
      <c r="A186" s="62">
        <v>2146201</v>
      </c>
      <c r="B186" s="44" t="s">
        <v>2385</v>
      </c>
      <c r="C186" s="42"/>
    </row>
    <row r="187" ht="17.25" customHeight="1" spans="1:3">
      <c r="A187" s="62">
        <v>2146202</v>
      </c>
      <c r="B187" s="44" t="s">
        <v>2388</v>
      </c>
      <c r="C187" s="42"/>
    </row>
    <row r="188" ht="17.25" customHeight="1" spans="1:3">
      <c r="A188" s="62">
        <v>2146203</v>
      </c>
      <c r="B188" s="44" t="s">
        <v>2389</v>
      </c>
      <c r="C188" s="42"/>
    </row>
    <row r="189" ht="17.25" customHeight="1" spans="1:3">
      <c r="A189" s="62">
        <v>2146299</v>
      </c>
      <c r="B189" s="44" t="s">
        <v>2390</v>
      </c>
      <c r="C189" s="42"/>
    </row>
    <row r="190" ht="17.25" customHeight="1" spans="1:3">
      <c r="A190" s="62">
        <v>21464</v>
      </c>
      <c r="B190" s="63" t="s">
        <v>2391</v>
      </c>
      <c r="C190" s="42">
        <f>SUM(C191:C198)</f>
        <v>0</v>
      </c>
    </row>
    <row r="191" ht="17.25" customHeight="1" spans="1:3">
      <c r="A191" s="62">
        <v>2146401</v>
      </c>
      <c r="B191" s="44" t="s">
        <v>2392</v>
      </c>
      <c r="C191" s="42"/>
    </row>
    <row r="192" ht="17.25" customHeight="1" spans="1:3">
      <c r="A192" s="62">
        <v>2146402</v>
      </c>
      <c r="B192" s="44" t="s">
        <v>2393</v>
      </c>
      <c r="C192" s="42"/>
    </row>
    <row r="193" ht="17.25" customHeight="1" spans="1:3">
      <c r="A193" s="62">
        <v>2146403</v>
      </c>
      <c r="B193" s="44" t="s">
        <v>2394</v>
      </c>
      <c r="C193" s="42"/>
    </row>
    <row r="194" ht="17.25" customHeight="1" spans="1:3">
      <c r="A194" s="62">
        <v>2146404</v>
      </c>
      <c r="B194" s="44" t="s">
        <v>2395</v>
      </c>
      <c r="C194" s="42"/>
    </row>
    <row r="195" ht="17.25" customHeight="1" spans="1:3">
      <c r="A195" s="62">
        <v>2146405</v>
      </c>
      <c r="B195" s="44" t="s">
        <v>2396</v>
      </c>
      <c r="C195" s="42"/>
    </row>
    <row r="196" ht="17.25" customHeight="1" spans="1:3">
      <c r="A196" s="62">
        <v>2146406</v>
      </c>
      <c r="B196" s="44" t="s">
        <v>2397</v>
      </c>
      <c r="C196" s="42"/>
    </row>
    <row r="197" ht="17.25" customHeight="1" spans="1:3">
      <c r="A197" s="62">
        <v>2146407</v>
      </c>
      <c r="B197" s="44" t="s">
        <v>2398</v>
      </c>
      <c r="C197" s="42"/>
    </row>
    <row r="198" ht="17.25" customHeight="1" spans="1:3">
      <c r="A198" s="62">
        <v>2146499</v>
      </c>
      <c r="B198" s="44" t="s">
        <v>2399</v>
      </c>
      <c r="C198" s="42"/>
    </row>
    <row r="199" ht="17.25" customHeight="1" spans="1:3">
      <c r="A199" s="62">
        <v>21468</v>
      </c>
      <c r="B199" s="63" t="s">
        <v>2400</v>
      </c>
      <c r="C199" s="42">
        <f>SUM(C200:C205)</f>
        <v>0</v>
      </c>
    </row>
    <row r="200" ht="17.25" customHeight="1" spans="1:3">
      <c r="A200" s="62">
        <v>2146801</v>
      </c>
      <c r="B200" s="44" t="s">
        <v>2401</v>
      </c>
      <c r="C200" s="42"/>
    </row>
    <row r="201" ht="17.25" customHeight="1" spans="1:3">
      <c r="A201" s="62">
        <v>2146802</v>
      </c>
      <c r="B201" s="44" t="s">
        <v>2402</v>
      </c>
      <c r="C201" s="42"/>
    </row>
    <row r="202" ht="17.25" customHeight="1" spans="1:3">
      <c r="A202" s="62">
        <v>2146803</v>
      </c>
      <c r="B202" s="44" t="s">
        <v>2403</v>
      </c>
      <c r="C202" s="42"/>
    </row>
    <row r="203" ht="17.25" customHeight="1" spans="1:3">
      <c r="A203" s="62">
        <v>2146804</v>
      </c>
      <c r="B203" s="44" t="s">
        <v>2404</v>
      </c>
      <c r="C203" s="42"/>
    </row>
    <row r="204" ht="17.25" customHeight="1" spans="1:3">
      <c r="A204" s="62">
        <v>2146805</v>
      </c>
      <c r="B204" s="44" t="s">
        <v>2405</v>
      </c>
      <c r="C204" s="42"/>
    </row>
    <row r="205" ht="17.25" customHeight="1" spans="1:3">
      <c r="A205" s="62">
        <v>2146899</v>
      </c>
      <c r="B205" s="44" t="s">
        <v>2406</v>
      </c>
      <c r="C205" s="42"/>
    </row>
    <row r="206" ht="17.25" customHeight="1" spans="1:3">
      <c r="A206" s="62">
        <v>21469</v>
      </c>
      <c r="B206" s="63" t="s">
        <v>2407</v>
      </c>
      <c r="C206" s="42">
        <f>SUM(C207:C215)</f>
        <v>0</v>
      </c>
    </row>
    <row r="207" ht="15.6" customHeight="1" spans="1:3">
      <c r="A207" s="62">
        <v>2146901</v>
      </c>
      <c r="B207" s="44" t="s">
        <v>2408</v>
      </c>
      <c r="C207" s="42"/>
    </row>
    <row r="208" ht="17.25" customHeight="1" spans="1:3">
      <c r="A208" s="62">
        <v>2146902</v>
      </c>
      <c r="B208" s="44" t="s">
        <v>1584</v>
      </c>
      <c r="C208" s="42"/>
    </row>
    <row r="209" ht="17.25" customHeight="1" spans="1:3">
      <c r="A209" s="62">
        <v>2146903</v>
      </c>
      <c r="B209" s="44" t="s">
        <v>2409</v>
      </c>
      <c r="C209" s="42"/>
    </row>
    <row r="210" ht="17.25" customHeight="1" spans="1:3">
      <c r="A210" s="62">
        <v>2146904</v>
      </c>
      <c r="B210" s="44" t="s">
        <v>2410</v>
      </c>
      <c r="C210" s="42"/>
    </row>
    <row r="211" ht="17.25" customHeight="1" spans="1:3">
      <c r="A211" s="62">
        <v>2146906</v>
      </c>
      <c r="B211" s="44" t="s">
        <v>2411</v>
      </c>
      <c r="C211" s="42"/>
    </row>
    <row r="212" ht="17.25" customHeight="1" spans="1:3">
      <c r="A212" s="62">
        <v>2146907</v>
      </c>
      <c r="B212" s="44" t="s">
        <v>2412</v>
      </c>
      <c r="C212" s="42"/>
    </row>
    <row r="213" ht="17.25" customHeight="1" spans="1:3">
      <c r="A213" s="62">
        <v>2146908</v>
      </c>
      <c r="B213" s="44" t="s">
        <v>2413</v>
      </c>
      <c r="C213" s="42"/>
    </row>
    <row r="214" ht="17.25" customHeight="1" spans="1:3">
      <c r="A214" s="62">
        <v>2146909</v>
      </c>
      <c r="B214" s="44" t="s">
        <v>2414</v>
      </c>
      <c r="C214" s="42"/>
    </row>
    <row r="215" ht="17.25" customHeight="1" spans="1:3">
      <c r="A215" s="62">
        <v>2146999</v>
      </c>
      <c r="B215" s="44" t="s">
        <v>2415</v>
      </c>
      <c r="C215" s="42"/>
    </row>
    <row r="216" ht="17.25" customHeight="1" spans="1:3">
      <c r="A216" s="62">
        <v>21470</v>
      </c>
      <c r="B216" s="63" t="s">
        <v>2416</v>
      </c>
      <c r="C216" s="42">
        <f>SUM(C217:C218)</f>
        <v>0</v>
      </c>
    </row>
    <row r="217" ht="17.25" customHeight="1" spans="1:3">
      <c r="A217" s="62">
        <v>2147001</v>
      </c>
      <c r="B217" s="44" t="s">
        <v>2417</v>
      </c>
      <c r="C217" s="42"/>
    </row>
    <row r="218" ht="17.25" customHeight="1" spans="1:3">
      <c r="A218" s="62">
        <v>2147099</v>
      </c>
      <c r="B218" s="44" t="s">
        <v>2418</v>
      </c>
      <c r="C218" s="42"/>
    </row>
    <row r="219" ht="17.25" customHeight="1" spans="1:3">
      <c r="A219" s="62">
        <v>21471</v>
      </c>
      <c r="B219" s="63" t="s">
        <v>2419</v>
      </c>
      <c r="C219" s="42">
        <f>SUM(C220:C221)</f>
        <v>0</v>
      </c>
    </row>
    <row r="220" ht="17.25" customHeight="1" spans="1:3">
      <c r="A220" s="62">
        <v>2147101</v>
      </c>
      <c r="B220" s="44" t="s">
        <v>2417</v>
      </c>
      <c r="C220" s="42"/>
    </row>
    <row r="221" ht="17.25" customHeight="1" spans="1:3">
      <c r="A221" s="62">
        <v>2147199</v>
      </c>
      <c r="B221" s="44" t="s">
        <v>2420</v>
      </c>
      <c r="C221" s="42"/>
    </row>
    <row r="222" ht="17.25" customHeight="1" spans="1:3">
      <c r="A222" s="62">
        <v>21472</v>
      </c>
      <c r="B222" s="63" t="s">
        <v>2421</v>
      </c>
      <c r="C222" s="42"/>
    </row>
    <row r="223" ht="17.25" customHeight="1" spans="1:3">
      <c r="A223" s="62">
        <v>21498</v>
      </c>
      <c r="B223" s="63" t="s">
        <v>2241</v>
      </c>
      <c r="C223" s="42">
        <f>SUM(C224:C228)</f>
        <v>0</v>
      </c>
    </row>
    <row r="224" ht="17.25" customHeight="1" spans="1:3">
      <c r="A224" s="62">
        <v>2149801</v>
      </c>
      <c r="B224" s="44" t="s">
        <v>2422</v>
      </c>
      <c r="C224" s="42"/>
    </row>
    <row r="225" ht="17.25" customHeight="1" spans="1:3">
      <c r="A225" s="62">
        <v>2149802</v>
      </c>
      <c r="B225" s="44" t="s">
        <v>2423</v>
      </c>
      <c r="C225" s="42"/>
    </row>
    <row r="226" ht="17.25" customHeight="1" spans="1:3">
      <c r="A226" s="62">
        <v>2149803</v>
      </c>
      <c r="B226" s="44" t="s">
        <v>2424</v>
      </c>
      <c r="C226" s="42"/>
    </row>
    <row r="227" ht="17.25" customHeight="1" spans="1:3">
      <c r="A227" s="62">
        <v>2149804</v>
      </c>
      <c r="B227" s="44" t="s">
        <v>2425</v>
      </c>
      <c r="C227" s="42"/>
    </row>
    <row r="228" ht="17.25" customHeight="1" spans="1:3">
      <c r="A228" s="62">
        <v>2149899</v>
      </c>
      <c r="B228" s="44" t="s">
        <v>2426</v>
      </c>
      <c r="C228" s="42"/>
    </row>
    <row r="229" ht="17.25" customHeight="1" spans="1:3">
      <c r="A229" s="62">
        <v>215</v>
      </c>
      <c r="B229" s="63" t="s">
        <v>1595</v>
      </c>
      <c r="C229" s="42">
        <f>C230+C234</f>
        <v>317</v>
      </c>
    </row>
    <row r="230" ht="17.25" customHeight="1" spans="1:3">
      <c r="A230" s="62">
        <v>21562</v>
      </c>
      <c r="B230" s="63" t="s">
        <v>2427</v>
      </c>
      <c r="C230" s="42">
        <f>SUM(C231:C233)</f>
        <v>0</v>
      </c>
    </row>
    <row r="231" ht="17.25" customHeight="1" spans="1:3">
      <c r="A231" s="62">
        <v>2156201</v>
      </c>
      <c r="B231" s="44" t="s">
        <v>2428</v>
      </c>
      <c r="C231" s="42"/>
    </row>
    <row r="232" ht="17.25" customHeight="1" spans="1:3">
      <c r="A232" s="62">
        <v>2156202</v>
      </c>
      <c r="B232" s="44" t="s">
        <v>2429</v>
      </c>
      <c r="C232" s="42"/>
    </row>
    <row r="233" ht="17.25" customHeight="1" spans="1:3">
      <c r="A233" s="62">
        <v>2156299</v>
      </c>
      <c r="B233" s="44" t="s">
        <v>2430</v>
      </c>
      <c r="C233" s="42"/>
    </row>
    <row r="234" ht="17.25" customHeight="1" spans="1:3">
      <c r="A234" s="62">
        <v>21598</v>
      </c>
      <c r="B234" s="63" t="s">
        <v>2241</v>
      </c>
      <c r="C234" s="42">
        <f>SUM(C235:C238)</f>
        <v>317</v>
      </c>
    </row>
    <row r="235" ht="17.25" customHeight="1" spans="1:3">
      <c r="A235" s="62">
        <v>2159801</v>
      </c>
      <c r="B235" s="44" t="s">
        <v>2431</v>
      </c>
      <c r="C235" s="42"/>
    </row>
    <row r="236" ht="17.25" customHeight="1" spans="1:3">
      <c r="A236" s="62">
        <v>2159802</v>
      </c>
      <c r="B236" s="44" t="s">
        <v>2432</v>
      </c>
      <c r="C236" s="42">
        <v>317</v>
      </c>
    </row>
    <row r="237" ht="17.25" customHeight="1" spans="1:3">
      <c r="A237" s="62">
        <v>2159803</v>
      </c>
      <c r="B237" s="44" t="s">
        <v>2433</v>
      </c>
      <c r="C237" s="42"/>
    </row>
    <row r="238" ht="17.25" customHeight="1" spans="1:3">
      <c r="A238" s="62">
        <v>2159899</v>
      </c>
      <c r="B238" s="44" t="s">
        <v>2434</v>
      </c>
      <c r="C238" s="42"/>
    </row>
    <row r="239" ht="17.25" customHeight="1" spans="1:3">
      <c r="A239" s="62">
        <v>217</v>
      </c>
      <c r="B239" s="63" t="s">
        <v>1653</v>
      </c>
      <c r="C239" s="42">
        <f>C240</f>
        <v>0</v>
      </c>
    </row>
    <row r="240" ht="17.25" customHeight="1" spans="1:3">
      <c r="A240" s="62">
        <v>21704</v>
      </c>
      <c r="B240" s="63" t="s">
        <v>1673</v>
      </c>
      <c r="C240" s="42">
        <f>SUM(C241:C243)</f>
        <v>0</v>
      </c>
    </row>
    <row r="241" ht="17.25" customHeight="1" spans="1:3">
      <c r="A241" s="62">
        <v>2170402</v>
      </c>
      <c r="B241" s="44" t="s">
        <v>2435</v>
      </c>
      <c r="C241" s="42"/>
    </row>
    <row r="242" ht="17.25" customHeight="1" spans="1:3">
      <c r="A242" s="62">
        <v>2170403</v>
      </c>
      <c r="B242" s="44" t="s">
        <v>2436</v>
      </c>
      <c r="C242" s="42"/>
    </row>
    <row r="243" ht="17.25" customHeight="1" spans="1:3">
      <c r="A243" s="62">
        <v>2170404</v>
      </c>
      <c r="B243" s="44" t="s">
        <v>2437</v>
      </c>
      <c r="C243" s="42"/>
    </row>
    <row r="244" ht="17.25" customHeight="1" spans="1:3">
      <c r="A244" s="62">
        <v>220</v>
      </c>
      <c r="B244" s="63" t="s">
        <v>1688</v>
      </c>
      <c r="C244" s="42">
        <f>C245</f>
        <v>0</v>
      </c>
    </row>
    <row r="245" ht="17.25" customHeight="1" spans="1:3">
      <c r="A245" s="62">
        <v>22006</v>
      </c>
      <c r="B245" s="63" t="s">
        <v>2438</v>
      </c>
      <c r="C245" s="42">
        <f>SUM(C246:C247)</f>
        <v>0</v>
      </c>
    </row>
    <row r="246" ht="17.25" customHeight="1" spans="1:3">
      <c r="A246" s="62">
        <v>2200601</v>
      </c>
      <c r="B246" s="44" t="s">
        <v>2439</v>
      </c>
      <c r="C246" s="42"/>
    </row>
    <row r="247" ht="17.25" customHeight="1" spans="1:3">
      <c r="A247" s="62">
        <v>2200602</v>
      </c>
      <c r="B247" s="44" t="s">
        <v>2440</v>
      </c>
      <c r="C247" s="42"/>
    </row>
    <row r="248" ht="17.25" customHeight="1" spans="1:3">
      <c r="A248" s="62">
        <v>221</v>
      </c>
      <c r="B248" s="63" t="s">
        <v>1726</v>
      </c>
      <c r="C248" s="42">
        <f>C249</f>
        <v>0</v>
      </c>
    </row>
    <row r="249" ht="17.25" customHeight="1" spans="1:3">
      <c r="A249" s="62">
        <v>22198</v>
      </c>
      <c r="B249" s="63" t="s">
        <v>2241</v>
      </c>
      <c r="C249" s="42">
        <f>SUM(C250:C251)</f>
        <v>0</v>
      </c>
    </row>
    <row r="250" ht="17.25" customHeight="1" spans="1:3">
      <c r="A250" s="62">
        <v>2219801</v>
      </c>
      <c r="B250" s="44" t="s">
        <v>2441</v>
      </c>
      <c r="C250" s="42"/>
    </row>
    <row r="251" ht="17.25" customHeight="1" spans="1:3">
      <c r="A251" s="62">
        <v>2219899</v>
      </c>
      <c r="B251" s="44" t="s">
        <v>2442</v>
      </c>
      <c r="C251" s="42"/>
    </row>
    <row r="252" ht="17.25" customHeight="1" spans="1:3">
      <c r="A252" s="62">
        <v>222</v>
      </c>
      <c r="B252" s="63" t="s">
        <v>1745</v>
      </c>
      <c r="C252" s="42">
        <f>C253</f>
        <v>0</v>
      </c>
    </row>
    <row r="253" ht="17.25" customHeight="1" spans="1:3">
      <c r="A253" s="62">
        <v>22298</v>
      </c>
      <c r="B253" s="63" t="s">
        <v>2241</v>
      </c>
      <c r="C253" s="42">
        <f>SUM(C254:C255)</f>
        <v>0</v>
      </c>
    </row>
    <row r="254" ht="17.25" customHeight="1" spans="1:3">
      <c r="A254" s="62">
        <v>2229801</v>
      </c>
      <c r="B254" s="44" t="s">
        <v>1756</v>
      </c>
      <c r="C254" s="42"/>
    </row>
    <row r="255" ht="17.25" customHeight="1" spans="1:3">
      <c r="A255" s="62">
        <v>2229899</v>
      </c>
      <c r="B255" s="44" t="s">
        <v>2443</v>
      </c>
      <c r="C255" s="42"/>
    </row>
    <row r="256" ht="17.25" customHeight="1" spans="1:3">
      <c r="A256" s="62">
        <v>224</v>
      </c>
      <c r="B256" s="63" t="s">
        <v>1786</v>
      </c>
      <c r="C256" s="42">
        <f>C257</f>
        <v>0</v>
      </c>
    </row>
    <row r="257" ht="17.25" customHeight="1" spans="1:3">
      <c r="A257" s="62">
        <v>22498</v>
      </c>
      <c r="B257" s="63" t="s">
        <v>2241</v>
      </c>
      <c r="C257" s="42">
        <f>SUM(C258:C260)</f>
        <v>0</v>
      </c>
    </row>
    <row r="258" ht="17.25" customHeight="1" spans="1:3">
      <c r="A258" s="62">
        <v>2249801</v>
      </c>
      <c r="B258" s="44" t="s">
        <v>2444</v>
      </c>
      <c r="C258" s="42"/>
    </row>
    <row r="259" ht="17.25" customHeight="1" spans="1:3">
      <c r="A259" s="62">
        <v>2249802</v>
      </c>
      <c r="B259" s="44" t="s">
        <v>2445</v>
      </c>
      <c r="C259" s="42"/>
    </row>
    <row r="260" ht="17.25" customHeight="1" spans="1:3">
      <c r="A260" s="62">
        <v>2249899</v>
      </c>
      <c r="B260" s="44" t="s">
        <v>2446</v>
      </c>
      <c r="C260" s="42"/>
    </row>
    <row r="261" ht="17.25" customHeight="1" spans="1:3">
      <c r="A261" s="62">
        <v>229</v>
      </c>
      <c r="B261" s="63" t="s">
        <v>1918</v>
      </c>
      <c r="C261" s="42">
        <f>SUM(C262,C266,C275,C277,C279,C281,C293)</f>
        <v>63099</v>
      </c>
    </row>
    <row r="262" ht="17.25" customHeight="1" spans="1:3">
      <c r="A262" s="62">
        <v>22904</v>
      </c>
      <c r="B262" s="63" t="s">
        <v>2447</v>
      </c>
      <c r="C262" s="42">
        <f>SUM(C263:C265)</f>
        <v>61250</v>
      </c>
    </row>
    <row r="263" ht="17.25" customHeight="1" spans="1:3">
      <c r="A263" s="62">
        <v>2290401</v>
      </c>
      <c r="B263" s="44" t="s">
        <v>2448</v>
      </c>
      <c r="C263" s="42"/>
    </row>
    <row r="264" ht="17.25" customHeight="1" spans="1:3">
      <c r="A264" s="62">
        <v>2290402</v>
      </c>
      <c r="B264" s="44" t="s">
        <v>2449</v>
      </c>
      <c r="C264" s="42">
        <v>17250</v>
      </c>
    </row>
    <row r="265" ht="17.25" customHeight="1" spans="1:3">
      <c r="A265" s="62">
        <v>2290403</v>
      </c>
      <c r="B265" s="44" t="s">
        <v>2450</v>
      </c>
      <c r="C265" s="42">
        <v>44000</v>
      </c>
    </row>
    <row r="266" ht="17.25" customHeight="1" spans="1:3">
      <c r="A266" s="62">
        <v>22908</v>
      </c>
      <c r="B266" s="63" t="s">
        <v>2451</v>
      </c>
      <c r="C266" s="42">
        <f>SUM(C267:C274)</f>
        <v>0</v>
      </c>
    </row>
    <row r="267" ht="17.25" customHeight="1" spans="1:3">
      <c r="A267" s="62">
        <v>2290802</v>
      </c>
      <c r="B267" s="44" t="s">
        <v>2452</v>
      </c>
      <c r="C267" s="42"/>
    </row>
    <row r="268" ht="17.25" customHeight="1" spans="1:3">
      <c r="A268" s="62">
        <v>2290803</v>
      </c>
      <c r="B268" s="44" t="s">
        <v>2453</v>
      </c>
      <c r="C268" s="42"/>
    </row>
    <row r="269" ht="17.25" customHeight="1" spans="1:3">
      <c r="A269" s="62">
        <v>2290804</v>
      </c>
      <c r="B269" s="44" t="s">
        <v>2454</v>
      </c>
      <c r="C269" s="42"/>
    </row>
    <row r="270" ht="17.25" customHeight="1" spans="1:3">
      <c r="A270" s="62">
        <v>2290805</v>
      </c>
      <c r="B270" s="44" t="s">
        <v>2455</v>
      </c>
      <c r="C270" s="42"/>
    </row>
    <row r="271" ht="17.25" customHeight="1" spans="1:3">
      <c r="A271" s="62">
        <v>2290806</v>
      </c>
      <c r="B271" s="44" t="s">
        <v>2456</v>
      </c>
      <c r="C271" s="42"/>
    </row>
    <row r="272" ht="17.25" customHeight="1" spans="1:3">
      <c r="A272" s="62">
        <v>2290807</v>
      </c>
      <c r="B272" s="44" t="s">
        <v>2457</v>
      </c>
      <c r="C272" s="42"/>
    </row>
    <row r="273" ht="17.25" customHeight="1" spans="1:3">
      <c r="A273" s="62">
        <v>2290808</v>
      </c>
      <c r="B273" s="44" t="s">
        <v>2458</v>
      </c>
      <c r="C273" s="42"/>
    </row>
    <row r="274" ht="17.25" customHeight="1" spans="1:3">
      <c r="A274" s="62">
        <v>2290899</v>
      </c>
      <c r="B274" s="44" t="s">
        <v>2459</v>
      </c>
      <c r="C274" s="42"/>
    </row>
    <row r="275" ht="17.25" customHeight="1" spans="1:3">
      <c r="A275" s="62">
        <v>22909</v>
      </c>
      <c r="B275" s="63" t="s">
        <v>2460</v>
      </c>
      <c r="C275" s="42">
        <f t="shared" ref="C275:C279" si="0">C276</f>
        <v>0</v>
      </c>
    </row>
    <row r="276" ht="17.25" customHeight="1" spans="1:3">
      <c r="A276" s="62">
        <v>2290901</v>
      </c>
      <c r="B276" s="44" t="s">
        <v>2461</v>
      </c>
      <c r="C276" s="42"/>
    </row>
    <row r="277" ht="17.25" customHeight="1" spans="1:3">
      <c r="A277" s="62">
        <v>22910</v>
      </c>
      <c r="B277" s="63" t="s">
        <v>2462</v>
      </c>
      <c r="C277" s="42">
        <f t="shared" si="0"/>
        <v>0</v>
      </c>
    </row>
    <row r="278" ht="17.25" customHeight="1" spans="1:3">
      <c r="A278" s="62">
        <v>2291001</v>
      </c>
      <c r="B278" s="44" t="s">
        <v>2463</v>
      </c>
      <c r="C278" s="42"/>
    </row>
    <row r="279" ht="17.25" customHeight="1" spans="1:3">
      <c r="A279" s="62">
        <v>22911</v>
      </c>
      <c r="B279" s="63" t="s">
        <v>2464</v>
      </c>
      <c r="C279" s="42">
        <f t="shared" si="0"/>
        <v>0</v>
      </c>
    </row>
    <row r="280" ht="17.25" customHeight="1" spans="1:3">
      <c r="A280" s="62">
        <v>2291101</v>
      </c>
      <c r="B280" s="44" t="s">
        <v>2465</v>
      </c>
      <c r="C280" s="42"/>
    </row>
    <row r="281" ht="17.25" customHeight="1" spans="1:3">
      <c r="A281" s="62">
        <v>22960</v>
      </c>
      <c r="B281" s="63" t="s">
        <v>2466</v>
      </c>
      <c r="C281" s="42">
        <f>SUM(C282:C292)</f>
        <v>1849</v>
      </c>
    </row>
    <row r="282" ht="17.25" customHeight="1" spans="1:3">
      <c r="A282" s="62">
        <v>2296001</v>
      </c>
      <c r="B282" s="44" t="s">
        <v>2467</v>
      </c>
      <c r="C282" s="42"/>
    </row>
    <row r="283" ht="17.25" customHeight="1" spans="1:3">
      <c r="A283" s="62">
        <v>2296002</v>
      </c>
      <c r="B283" s="44" t="s">
        <v>2468</v>
      </c>
      <c r="C283" s="42">
        <v>1386</v>
      </c>
    </row>
    <row r="284" ht="17.25" customHeight="1" spans="1:3">
      <c r="A284" s="62">
        <v>2296003</v>
      </c>
      <c r="B284" s="44" t="s">
        <v>2469</v>
      </c>
      <c r="C284" s="42">
        <v>383</v>
      </c>
    </row>
    <row r="285" ht="17.25" customHeight="1" spans="1:3">
      <c r="A285" s="62">
        <v>2296004</v>
      </c>
      <c r="B285" s="44" t="s">
        <v>2470</v>
      </c>
      <c r="C285" s="42"/>
    </row>
    <row r="286" ht="17.25" customHeight="1" spans="1:3">
      <c r="A286" s="62">
        <v>2296005</v>
      </c>
      <c r="B286" s="44" t="s">
        <v>2471</v>
      </c>
      <c r="C286" s="42"/>
    </row>
    <row r="287" ht="17.25" customHeight="1" spans="1:3">
      <c r="A287" s="62">
        <v>2296006</v>
      </c>
      <c r="B287" s="44" t="s">
        <v>2472</v>
      </c>
      <c r="C287" s="42">
        <v>80</v>
      </c>
    </row>
    <row r="288" ht="17.25" customHeight="1" spans="1:3">
      <c r="A288" s="62">
        <v>2296010</v>
      </c>
      <c r="B288" s="44" t="s">
        <v>2473</v>
      </c>
      <c r="C288" s="42"/>
    </row>
    <row r="289" ht="17.25" customHeight="1" spans="1:3">
      <c r="A289" s="62">
        <v>2296011</v>
      </c>
      <c r="B289" s="44" t="s">
        <v>2474</v>
      </c>
      <c r="C289" s="42"/>
    </row>
    <row r="290" ht="17.25" customHeight="1" spans="1:3">
      <c r="A290" s="62">
        <v>2296012</v>
      </c>
      <c r="B290" s="44" t="s">
        <v>2475</v>
      </c>
      <c r="C290" s="42"/>
    </row>
    <row r="291" ht="17.25" customHeight="1" spans="1:3">
      <c r="A291" s="62">
        <v>2296013</v>
      </c>
      <c r="B291" s="44" t="s">
        <v>2476</v>
      </c>
      <c r="C291" s="42"/>
    </row>
    <row r="292" ht="17.25" customHeight="1" spans="1:3">
      <c r="A292" s="62">
        <v>2296099</v>
      </c>
      <c r="B292" s="44" t="s">
        <v>2477</v>
      </c>
      <c r="C292" s="42"/>
    </row>
    <row r="293" ht="17.25" customHeight="1" spans="1:3">
      <c r="A293" s="62">
        <v>22998</v>
      </c>
      <c r="B293" s="63" t="s">
        <v>2478</v>
      </c>
      <c r="C293" s="42">
        <f>C294</f>
        <v>0</v>
      </c>
    </row>
    <row r="294" ht="17.25" customHeight="1" spans="1:3">
      <c r="A294" s="62">
        <v>2299899</v>
      </c>
      <c r="B294" s="44" t="s">
        <v>990</v>
      </c>
      <c r="C294" s="42"/>
    </row>
    <row r="295" ht="17.25" customHeight="1" spans="1:3">
      <c r="A295" s="62">
        <v>232</v>
      </c>
      <c r="B295" s="63" t="s">
        <v>1824</v>
      </c>
      <c r="C295" s="42">
        <f>C296</f>
        <v>15538</v>
      </c>
    </row>
    <row r="296" ht="17.25" customHeight="1" spans="1:3">
      <c r="A296" s="62">
        <v>23204</v>
      </c>
      <c r="B296" s="63" t="s">
        <v>2479</v>
      </c>
      <c r="C296" s="42">
        <f>SUM(C297:C311)</f>
        <v>15538</v>
      </c>
    </row>
    <row r="297" ht="17.25" customHeight="1" spans="1:3">
      <c r="A297" s="62">
        <v>2320401</v>
      </c>
      <c r="B297" s="44" t="s">
        <v>2480</v>
      </c>
      <c r="C297" s="42"/>
    </row>
    <row r="298" ht="17.25" customHeight="1" spans="1:3">
      <c r="A298" s="62">
        <v>2320405</v>
      </c>
      <c r="B298" s="44" t="s">
        <v>2481</v>
      </c>
      <c r="C298" s="42"/>
    </row>
    <row r="299" ht="17.25" customHeight="1" spans="1:3">
      <c r="A299" s="62">
        <v>2320411</v>
      </c>
      <c r="B299" s="44" t="s">
        <v>2482</v>
      </c>
      <c r="C299" s="42">
        <v>1800</v>
      </c>
    </row>
    <row r="300" ht="17.25" customHeight="1" spans="1:3">
      <c r="A300" s="62">
        <v>2320413</v>
      </c>
      <c r="B300" s="44" t="s">
        <v>2483</v>
      </c>
      <c r="C300" s="42"/>
    </row>
    <row r="301" ht="17.25" customHeight="1" spans="1:3">
      <c r="A301" s="62">
        <v>2320414</v>
      </c>
      <c r="B301" s="44" t="s">
        <v>2484</v>
      </c>
      <c r="C301" s="42"/>
    </row>
    <row r="302" ht="17.25" customHeight="1" spans="1:3">
      <c r="A302" s="62">
        <v>2320416</v>
      </c>
      <c r="B302" s="44" t="s">
        <v>2485</v>
      </c>
      <c r="C302" s="42"/>
    </row>
    <row r="303" ht="17.25" customHeight="1" spans="1:3">
      <c r="A303" s="62">
        <v>2320417</v>
      </c>
      <c r="B303" s="44" t="s">
        <v>2486</v>
      </c>
      <c r="C303" s="42"/>
    </row>
    <row r="304" ht="17.25" customHeight="1" spans="1:3">
      <c r="A304" s="62">
        <v>2320418</v>
      </c>
      <c r="B304" s="44" t="s">
        <v>2487</v>
      </c>
      <c r="C304" s="42"/>
    </row>
    <row r="305" ht="17.25" customHeight="1" spans="1:3">
      <c r="A305" s="62">
        <v>2320419</v>
      </c>
      <c r="B305" s="44" t="s">
        <v>2488</v>
      </c>
      <c r="C305" s="42"/>
    </row>
    <row r="306" ht="17.25" customHeight="1" spans="1:3">
      <c r="A306" s="62">
        <v>2320420</v>
      </c>
      <c r="B306" s="44" t="s">
        <v>2489</v>
      </c>
      <c r="C306" s="42"/>
    </row>
    <row r="307" ht="17.25" customHeight="1" spans="1:3">
      <c r="A307" s="62">
        <v>2320431</v>
      </c>
      <c r="B307" s="44" t="s">
        <v>2490</v>
      </c>
      <c r="C307" s="42">
        <v>240</v>
      </c>
    </row>
    <row r="308" ht="17.25" customHeight="1" spans="1:3">
      <c r="A308" s="62">
        <v>2320432</v>
      </c>
      <c r="B308" s="44" t="s">
        <v>2491</v>
      </c>
      <c r="C308" s="42"/>
    </row>
    <row r="309" ht="17.25" customHeight="1" spans="1:3">
      <c r="A309" s="62">
        <v>2320433</v>
      </c>
      <c r="B309" s="44" t="s">
        <v>2492</v>
      </c>
      <c r="C309" s="42">
        <v>450</v>
      </c>
    </row>
    <row r="310" ht="17.25" customHeight="1" spans="1:3">
      <c r="A310" s="62">
        <v>2320498</v>
      </c>
      <c r="B310" s="44" t="s">
        <v>2493</v>
      </c>
      <c r="C310" s="42">
        <v>10348</v>
      </c>
    </row>
    <row r="311" ht="17.25" customHeight="1" spans="1:3">
      <c r="A311" s="62">
        <v>2320499</v>
      </c>
      <c r="B311" s="44" t="s">
        <v>2494</v>
      </c>
      <c r="C311" s="42">
        <v>2700</v>
      </c>
    </row>
    <row r="312" ht="17.25" customHeight="1" spans="1:3">
      <c r="A312" s="62">
        <v>233</v>
      </c>
      <c r="B312" s="63" t="s">
        <v>1837</v>
      </c>
      <c r="C312" s="42">
        <f>C313</f>
        <v>0</v>
      </c>
    </row>
    <row r="313" ht="17.25" customHeight="1" spans="1:3">
      <c r="A313" s="62">
        <v>23304</v>
      </c>
      <c r="B313" s="63" t="s">
        <v>2495</v>
      </c>
      <c r="C313" s="42">
        <f>SUM(C314:C328)</f>
        <v>0</v>
      </c>
    </row>
    <row r="314" ht="17.25" customHeight="1" spans="1:3">
      <c r="A314" s="62">
        <v>2330401</v>
      </c>
      <c r="B314" s="44" t="s">
        <v>2496</v>
      </c>
      <c r="C314" s="42"/>
    </row>
    <row r="315" ht="17.25" customHeight="1" spans="1:3">
      <c r="A315" s="62">
        <v>2330405</v>
      </c>
      <c r="B315" s="44" t="s">
        <v>2497</v>
      </c>
      <c r="C315" s="42"/>
    </row>
    <row r="316" ht="17.25" customHeight="1" spans="1:3">
      <c r="A316" s="62">
        <v>2330411</v>
      </c>
      <c r="B316" s="44" t="s">
        <v>2498</v>
      </c>
      <c r="C316" s="42"/>
    </row>
    <row r="317" ht="17.25" customHeight="1" spans="1:3">
      <c r="A317" s="62">
        <v>2330413</v>
      </c>
      <c r="B317" s="44" t="s">
        <v>2499</v>
      </c>
      <c r="C317" s="42"/>
    </row>
    <row r="318" ht="17.25" customHeight="1" spans="1:3">
      <c r="A318" s="62">
        <v>2330414</v>
      </c>
      <c r="B318" s="44" t="s">
        <v>2500</v>
      </c>
      <c r="C318" s="42"/>
    </row>
    <row r="319" ht="17.25" customHeight="1" spans="1:3">
      <c r="A319" s="62">
        <v>2330416</v>
      </c>
      <c r="B319" s="44" t="s">
        <v>2501</v>
      </c>
      <c r="C319" s="42"/>
    </row>
    <row r="320" ht="17.25" customHeight="1" spans="1:3">
      <c r="A320" s="62">
        <v>2330417</v>
      </c>
      <c r="B320" s="44" t="s">
        <v>2502</v>
      </c>
      <c r="C320" s="42"/>
    </row>
    <row r="321" ht="17.25" customHeight="1" spans="1:3">
      <c r="A321" s="62">
        <v>2330418</v>
      </c>
      <c r="B321" s="44" t="s">
        <v>2503</v>
      </c>
      <c r="C321" s="42"/>
    </row>
    <row r="322" ht="17.25" customHeight="1" spans="1:3">
      <c r="A322" s="62">
        <v>2330419</v>
      </c>
      <c r="B322" s="44" t="s">
        <v>2504</v>
      </c>
      <c r="C322" s="42"/>
    </row>
    <row r="323" ht="17.25" customHeight="1" spans="1:3">
      <c r="A323" s="62">
        <v>2330420</v>
      </c>
      <c r="B323" s="44" t="s">
        <v>2505</v>
      </c>
      <c r="C323" s="42"/>
    </row>
    <row r="324" ht="17.25" customHeight="1" spans="1:3">
      <c r="A324" s="62">
        <v>2330431</v>
      </c>
      <c r="B324" s="44" t="s">
        <v>2506</v>
      </c>
      <c r="C324" s="42"/>
    </row>
    <row r="325" ht="17.25" customHeight="1" spans="1:3">
      <c r="A325" s="62">
        <v>2330432</v>
      </c>
      <c r="B325" s="44" t="s">
        <v>2507</v>
      </c>
      <c r="C325" s="42"/>
    </row>
    <row r="326" ht="17.25" customHeight="1" spans="1:3">
      <c r="A326" s="62">
        <v>2330433</v>
      </c>
      <c r="B326" s="44" t="s">
        <v>2508</v>
      </c>
      <c r="C326" s="42"/>
    </row>
    <row r="327" ht="17.25" customHeight="1" spans="1:3">
      <c r="A327" s="62">
        <v>2330498</v>
      </c>
      <c r="B327" s="44" t="s">
        <v>2509</v>
      </c>
      <c r="C327" s="42"/>
    </row>
    <row r="328" ht="17.25" customHeight="1" spans="1:3">
      <c r="A328" s="62">
        <v>2330499</v>
      </c>
      <c r="B328" s="44" t="s">
        <v>2510</v>
      </c>
      <c r="C328" s="42"/>
    </row>
    <row r="329" ht="17.25" customHeight="1" spans="1:3">
      <c r="A329" s="62">
        <v>234</v>
      </c>
      <c r="B329" s="102" t="s">
        <v>2152</v>
      </c>
      <c r="C329" s="42">
        <f>SUM(C330,C343)</f>
        <v>0</v>
      </c>
    </row>
    <row r="330" ht="17.25" customHeight="1" spans="1:3">
      <c r="A330" s="62">
        <v>23401</v>
      </c>
      <c r="B330" s="102" t="s">
        <v>1881</v>
      </c>
      <c r="C330" s="42">
        <f>SUM(C331:C342)</f>
        <v>0</v>
      </c>
    </row>
    <row r="331" ht="17.25" customHeight="1" spans="1:3">
      <c r="A331" s="62">
        <v>2340101</v>
      </c>
      <c r="B331" s="62" t="s">
        <v>2511</v>
      </c>
      <c r="C331" s="42"/>
    </row>
    <row r="332" ht="17.25" customHeight="1" spans="1:3">
      <c r="A332" s="62">
        <v>2340102</v>
      </c>
      <c r="B332" s="62" t="s">
        <v>2512</v>
      </c>
      <c r="C332" s="42"/>
    </row>
    <row r="333" ht="17.25" customHeight="1" spans="1:3">
      <c r="A333" s="62">
        <v>2340103</v>
      </c>
      <c r="B333" s="62" t="s">
        <v>2513</v>
      </c>
      <c r="C333" s="42"/>
    </row>
    <row r="334" ht="17.25" customHeight="1" spans="1:3">
      <c r="A334" s="62">
        <v>2340104</v>
      </c>
      <c r="B334" s="62" t="s">
        <v>2514</v>
      </c>
      <c r="C334" s="42"/>
    </row>
    <row r="335" ht="17.25" customHeight="1" spans="1:3">
      <c r="A335" s="62">
        <v>2340105</v>
      </c>
      <c r="B335" s="62" t="s">
        <v>2515</v>
      </c>
      <c r="C335" s="42"/>
    </row>
    <row r="336" ht="17.25" customHeight="1" spans="1:3">
      <c r="A336" s="62">
        <v>2340106</v>
      </c>
      <c r="B336" s="62" t="s">
        <v>2516</v>
      </c>
      <c r="C336" s="42"/>
    </row>
    <row r="337" ht="17.25" customHeight="1" spans="1:3">
      <c r="A337" s="62">
        <v>2340107</v>
      </c>
      <c r="B337" s="62" t="s">
        <v>2517</v>
      </c>
      <c r="C337" s="42"/>
    </row>
    <row r="338" ht="17.25" customHeight="1" spans="1:3">
      <c r="A338" s="62">
        <v>2340108</v>
      </c>
      <c r="B338" s="62" t="s">
        <v>2518</v>
      </c>
      <c r="C338" s="42"/>
    </row>
    <row r="339" ht="17.25" customHeight="1" spans="1:3">
      <c r="A339" s="62">
        <v>2340109</v>
      </c>
      <c r="B339" s="62" t="s">
        <v>2519</v>
      </c>
      <c r="C339" s="42"/>
    </row>
    <row r="340" spans="1:3">
      <c r="A340" s="62">
        <v>2340110</v>
      </c>
      <c r="B340" s="62" t="s">
        <v>2520</v>
      </c>
      <c r="C340" s="42"/>
    </row>
    <row r="341" spans="1:3">
      <c r="A341" s="62">
        <v>2340111</v>
      </c>
      <c r="B341" s="62" t="s">
        <v>2521</v>
      </c>
      <c r="C341" s="42"/>
    </row>
    <row r="342" spans="1:3">
      <c r="A342" s="62">
        <v>2340199</v>
      </c>
      <c r="B342" s="62" t="s">
        <v>2522</v>
      </c>
      <c r="C342" s="42"/>
    </row>
    <row r="343" spans="1:3">
      <c r="A343" s="62">
        <v>23402</v>
      </c>
      <c r="B343" s="102" t="s">
        <v>2523</v>
      </c>
      <c r="C343" s="42">
        <f>SUM(C344:C349)</f>
        <v>0</v>
      </c>
    </row>
    <row r="344" spans="1:3">
      <c r="A344" s="62">
        <v>2340201</v>
      </c>
      <c r="B344" s="62" t="s">
        <v>1632</v>
      </c>
      <c r="C344" s="42"/>
    </row>
    <row r="345" spans="1:3">
      <c r="A345" s="62">
        <v>2340202</v>
      </c>
      <c r="B345" s="62" t="s">
        <v>1677</v>
      </c>
      <c r="C345" s="42"/>
    </row>
    <row r="346" spans="1:3">
      <c r="A346" s="62">
        <v>2340203</v>
      </c>
      <c r="B346" s="62" t="s">
        <v>2524</v>
      </c>
      <c r="C346" s="42"/>
    </row>
    <row r="347" spans="1:3">
      <c r="A347" s="62">
        <v>2340204</v>
      </c>
      <c r="B347" s="62" t="s">
        <v>2525</v>
      </c>
      <c r="C347" s="42"/>
    </row>
    <row r="348" spans="1:3">
      <c r="A348" s="62">
        <v>2340205</v>
      </c>
      <c r="B348" s="62" t="s">
        <v>2526</v>
      </c>
      <c r="C348" s="42"/>
    </row>
    <row r="349" spans="1:3">
      <c r="A349" s="62">
        <v>2340299</v>
      </c>
      <c r="B349" s="62" t="s">
        <v>2527</v>
      </c>
      <c r="C349" s="42"/>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sheetData>
  <mergeCells count="1">
    <mergeCell ref="A2:C2"/>
  </mergeCells>
  <dataValidations count="1">
    <dataValidation type="decimal" operator="between" allowBlank="1" showInputMessage="1" showErrorMessage="1" sqref="C5:C349">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08"/>
  <sheetViews>
    <sheetView showZeros="0" workbookViewId="0">
      <selection activeCell="G21" sqref="G21"/>
    </sheetView>
  </sheetViews>
  <sheetFormatPr defaultColWidth="12.1416666666667" defaultRowHeight="15.75" outlineLevelCol="2"/>
  <cols>
    <col min="1" max="1" width="12.1416666666667" style="36"/>
    <col min="2" max="2" width="58" style="36" customWidth="1"/>
    <col min="3" max="3" width="28.1416666666667" style="36" customWidth="1"/>
    <col min="4" max="16384" width="12.1416666666667" style="36"/>
  </cols>
  <sheetData>
    <row r="1" ht="18" spans="1:3">
      <c r="A1" s="3" t="s">
        <v>2528</v>
      </c>
      <c r="B1" s="3"/>
    </row>
    <row r="2" ht="44.25" customHeight="1" spans="1:3">
      <c r="A2" s="4" t="s">
        <v>2529</v>
      </c>
      <c r="B2" s="4"/>
      <c r="C2" s="4"/>
    </row>
    <row r="3" ht="17.1" customHeight="1" spans="1:3">
      <c r="B3" s="100"/>
      <c r="C3" s="95" t="s">
        <v>74</v>
      </c>
    </row>
    <row r="4" s="99" customFormat="1" ht="18.95" customHeight="1" spans="1:3">
      <c r="A4" s="101" t="s">
        <v>144</v>
      </c>
      <c r="B4" s="101" t="s">
        <v>75</v>
      </c>
      <c r="C4" s="101" t="s">
        <v>78</v>
      </c>
    </row>
    <row r="5" s="36" customFormat="1" ht="17.1" customHeight="1" spans="1:3">
      <c r="A5" s="62">
        <v>205</v>
      </c>
      <c r="B5" s="102" t="s">
        <v>1065</v>
      </c>
      <c r="C5" s="42">
        <f>C6</f>
        <v>0</v>
      </c>
    </row>
    <row r="6" s="36" customFormat="1" ht="17.1" customHeight="1" spans="1:3">
      <c r="A6" s="62">
        <v>20598</v>
      </c>
      <c r="B6" s="102" t="s">
        <v>2241</v>
      </c>
      <c r="C6" s="42">
        <f>SUM(C7:C11)</f>
        <v>0</v>
      </c>
    </row>
    <row r="7" s="36" customFormat="1" ht="17.1" customHeight="1" spans="1:3">
      <c r="A7" s="62">
        <v>2059801</v>
      </c>
      <c r="B7" s="62" t="s">
        <v>2242</v>
      </c>
      <c r="C7" s="42"/>
    </row>
    <row r="8" s="36" customFormat="1" ht="17.1" customHeight="1" spans="1:3">
      <c r="A8" s="62">
        <v>2059802</v>
      </c>
      <c r="B8" s="62" t="s">
        <v>1073</v>
      </c>
      <c r="C8" s="42"/>
    </row>
    <row r="9" s="36" customFormat="1" ht="17.1" customHeight="1" spans="1:3">
      <c r="A9" s="62">
        <v>2059803</v>
      </c>
      <c r="B9" s="62" t="s">
        <v>2243</v>
      </c>
      <c r="C9" s="42"/>
    </row>
    <row r="10" s="36" customFormat="1" ht="17.1" customHeight="1" spans="1:3">
      <c r="A10" s="62">
        <v>2059804</v>
      </c>
      <c r="B10" s="62" t="s">
        <v>2244</v>
      </c>
      <c r="C10" s="42"/>
    </row>
    <row r="11" s="36" customFormat="1" ht="17.25" customHeight="1" spans="1:3">
      <c r="A11" s="62">
        <v>2059899</v>
      </c>
      <c r="B11" s="62" t="s">
        <v>2245</v>
      </c>
      <c r="C11" s="42"/>
    </row>
    <row r="12" s="36" customFormat="1" ht="17.25" customHeight="1" spans="1:3">
      <c r="A12" s="62">
        <v>206</v>
      </c>
      <c r="B12" s="63" t="s">
        <v>1114</v>
      </c>
      <c r="C12" s="42">
        <f>C13+C20</f>
        <v>0</v>
      </c>
    </row>
    <row r="13" s="36" customFormat="1" ht="17.25" customHeight="1" spans="1:3">
      <c r="A13" s="62">
        <v>20610</v>
      </c>
      <c r="B13" s="63" t="s">
        <v>2246</v>
      </c>
      <c r="C13" s="42">
        <f>SUM(C14:C19)</f>
        <v>0</v>
      </c>
    </row>
    <row r="14" s="36" customFormat="1" ht="17.25" customHeight="1" spans="1:3">
      <c r="A14" s="62">
        <v>2061001</v>
      </c>
      <c r="B14" s="44" t="s">
        <v>2247</v>
      </c>
      <c r="C14" s="42"/>
    </row>
    <row r="15" s="36" customFormat="1" ht="17.25" customHeight="1" spans="1:3">
      <c r="A15" s="62">
        <v>2061002</v>
      </c>
      <c r="B15" s="44" t="s">
        <v>2248</v>
      </c>
      <c r="C15" s="42"/>
    </row>
    <row r="16" s="36" customFormat="1" ht="17.25" customHeight="1" spans="1:3">
      <c r="A16" s="62">
        <v>2061003</v>
      </c>
      <c r="B16" s="44" t="s">
        <v>2249</v>
      </c>
      <c r="C16" s="42"/>
    </row>
    <row r="17" s="36" customFormat="1" ht="17.25" customHeight="1" spans="1:3">
      <c r="A17" s="62">
        <v>2061004</v>
      </c>
      <c r="B17" s="44" t="s">
        <v>2250</v>
      </c>
      <c r="C17" s="42"/>
    </row>
    <row r="18" s="36" customFormat="1" ht="15.6" customHeight="1" spans="1:3">
      <c r="A18" s="62">
        <v>2061005</v>
      </c>
      <c r="B18" s="44" t="s">
        <v>2251</v>
      </c>
      <c r="C18" s="42"/>
    </row>
    <row r="19" s="36" customFormat="1" ht="17.25" customHeight="1" spans="1:3">
      <c r="A19" s="62">
        <v>2061099</v>
      </c>
      <c r="B19" s="44" t="s">
        <v>2252</v>
      </c>
      <c r="C19" s="42"/>
    </row>
    <row r="20" s="36" customFormat="1" ht="17.25" customHeight="1" spans="1:3">
      <c r="A20" s="62">
        <v>20698</v>
      </c>
      <c r="B20" s="63" t="s">
        <v>2241</v>
      </c>
      <c r="C20" s="42">
        <f>SUM(C21:C26)</f>
        <v>0</v>
      </c>
    </row>
    <row r="21" s="36" customFormat="1" ht="17.25" customHeight="1" spans="1:3">
      <c r="A21" s="62">
        <v>2069801</v>
      </c>
      <c r="B21" s="44" t="s">
        <v>2253</v>
      </c>
      <c r="C21" s="42"/>
    </row>
    <row r="22" s="36" customFormat="1" ht="17.25" customHeight="1" spans="1:3">
      <c r="A22" s="62">
        <v>2069802</v>
      </c>
      <c r="B22" s="44" t="s">
        <v>2254</v>
      </c>
      <c r="C22" s="42"/>
    </row>
    <row r="23" s="36" customFormat="1" ht="17.25" customHeight="1" spans="1:3">
      <c r="A23" s="62">
        <v>2069803</v>
      </c>
      <c r="B23" s="44" t="s">
        <v>2255</v>
      </c>
      <c r="C23" s="42"/>
    </row>
    <row r="24" s="36" customFormat="1" ht="17.25" customHeight="1" spans="1:3">
      <c r="A24" s="62">
        <v>2069804</v>
      </c>
      <c r="B24" s="44" t="s">
        <v>2256</v>
      </c>
      <c r="C24" s="42"/>
    </row>
    <row r="25" s="36" customFormat="1" ht="17.25" customHeight="1" spans="1:3">
      <c r="A25" s="62">
        <v>2069805</v>
      </c>
      <c r="B25" s="44" t="s">
        <v>2257</v>
      </c>
      <c r="C25" s="42"/>
    </row>
    <row r="26" s="36" customFormat="1" ht="17.25" customHeight="1" spans="1:3">
      <c r="A26" s="62">
        <v>2069899</v>
      </c>
      <c r="B26" s="44" t="s">
        <v>2258</v>
      </c>
      <c r="C26" s="42"/>
    </row>
    <row r="27" s="36" customFormat="1" ht="17.25" customHeight="1" spans="1:3">
      <c r="A27" s="62">
        <v>207</v>
      </c>
      <c r="B27" s="63" t="s">
        <v>1163</v>
      </c>
      <c r="C27" s="42">
        <f>SUM(C28,C34,C40,C43)</f>
        <v>1</v>
      </c>
    </row>
    <row r="28" s="36" customFormat="1" ht="17.25" customHeight="1" spans="1:3">
      <c r="A28" s="62">
        <v>20707</v>
      </c>
      <c r="B28" s="63" t="s">
        <v>2259</v>
      </c>
      <c r="C28" s="42">
        <f>SUM(C29:C33)</f>
        <v>1</v>
      </c>
    </row>
    <row r="29" s="36" customFormat="1" ht="17.25" customHeight="1" spans="1:3">
      <c r="A29" s="62">
        <v>2070701</v>
      </c>
      <c r="B29" s="44" t="s">
        <v>2260</v>
      </c>
      <c r="C29" s="42"/>
    </row>
    <row r="30" s="36" customFormat="1" ht="17.25" customHeight="1" spans="1:3">
      <c r="A30" s="62">
        <v>2070702</v>
      </c>
      <c r="B30" s="44" t="s">
        <v>2261</v>
      </c>
      <c r="C30" s="42"/>
    </row>
    <row r="31" s="36" customFormat="1" ht="17.25" customHeight="1" spans="1:3">
      <c r="A31" s="62">
        <v>2070703</v>
      </c>
      <c r="B31" s="44" t="s">
        <v>2262</v>
      </c>
      <c r="C31" s="42"/>
    </row>
    <row r="32" s="36" customFormat="1" ht="17.25" customHeight="1" spans="1:3">
      <c r="A32" s="62">
        <v>2070704</v>
      </c>
      <c r="B32" s="44" t="s">
        <v>2263</v>
      </c>
      <c r="C32" s="42"/>
    </row>
    <row r="33" s="36" customFormat="1" ht="17.25" customHeight="1" spans="1:3">
      <c r="A33" s="62">
        <v>2070799</v>
      </c>
      <c r="B33" s="44" t="s">
        <v>2264</v>
      </c>
      <c r="C33" s="42">
        <v>1</v>
      </c>
    </row>
    <row r="34" s="36" customFormat="1" ht="17.25" customHeight="1" spans="1:3">
      <c r="A34" s="62">
        <v>20709</v>
      </c>
      <c r="B34" s="63" t="s">
        <v>2265</v>
      </c>
      <c r="C34" s="42">
        <f>SUM(C35:C39)</f>
        <v>0</v>
      </c>
    </row>
    <row r="35" s="36" customFormat="1" ht="17.25" customHeight="1" spans="1:3">
      <c r="A35" s="62">
        <v>2070901</v>
      </c>
      <c r="B35" s="44" t="s">
        <v>2266</v>
      </c>
      <c r="C35" s="42"/>
    </row>
    <row r="36" s="36" customFormat="1" ht="17.25" customHeight="1" spans="1:3">
      <c r="A36" s="62">
        <v>2070902</v>
      </c>
      <c r="B36" s="44" t="s">
        <v>2267</v>
      </c>
      <c r="C36" s="42"/>
    </row>
    <row r="37" s="36" customFormat="1" ht="17.25" customHeight="1" spans="1:3">
      <c r="A37" s="62">
        <v>2070903</v>
      </c>
      <c r="B37" s="44" t="s">
        <v>2268</v>
      </c>
      <c r="C37" s="42"/>
    </row>
    <row r="38" s="36" customFormat="1" ht="17.25" customHeight="1" spans="1:3">
      <c r="A38" s="62">
        <v>2070904</v>
      </c>
      <c r="B38" s="44" t="s">
        <v>2269</v>
      </c>
      <c r="C38" s="42"/>
    </row>
    <row r="39" s="36" customFormat="1" ht="17.25" customHeight="1" spans="1:3">
      <c r="A39" s="62">
        <v>2070999</v>
      </c>
      <c r="B39" s="44" t="s">
        <v>2270</v>
      </c>
      <c r="C39" s="42"/>
    </row>
    <row r="40" s="36" customFormat="1" ht="17.25" customHeight="1" spans="1:3">
      <c r="A40" s="62">
        <v>20710</v>
      </c>
      <c r="B40" s="63" t="s">
        <v>2271</v>
      </c>
      <c r="C40" s="42">
        <f>SUM(C41:C42)</f>
        <v>0</v>
      </c>
    </row>
    <row r="41" s="36" customFormat="1" ht="17.25" customHeight="1" spans="1:3">
      <c r="A41" s="62">
        <v>2071001</v>
      </c>
      <c r="B41" s="44" t="s">
        <v>2272</v>
      </c>
      <c r="C41" s="42"/>
    </row>
    <row r="42" s="36" customFormat="1" ht="17.25" customHeight="1" spans="1:3">
      <c r="A42" s="62">
        <v>2071099</v>
      </c>
      <c r="B42" s="44" t="s">
        <v>2273</v>
      </c>
      <c r="C42" s="42"/>
    </row>
    <row r="43" s="36" customFormat="1" ht="17.25" customHeight="1" spans="1:3">
      <c r="A43" s="62">
        <v>20798</v>
      </c>
      <c r="B43" s="102" t="s">
        <v>2241</v>
      </c>
      <c r="C43" s="42">
        <f>SUM(C44:C49)</f>
        <v>0</v>
      </c>
    </row>
    <row r="44" s="36" customFormat="1" ht="17.25" customHeight="1" spans="1:3">
      <c r="A44" s="62">
        <v>2079801</v>
      </c>
      <c r="B44" s="44" t="s">
        <v>2274</v>
      </c>
      <c r="C44" s="42"/>
    </row>
    <row r="45" s="36" customFormat="1" ht="17.25" customHeight="1" spans="1:3">
      <c r="A45" s="62">
        <v>2079802</v>
      </c>
      <c r="B45" s="44" t="s">
        <v>2275</v>
      </c>
      <c r="C45" s="42"/>
    </row>
    <row r="46" s="36" customFormat="1" ht="17.25" customHeight="1" spans="1:3">
      <c r="A46" s="62">
        <v>2079803</v>
      </c>
      <c r="B46" s="44" t="s">
        <v>2276</v>
      </c>
      <c r="C46" s="42"/>
    </row>
    <row r="47" s="36" customFormat="1" ht="17.25" customHeight="1" spans="1:3">
      <c r="A47" s="62">
        <v>2079804</v>
      </c>
      <c r="B47" s="44" t="s">
        <v>2277</v>
      </c>
      <c r="C47" s="42"/>
    </row>
    <row r="48" s="36" customFormat="1" ht="17.25" customHeight="1" spans="1:3">
      <c r="A48" s="62">
        <v>2079805</v>
      </c>
      <c r="B48" s="44" t="s">
        <v>2278</v>
      </c>
      <c r="C48" s="42"/>
    </row>
    <row r="49" s="36" customFormat="1" ht="17.25" customHeight="1" spans="1:3">
      <c r="A49" s="62">
        <v>2079899</v>
      </c>
      <c r="B49" s="44" t="s">
        <v>2279</v>
      </c>
      <c r="C49" s="42"/>
    </row>
    <row r="50" s="36" customFormat="1" ht="17.25" customHeight="1" spans="1:3">
      <c r="A50" s="62">
        <v>208</v>
      </c>
      <c r="B50" s="102" t="s">
        <v>1204</v>
      </c>
      <c r="C50" s="42">
        <f>C51</f>
        <v>0</v>
      </c>
    </row>
    <row r="51" s="36" customFormat="1" ht="17.25" customHeight="1" spans="1:3">
      <c r="A51" s="62">
        <v>20898</v>
      </c>
      <c r="B51" s="102" t="s">
        <v>2241</v>
      </c>
      <c r="C51" s="42">
        <f>SUM(C52:C54)</f>
        <v>0</v>
      </c>
    </row>
    <row r="52" s="36" customFormat="1" ht="17.25" customHeight="1" spans="1:3">
      <c r="A52" s="62">
        <v>2089801</v>
      </c>
      <c r="B52" s="62" t="s">
        <v>2280</v>
      </c>
      <c r="C52" s="42"/>
    </row>
    <row r="53" s="36" customFormat="1" ht="17.25" customHeight="1" spans="1:3">
      <c r="A53" s="62">
        <v>2089802</v>
      </c>
      <c r="B53" s="62" t="s">
        <v>2281</v>
      </c>
      <c r="C53" s="42"/>
    </row>
    <row r="54" s="36" customFormat="1" ht="17.25" customHeight="1" spans="1:3">
      <c r="A54" s="62">
        <v>2089899</v>
      </c>
      <c r="B54" s="62" t="s">
        <v>2282</v>
      </c>
      <c r="C54" s="42"/>
    </row>
    <row r="55" s="36" customFormat="1" ht="17.25" customHeight="1" spans="1:3">
      <c r="A55" s="62">
        <v>210</v>
      </c>
      <c r="B55" s="102" t="s">
        <v>1313</v>
      </c>
      <c r="C55" s="42">
        <f>C56</f>
        <v>0</v>
      </c>
    </row>
    <row r="56" s="36" customFormat="1" ht="17.25" customHeight="1" spans="1:3">
      <c r="A56" s="62">
        <v>21098</v>
      </c>
      <c r="B56" s="102" t="s">
        <v>2241</v>
      </c>
      <c r="C56" s="42">
        <f>SUM(C57:C61)</f>
        <v>0</v>
      </c>
    </row>
    <row r="57" s="36" customFormat="1" ht="17.25" customHeight="1" spans="1:3">
      <c r="A57" s="62">
        <v>2109801</v>
      </c>
      <c r="B57" s="62" t="s">
        <v>2283</v>
      </c>
      <c r="C57" s="42"/>
    </row>
    <row r="58" s="36" customFormat="1" ht="17.25" customHeight="1" spans="1:3">
      <c r="A58" s="62">
        <v>2109802</v>
      </c>
      <c r="B58" s="62" t="s">
        <v>2284</v>
      </c>
      <c r="C58" s="42"/>
    </row>
    <row r="59" s="36" customFormat="1" ht="17.25" customHeight="1" spans="1:3">
      <c r="A59" s="62">
        <v>2109803</v>
      </c>
      <c r="B59" s="62" t="s">
        <v>2285</v>
      </c>
      <c r="C59" s="42"/>
    </row>
    <row r="60" s="36" customFormat="1" ht="17.25" customHeight="1" spans="1:3">
      <c r="A60" s="62">
        <v>2109804</v>
      </c>
      <c r="B60" s="62" t="s">
        <v>1377</v>
      </c>
      <c r="C60" s="42"/>
    </row>
    <row r="61" s="36" customFormat="1" ht="17.25" customHeight="1" spans="1:3">
      <c r="A61" s="62">
        <v>2109899</v>
      </c>
      <c r="B61" s="62" t="s">
        <v>2286</v>
      </c>
      <c r="C61" s="42"/>
    </row>
    <row r="62" s="36" customFormat="1" ht="17.25" customHeight="1" spans="1:3">
      <c r="A62" s="62">
        <v>211</v>
      </c>
      <c r="B62" s="63" t="s">
        <v>1381</v>
      </c>
      <c r="C62" s="42">
        <f>SUM(C63,C68,C73)</f>
        <v>0</v>
      </c>
    </row>
    <row r="63" s="36" customFormat="1" ht="17.25" customHeight="1" spans="1:3">
      <c r="A63" s="62">
        <v>21160</v>
      </c>
      <c r="B63" s="63" t="s">
        <v>2287</v>
      </c>
      <c r="C63" s="42">
        <f>SUM(C64:C67)</f>
        <v>0</v>
      </c>
    </row>
    <row r="64" s="36" customFormat="1" ht="17.25" customHeight="1" spans="1:3">
      <c r="A64" s="62">
        <v>2116001</v>
      </c>
      <c r="B64" s="44" t="s">
        <v>2288</v>
      </c>
      <c r="C64" s="42"/>
    </row>
    <row r="65" s="36" customFormat="1" ht="17.25" customHeight="1" spans="1:3">
      <c r="A65" s="62">
        <v>2116002</v>
      </c>
      <c r="B65" s="44" t="s">
        <v>2289</v>
      </c>
      <c r="C65" s="42"/>
    </row>
    <row r="66" s="36" customFormat="1" ht="17.25" customHeight="1" spans="1:3">
      <c r="A66" s="62">
        <v>2116003</v>
      </c>
      <c r="B66" s="44" t="s">
        <v>2290</v>
      </c>
      <c r="C66" s="42"/>
    </row>
    <row r="67" s="36" customFormat="1" ht="17.25" customHeight="1" spans="1:3">
      <c r="A67" s="62">
        <v>2116099</v>
      </c>
      <c r="B67" s="44" t="s">
        <v>2291</v>
      </c>
      <c r="C67" s="42"/>
    </row>
    <row r="68" s="36" customFormat="1" ht="17.25" customHeight="1" spans="1:3">
      <c r="A68" s="62">
        <v>21161</v>
      </c>
      <c r="B68" s="63" t="s">
        <v>2292</v>
      </c>
      <c r="C68" s="42">
        <f>SUM(C69:C72)</f>
        <v>0</v>
      </c>
    </row>
    <row r="69" s="36" customFormat="1" ht="17.25" customHeight="1" spans="1:3">
      <c r="A69" s="62">
        <v>2116101</v>
      </c>
      <c r="B69" s="44" t="s">
        <v>2293</v>
      </c>
      <c r="C69" s="42"/>
    </row>
    <row r="70" s="36" customFormat="1" ht="17.25" customHeight="1" spans="1:3">
      <c r="A70" s="62">
        <v>2116102</v>
      </c>
      <c r="B70" s="44" t="s">
        <v>2294</v>
      </c>
      <c r="C70" s="42"/>
    </row>
    <row r="71" s="36" customFormat="1" ht="17.25" customHeight="1" spans="1:3">
      <c r="A71" s="62">
        <v>2116103</v>
      </c>
      <c r="B71" s="44" t="s">
        <v>2295</v>
      </c>
      <c r="C71" s="42"/>
    </row>
    <row r="72" s="36" customFormat="1" ht="17.25" customHeight="1" spans="1:3">
      <c r="A72" s="62">
        <v>2116104</v>
      </c>
      <c r="B72" s="44" t="s">
        <v>2296</v>
      </c>
      <c r="C72" s="42"/>
    </row>
    <row r="73" s="36" customFormat="1" ht="17.25" customHeight="1" spans="1:3">
      <c r="A73" s="62">
        <v>21198</v>
      </c>
      <c r="B73" s="63" t="s">
        <v>2241</v>
      </c>
      <c r="C73" s="42">
        <f>SUM(C74:C77)</f>
        <v>0</v>
      </c>
    </row>
    <row r="74" s="36" customFormat="1" ht="17.25" customHeight="1" spans="1:3">
      <c r="A74" s="62">
        <v>2119801</v>
      </c>
      <c r="B74" s="44" t="s">
        <v>2297</v>
      </c>
      <c r="C74" s="42"/>
    </row>
    <row r="75" s="36" customFormat="1" ht="17.25" customHeight="1" spans="1:3">
      <c r="A75" s="62">
        <v>2119802</v>
      </c>
      <c r="B75" s="44" t="s">
        <v>2298</v>
      </c>
      <c r="C75" s="42"/>
    </row>
    <row r="76" s="36" customFormat="1" ht="17.25" customHeight="1" spans="1:3">
      <c r="A76" s="62">
        <v>2119803</v>
      </c>
      <c r="B76" s="44" t="s">
        <v>2299</v>
      </c>
      <c r="C76" s="42"/>
    </row>
    <row r="77" s="36" customFormat="1" ht="17.25" customHeight="1" spans="1:3">
      <c r="A77" s="62">
        <v>2119899</v>
      </c>
      <c r="B77" s="44" t="s">
        <v>2300</v>
      </c>
      <c r="C77" s="42"/>
    </row>
    <row r="78" s="36" customFormat="1" ht="17.25" customHeight="1" spans="1:3">
      <c r="A78" s="62">
        <v>212</v>
      </c>
      <c r="B78" s="63" t="s">
        <v>1445</v>
      </c>
      <c r="C78" s="42">
        <f>SUM(C79,C95,C99:C100,C106,C110,C114,C118,C124,C127,C136)</f>
        <v>24387</v>
      </c>
    </row>
    <row r="79" s="36" customFormat="1" ht="17.25" customHeight="1" spans="1:3">
      <c r="A79" s="62">
        <v>21208</v>
      </c>
      <c r="B79" s="63" t="s">
        <v>2301</v>
      </c>
      <c r="C79" s="42">
        <f>SUM(C80:C94)</f>
        <v>10264</v>
      </c>
    </row>
    <row r="80" s="36" customFormat="1" ht="17.25" customHeight="1" spans="1:3">
      <c r="A80" s="62">
        <v>2120801</v>
      </c>
      <c r="B80" s="44" t="s">
        <v>2302</v>
      </c>
      <c r="C80" s="42">
        <v>2155</v>
      </c>
    </row>
    <row r="81" s="36" customFormat="1" ht="17.25" customHeight="1" spans="1:3">
      <c r="A81" s="62">
        <v>2120802</v>
      </c>
      <c r="B81" s="44" t="s">
        <v>2303</v>
      </c>
      <c r="C81" s="42">
        <v>766</v>
      </c>
    </row>
    <row r="82" s="36" customFormat="1" ht="17.25" customHeight="1" spans="1:3">
      <c r="A82" s="62">
        <v>2120803</v>
      </c>
      <c r="B82" s="44" t="s">
        <v>2304</v>
      </c>
      <c r="C82" s="42">
        <v>249</v>
      </c>
    </row>
    <row r="83" s="36" customFormat="1" ht="17.25" customHeight="1" spans="1:3">
      <c r="A83" s="62">
        <v>2120804</v>
      </c>
      <c r="B83" s="44" t="s">
        <v>2305</v>
      </c>
      <c r="C83" s="42">
        <v>11</v>
      </c>
    </row>
    <row r="84" s="36" customFormat="1" ht="17.25" customHeight="1" spans="1:3">
      <c r="A84" s="62">
        <v>2120805</v>
      </c>
      <c r="B84" s="44" t="s">
        <v>2306</v>
      </c>
      <c r="C84" s="42">
        <v>1785</v>
      </c>
    </row>
    <row r="85" s="36" customFormat="1" ht="17.25" customHeight="1" spans="1:3">
      <c r="A85" s="62">
        <v>2120806</v>
      </c>
      <c r="B85" s="44" t="s">
        <v>2307</v>
      </c>
      <c r="C85" s="42"/>
    </row>
    <row r="86" s="36" customFormat="1" ht="17.25" customHeight="1" spans="1:3">
      <c r="A86" s="62">
        <v>2120807</v>
      </c>
      <c r="B86" s="44" t="s">
        <v>2308</v>
      </c>
      <c r="C86" s="42"/>
    </row>
    <row r="87" s="36" customFormat="1" ht="17.25" customHeight="1" spans="1:3">
      <c r="A87" s="62">
        <v>2120809</v>
      </c>
      <c r="B87" s="44" t="s">
        <v>2309</v>
      </c>
      <c r="C87" s="42"/>
    </row>
    <row r="88" s="36" customFormat="1" ht="17.25" customHeight="1" spans="1:3">
      <c r="A88" s="62">
        <v>2120810</v>
      </c>
      <c r="B88" s="44" t="s">
        <v>2310</v>
      </c>
      <c r="C88" s="42">
        <v>10</v>
      </c>
    </row>
    <row r="89" s="36" customFormat="1" ht="17.25" customHeight="1" spans="1:3">
      <c r="A89" s="62">
        <v>2120811</v>
      </c>
      <c r="B89" s="44" t="s">
        <v>2311</v>
      </c>
      <c r="C89" s="42"/>
    </row>
    <row r="90" s="36" customFormat="1" ht="17.25" customHeight="1" spans="1:3">
      <c r="A90" s="62">
        <v>2120813</v>
      </c>
      <c r="B90" s="44" t="s">
        <v>2312</v>
      </c>
      <c r="C90" s="42"/>
    </row>
    <row r="91" s="36" customFormat="1" ht="17.25" customHeight="1" spans="1:3">
      <c r="A91" s="62">
        <v>2120814</v>
      </c>
      <c r="B91" s="44" t="s">
        <v>2313</v>
      </c>
      <c r="C91" s="42">
        <v>2150</v>
      </c>
    </row>
    <row r="92" s="36" customFormat="1" ht="17.25" customHeight="1" spans="1:3">
      <c r="A92" s="62">
        <v>2120815</v>
      </c>
      <c r="B92" s="44" t="s">
        <v>2314</v>
      </c>
      <c r="C92" s="42"/>
    </row>
    <row r="93" s="36" customFormat="1" ht="17.25" customHeight="1" spans="1:3">
      <c r="A93" s="62">
        <v>2120816</v>
      </c>
      <c r="B93" s="44" t="s">
        <v>2315</v>
      </c>
      <c r="C93" s="42"/>
    </row>
    <row r="94" s="36" customFormat="1" ht="17.25" customHeight="1" spans="1:3">
      <c r="A94" s="62">
        <v>2120899</v>
      </c>
      <c r="B94" s="44" t="s">
        <v>2316</v>
      </c>
      <c r="C94" s="42">
        <v>3138</v>
      </c>
    </row>
    <row r="95" s="36" customFormat="1" ht="17.25" customHeight="1" spans="1:3">
      <c r="A95" s="62">
        <v>21210</v>
      </c>
      <c r="B95" s="63" t="s">
        <v>2317</v>
      </c>
      <c r="C95" s="42">
        <f>SUM(C96:C98)</f>
        <v>0</v>
      </c>
    </row>
    <row r="96" s="36" customFormat="1" ht="17.25" customHeight="1" spans="1:3">
      <c r="A96" s="62">
        <v>2121001</v>
      </c>
      <c r="B96" s="44" t="s">
        <v>2302</v>
      </c>
      <c r="C96" s="42"/>
    </row>
    <row r="97" s="36" customFormat="1" ht="17.25" customHeight="1" spans="1:3">
      <c r="A97" s="62">
        <v>2121002</v>
      </c>
      <c r="B97" s="44" t="s">
        <v>2303</v>
      </c>
      <c r="C97" s="42"/>
    </row>
    <row r="98" s="36" customFormat="1" ht="17.25" customHeight="1" spans="1:3">
      <c r="A98" s="62">
        <v>2121099</v>
      </c>
      <c r="B98" s="44" t="s">
        <v>2318</v>
      </c>
      <c r="C98" s="42"/>
    </row>
    <row r="99" s="36" customFormat="1" ht="17.25" customHeight="1" spans="1:3">
      <c r="A99" s="62">
        <v>21211</v>
      </c>
      <c r="B99" s="63" t="s">
        <v>2319</v>
      </c>
      <c r="C99" s="42"/>
    </row>
    <row r="100" s="36" customFormat="1" ht="17.25" customHeight="1" spans="1:3">
      <c r="A100" s="62">
        <v>21213</v>
      </c>
      <c r="B100" s="63" t="s">
        <v>2320</v>
      </c>
      <c r="C100" s="42">
        <f>SUM(C101:C105)</f>
        <v>0</v>
      </c>
    </row>
    <row r="101" s="36" customFormat="1" ht="17.25" customHeight="1" spans="1:3">
      <c r="A101" s="62">
        <v>2121301</v>
      </c>
      <c r="B101" s="44" t="s">
        <v>2321</v>
      </c>
      <c r="C101" s="42"/>
    </row>
    <row r="102" s="36" customFormat="1" ht="17.25" customHeight="1" spans="1:3">
      <c r="A102" s="62">
        <v>2121302</v>
      </c>
      <c r="B102" s="44" t="s">
        <v>2322</v>
      </c>
      <c r="C102" s="42"/>
    </row>
    <row r="103" s="36" customFormat="1" ht="17.25" customHeight="1" spans="1:3">
      <c r="A103" s="62">
        <v>2121303</v>
      </c>
      <c r="B103" s="44" t="s">
        <v>2323</v>
      </c>
      <c r="C103" s="42"/>
    </row>
    <row r="104" s="36" customFormat="1" ht="17.25" customHeight="1" spans="1:3">
      <c r="A104" s="62">
        <v>2121304</v>
      </c>
      <c r="B104" s="44" t="s">
        <v>2324</v>
      </c>
      <c r="C104" s="42"/>
    </row>
    <row r="105" s="36" customFormat="1" ht="17.25" customHeight="1" spans="1:3">
      <c r="A105" s="62">
        <v>2121399</v>
      </c>
      <c r="B105" s="44" t="s">
        <v>2325</v>
      </c>
      <c r="C105" s="42"/>
    </row>
    <row r="106" s="36" customFormat="1" ht="17.25" customHeight="1" spans="1:3">
      <c r="A106" s="62">
        <v>21214</v>
      </c>
      <c r="B106" s="63" t="s">
        <v>2326</v>
      </c>
      <c r="C106" s="42">
        <f>SUM(C107:C109)</f>
        <v>0</v>
      </c>
    </row>
    <row r="107" s="36" customFormat="1" ht="17.25" customHeight="1" spans="1:3">
      <c r="A107" s="62">
        <v>2121401</v>
      </c>
      <c r="B107" s="44" t="s">
        <v>2327</v>
      </c>
      <c r="C107" s="42"/>
    </row>
    <row r="108" s="36" customFormat="1" ht="17.25" customHeight="1" spans="1:3">
      <c r="A108" s="62">
        <v>2121402</v>
      </c>
      <c r="B108" s="44" t="s">
        <v>2328</v>
      </c>
      <c r="C108" s="42"/>
    </row>
    <row r="109" s="36" customFormat="1" ht="17.25" customHeight="1" spans="1:3">
      <c r="A109" s="62">
        <v>2121499</v>
      </c>
      <c r="B109" s="44" t="s">
        <v>2329</v>
      </c>
      <c r="C109" s="42"/>
    </row>
    <row r="110" s="36" customFormat="1" ht="17.25" customHeight="1" spans="1:3">
      <c r="A110" s="62">
        <v>21215</v>
      </c>
      <c r="B110" s="63" t="s">
        <v>2330</v>
      </c>
      <c r="C110" s="42">
        <f>SUM(C111:C113)</f>
        <v>9900</v>
      </c>
    </row>
    <row r="111" s="36" customFormat="1" ht="17.25" customHeight="1" spans="1:3">
      <c r="A111" s="62">
        <v>2121501</v>
      </c>
      <c r="B111" s="44" t="s">
        <v>2331</v>
      </c>
      <c r="C111" s="42"/>
    </row>
    <row r="112" s="36" customFormat="1" ht="17.25" customHeight="1" spans="1:3">
      <c r="A112" s="62">
        <v>2121502</v>
      </c>
      <c r="B112" s="44" t="s">
        <v>2332</v>
      </c>
      <c r="C112" s="42"/>
    </row>
    <row r="113" s="36" customFormat="1" ht="17.25" customHeight="1" spans="1:3">
      <c r="A113" s="62">
        <v>2121599</v>
      </c>
      <c r="B113" s="44" t="s">
        <v>2333</v>
      </c>
      <c r="C113" s="42">
        <v>9900</v>
      </c>
    </row>
    <row r="114" s="36" customFormat="1" ht="17.25" customHeight="1" spans="1:3">
      <c r="A114" s="62">
        <v>21216</v>
      </c>
      <c r="B114" s="63" t="s">
        <v>2334</v>
      </c>
      <c r="C114" s="42">
        <f>SUM(C115:C117)</f>
        <v>0</v>
      </c>
    </row>
    <row r="115" s="36" customFormat="1" ht="17.25" customHeight="1" spans="1:3">
      <c r="A115" s="62">
        <v>2121601</v>
      </c>
      <c r="B115" s="44" t="s">
        <v>2331</v>
      </c>
      <c r="C115" s="42"/>
    </row>
    <row r="116" s="36" customFormat="1" ht="17.25" customHeight="1" spans="1:3">
      <c r="A116" s="62">
        <v>2121602</v>
      </c>
      <c r="B116" s="44" t="s">
        <v>2332</v>
      </c>
      <c r="C116" s="42"/>
    </row>
    <row r="117" s="36" customFormat="1" ht="17.25" customHeight="1" spans="1:3">
      <c r="A117" s="62">
        <v>2121699</v>
      </c>
      <c r="B117" s="44" t="s">
        <v>2335</v>
      </c>
      <c r="C117" s="42"/>
    </row>
    <row r="118" s="36" customFormat="1" ht="17.25" customHeight="1" spans="1:3">
      <c r="A118" s="62">
        <v>21217</v>
      </c>
      <c r="B118" s="63" t="s">
        <v>2336</v>
      </c>
      <c r="C118" s="42">
        <f>SUM(C119:C123)</f>
        <v>0</v>
      </c>
    </row>
    <row r="119" s="36" customFormat="1" ht="17.25" customHeight="1" spans="1:3">
      <c r="A119" s="62">
        <v>2121701</v>
      </c>
      <c r="B119" s="44" t="s">
        <v>2337</v>
      </c>
      <c r="C119" s="42"/>
    </row>
    <row r="120" s="36" customFormat="1" ht="17.25" customHeight="1" spans="1:3">
      <c r="A120" s="62">
        <v>2121702</v>
      </c>
      <c r="B120" s="44" t="s">
        <v>2338</v>
      </c>
      <c r="C120" s="42"/>
    </row>
    <row r="121" s="36" customFormat="1" ht="17.25" customHeight="1" spans="1:3">
      <c r="A121" s="62">
        <v>2121703</v>
      </c>
      <c r="B121" s="44" t="s">
        <v>2339</v>
      </c>
      <c r="C121" s="42"/>
    </row>
    <row r="122" s="36" customFormat="1" ht="17.25" customHeight="1" spans="1:3">
      <c r="A122" s="62">
        <v>2121704</v>
      </c>
      <c r="B122" s="44" t="s">
        <v>2340</v>
      </c>
      <c r="C122" s="42"/>
    </row>
    <row r="123" s="36" customFormat="1" ht="17.25" customHeight="1" spans="1:3">
      <c r="A123" s="62">
        <v>2121799</v>
      </c>
      <c r="B123" s="44" t="s">
        <v>2341</v>
      </c>
      <c r="C123" s="42"/>
    </row>
    <row r="124" s="36" customFormat="1" ht="17.25" customHeight="1" spans="1:3">
      <c r="A124" s="62">
        <v>21218</v>
      </c>
      <c r="B124" s="63" t="s">
        <v>2342</v>
      </c>
      <c r="C124" s="42">
        <f>SUM(C125:C126)</f>
        <v>0</v>
      </c>
    </row>
    <row r="125" s="36" customFormat="1" ht="17.25" customHeight="1" spans="1:3">
      <c r="A125" s="62">
        <v>2121801</v>
      </c>
      <c r="B125" s="44" t="s">
        <v>2343</v>
      </c>
      <c r="C125" s="42"/>
    </row>
    <row r="126" s="36" customFormat="1" ht="17.25" customHeight="1" spans="1:3">
      <c r="A126" s="62">
        <v>2121899</v>
      </c>
      <c r="B126" s="44" t="s">
        <v>2344</v>
      </c>
      <c r="C126" s="42"/>
    </row>
    <row r="127" s="36" customFormat="1" ht="17.25" customHeight="1" spans="1:3">
      <c r="A127" s="62">
        <v>21219</v>
      </c>
      <c r="B127" s="63" t="s">
        <v>2345</v>
      </c>
      <c r="C127" s="42">
        <f>SUM(C128:C135)</f>
        <v>0</v>
      </c>
    </row>
    <row r="128" s="36" customFormat="1" ht="17.25" customHeight="1" spans="1:3">
      <c r="A128" s="62">
        <v>2121901</v>
      </c>
      <c r="B128" s="44" t="s">
        <v>2331</v>
      </c>
      <c r="C128" s="42"/>
    </row>
    <row r="129" s="36" customFormat="1" ht="17.25" customHeight="1" spans="1:3">
      <c r="A129" s="62">
        <v>2121902</v>
      </c>
      <c r="B129" s="44" t="s">
        <v>2332</v>
      </c>
      <c r="C129" s="42"/>
    </row>
    <row r="130" s="36" customFormat="1" ht="17.25" customHeight="1" spans="1:3">
      <c r="A130" s="62">
        <v>2121903</v>
      </c>
      <c r="B130" s="44" t="s">
        <v>2346</v>
      </c>
      <c r="C130" s="42"/>
    </row>
    <row r="131" s="36" customFormat="1" ht="17.25" customHeight="1" spans="1:3">
      <c r="A131" s="62">
        <v>2121904</v>
      </c>
      <c r="B131" s="44" t="s">
        <v>2347</v>
      </c>
      <c r="C131" s="42"/>
    </row>
    <row r="132" s="36" customFormat="1" ht="17.25" customHeight="1" spans="1:3">
      <c r="A132" s="62">
        <v>2121905</v>
      </c>
      <c r="B132" s="44" t="s">
        <v>2348</v>
      </c>
      <c r="C132" s="42"/>
    </row>
    <row r="133" s="36" customFormat="1" ht="17.25" customHeight="1" spans="1:3">
      <c r="A133" s="62">
        <v>2121906</v>
      </c>
      <c r="B133" s="44" t="s">
        <v>2349</v>
      </c>
      <c r="C133" s="42"/>
    </row>
    <row r="134" s="36" customFormat="1" ht="17.25" customHeight="1" spans="1:3">
      <c r="A134" s="62">
        <v>2121907</v>
      </c>
      <c r="B134" s="44" t="s">
        <v>2350</v>
      </c>
      <c r="C134" s="42"/>
    </row>
    <row r="135" s="36" customFormat="1" ht="17.25" customHeight="1" spans="1:3">
      <c r="A135" s="62">
        <v>2121999</v>
      </c>
      <c r="B135" s="44" t="s">
        <v>2351</v>
      </c>
      <c r="C135" s="42"/>
    </row>
    <row r="136" s="36" customFormat="1" ht="17.25" customHeight="1" spans="1:3">
      <c r="A136" s="62">
        <v>21298</v>
      </c>
      <c r="B136" s="63" t="s">
        <v>2241</v>
      </c>
      <c r="C136" s="42">
        <f>SUM(C137:C138)</f>
        <v>4223</v>
      </c>
    </row>
    <row r="137" s="36" customFormat="1" ht="17.25" customHeight="1" spans="1:3">
      <c r="A137" s="62">
        <v>2129801</v>
      </c>
      <c r="B137" s="44" t="s">
        <v>2352</v>
      </c>
      <c r="C137" s="42">
        <v>4223</v>
      </c>
    </row>
    <row r="138" s="36" customFormat="1" ht="17.25" customHeight="1" spans="1:3">
      <c r="A138" s="62">
        <v>2129899</v>
      </c>
      <c r="B138" s="44" t="s">
        <v>2353</v>
      </c>
      <c r="C138" s="42"/>
    </row>
    <row r="139" s="36" customFormat="1" ht="17.25" customHeight="1" spans="1:3">
      <c r="A139" s="62">
        <v>213</v>
      </c>
      <c r="B139" s="63" t="s">
        <v>1465</v>
      </c>
      <c r="C139" s="42">
        <f>SUM(C140,C145,C150,C155,C158,C163,C167,C171,C174)</f>
        <v>1053</v>
      </c>
    </row>
    <row r="140" s="36" customFormat="1" ht="17.25" customHeight="1" spans="1:3">
      <c r="A140" s="62">
        <v>21366</v>
      </c>
      <c r="B140" s="63" t="s">
        <v>2354</v>
      </c>
      <c r="C140" s="42">
        <f>SUM(C141:C144)</f>
        <v>0</v>
      </c>
    </row>
    <row r="141" s="36" customFormat="1" ht="17.25" customHeight="1" spans="1:3">
      <c r="A141" s="62">
        <v>2136601</v>
      </c>
      <c r="B141" s="44" t="s">
        <v>2355</v>
      </c>
      <c r="C141" s="42"/>
    </row>
    <row r="142" s="36" customFormat="1" ht="17.25" customHeight="1" spans="1:3">
      <c r="A142" s="62">
        <v>2136602</v>
      </c>
      <c r="B142" s="44" t="s">
        <v>2356</v>
      </c>
      <c r="C142" s="42"/>
    </row>
    <row r="143" s="36" customFormat="1" ht="17.25" customHeight="1" spans="1:3">
      <c r="A143" s="62">
        <v>2136603</v>
      </c>
      <c r="B143" s="44" t="s">
        <v>2357</v>
      </c>
      <c r="C143" s="42"/>
    </row>
    <row r="144" s="36" customFormat="1" ht="17.25" customHeight="1" spans="1:3">
      <c r="A144" s="62">
        <v>2136699</v>
      </c>
      <c r="B144" s="44" t="s">
        <v>2358</v>
      </c>
      <c r="C144" s="42"/>
    </row>
    <row r="145" s="36" customFormat="1" ht="17.25" customHeight="1" spans="1:3">
      <c r="A145" s="62">
        <v>21367</v>
      </c>
      <c r="B145" s="63" t="s">
        <v>2359</v>
      </c>
      <c r="C145" s="42">
        <f>SUM(C146:C149)</f>
        <v>0</v>
      </c>
    </row>
    <row r="146" s="36" customFormat="1" ht="17.25" customHeight="1" spans="1:3">
      <c r="A146" s="62">
        <v>2136701</v>
      </c>
      <c r="B146" s="44" t="s">
        <v>2355</v>
      </c>
      <c r="C146" s="42"/>
    </row>
    <row r="147" s="36" customFormat="1" ht="17.25" customHeight="1" spans="1:3">
      <c r="A147" s="62">
        <v>2136702</v>
      </c>
      <c r="B147" s="44" t="s">
        <v>2356</v>
      </c>
      <c r="C147" s="42"/>
    </row>
    <row r="148" s="36" customFormat="1" ht="17.25" customHeight="1" spans="1:3">
      <c r="A148" s="62">
        <v>2136703</v>
      </c>
      <c r="B148" s="44" t="s">
        <v>2360</v>
      </c>
      <c r="C148" s="42"/>
    </row>
    <row r="149" s="36" customFormat="1" ht="17.25" customHeight="1" spans="1:3">
      <c r="A149" s="62">
        <v>2136799</v>
      </c>
      <c r="B149" s="44" t="s">
        <v>2361</v>
      </c>
      <c r="C149" s="42"/>
    </row>
    <row r="150" s="36" customFormat="1" ht="17.25" customHeight="1" spans="1:3">
      <c r="A150" s="62">
        <v>21369</v>
      </c>
      <c r="B150" s="63" t="s">
        <v>2362</v>
      </c>
      <c r="C150" s="42">
        <f>SUM(C151:C154)</f>
        <v>58</v>
      </c>
    </row>
    <row r="151" s="36" customFormat="1" ht="17.25" customHeight="1" spans="1:3">
      <c r="A151" s="62">
        <v>2136901</v>
      </c>
      <c r="B151" s="44" t="s">
        <v>1528</v>
      </c>
      <c r="C151" s="42"/>
    </row>
    <row r="152" s="36" customFormat="1" ht="17.25" customHeight="1" spans="1:3">
      <c r="A152" s="62">
        <v>2136902</v>
      </c>
      <c r="B152" s="44" t="s">
        <v>2363</v>
      </c>
      <c r="C152" s="42">
        <v>58</v>
      </c>
    </row>
    <row r="153" s="36" customFormat="1" ht="17.25" customHeight="1" spans="1:3">
      <c r="A153" s="62">
        <v>2136903</v>
      </c>
      <c r="B153" s="44" t="s">
        <v>2364</v>
      </c>
      <c r="C153" s="42"/>
    </row>
    <row r="154" s="36" customFormat="1" ht="17.25" customHeight="1" spans="1:3">
      <c r="A154" s="62">
        <v>2136999</v>
      </c>
      <c r="B154" s="44" t="s">
        <v>2365</v>
      </c>
      <c r="C154" s="42"/>
    </row>
    <row r="155" s="36" customFormat="1" ht="17.25" customHeight="1" spans="1:3">
      <c r="A155" s="62">
        <v>21370</v>
      </c>
      <c r="B155" s="63" t="s">
        <v>2366</v>
      </c>
      <c r="C155" s="42">
        <f>SUM(C156:C157)</f>
        <v>0</v>
      </c>
    </row>
    <row r="156" s="36" customFormat="1" ht="17.25" customHeight="1" spans="1:3">
      <c r="A156" s="62">
        <v>2137001</v>
      </c>
      <c r="B156" s="44" t="s">
        <v>2367</v>
      </c>
      <c r="C156" s="42"/>
    </row>
    <row r="157" s="36" customFormat="1" ht="17.25" customHeight="1" spans="1:3">
      <c r="A157" s="62">
        <v>2137099</v>
      </c>
      <c r="B157" s="44" t="s">
        <v>2368</v>
      </c>
      <c r="C157" s="42"/>
    </row>
    <row r="158" s="36" customFormat="1" ht="17.25" customHeight="1" spans="1:3">
      <c r="A158" s="62">
        <v>21371</v>
      </c>
      <c r="B158" s="63" t="s">
        <v>2369</v>
      </c>
      <c r="C158" s="42">
        <f>SUM(C159:C162)</f>
        <v>0</v>
      </c>
    </row>
    <row r="159" s="36" customFormat="1" ht="17.25" customHeight="1" spans="1:3">
      <c r="A159" s="62">
        <v>2137101</v>
      </c>
      <c r="B159" s="44" t="s">
        <v>2370</v>
      </c>
      <c r="C159" s="42"/>
    </row>
    <row r="160" s="36" customFormat="1" ht="17.25" customHeight="1" spans="1:3">
      <c r="A160" s="62">
        <v>2137102</v>
      </c>
      <c r="B160" s="44" t="s">
        <v>2371</v>
      </c>
      <c r="C160" s="42"/>
    </row>
    <row r="161" s="36" customFormat="1" ht="17.25" customHeight="1" spans="1:3">
      <c r="A161" s="62">
        <v>2137103</v>
      </c>
      <c r="B161" s="44" t="s">
        <v>2372</v>
      </c>
      <c r="C161" s="42"/>
    </row>
    <row r="162" s="36" customFormat="1" ht="17.25" customHeight="1" spans="1:3">
      <c r="A162" s="62">
        <v>2137199</v>
      </c>
      <c r="B162" s="44" t="s">
        <v>2373</v>
      </c>
      <c r="C162" s="42"/>
    </row>
    <row r="163" s="36" customFormat="1" ht="17.25" customHeight="1" spans="1:3">
      <c r="A163" s="62">
        <v>21372</v>
      </c>
      <c r="B163" s="63" t="s">
        <v>2374</v>
      </c>
      <c r="C163" s="42">
        <f>SUM(C164:C166)</f>
        <v>995</v>
      </c>
    </row>
    <row r="164" s="36" customFormat="1" ht="17.25" customHeight="1" spans="1:3">
      <c r="A164" s="62">
        <v>2137201</v>
      </c>
      <c r="B164" s="44" t="s">
        <v>2375</v>
      </c>
      <c r="C164" s="42">
        <v>588</v>
      </c>
    </row>
    <row r="165" s="36" customFormat="1" ht="17.25" customHeight="1" spans="1:3">
      <c r="A165" s="62">
        <v>2137202</v>
      </c>
      <c r="B165" s="44" t="s">
        <v>2355</v>
      </c>
      <c r="C165" s="42">
        <v>407</v>
      </c>
    </row>
    <row r="166" s="36" customFormat="1" ht="17.25" customHeight="1" spans="1:3">
      <c r="A166" s="62">
        <v>2137299</v>
      </c>
      <c r="B166" s="44" t="s">
        <v>2376</v>
      </c>
      <c r="C166" s="42"/>
    </row>
    <row r="167" s="36" customFormat="1" ht="17.25" customHeight="1" spans="1:3">
      <c r="A167" s="62">
        <v>21373</v>
      </c>
      <c r="B167" s="63" t="s">
        <v>2377</v>
      </c>
      <c r="C167" s="42">
        <f>SUM(C168:C170)</f>
        <v>0</v>
      </c>
    </row>
    <row r="168" s="36" customFormat="1" ht="17.25" customHeight="1" spans="1:3">
      <c r="A168" s="62">
        <v>2137301</v>
      </c>
      <c r="B168" s="44" t="s">
        <v>2375</v>
      </c>
      <c r="C168" s="42"/>
    </row>
    <row r="169" s="36" customFormat="1" ht="17.25" customHeight="1" spans="1:3">
      <c r="A169" s="62">
        <v>2137302</v>
      </c>
      <c r="B169" s="44" t="s">
        <v>2355</v>
      </c>
      <c r="C169" s="42"/>
    </row>
    <row r="170" s="36" customFormat="1" ht="17.25" customHeight="1" spans="1:3">
      <c r="A170" s="62">
        <v>2137399</v>
      </c>
      <c r="B170" s="44" t="s">
        <v>2378</v>
      </c>
      <c r="C170" s="42"/>
    </row>
    <row r="171" s="36" customFormat="1" ht="17.25" customHeight="1" spans="1:3">
      <c r="A171" s="62">
        <v>21374</v>
      </c>
      <c r="B171" s="63" t="s">
        <v>2379</v>
      </c>
      <c r="C171" s="42">
        <f>SUM(C172:C173)</f>
        <v>0</v>
      </c>
    </row>
    <row r="172" s="36" customFormat="1" ht="17.25" customHeight="1" spans="1:3">
      <c r="A172" s="62">
        <v>2137401</v>
      </c>
      <c r="B172" s="44" t="s">
        <v>2355</v>
      </c>
      <c r="C172" s="42"/>
    </row>
    <row r="173" s="36" customFormat="1" ht="17.25" customHeight="1" spans="1:3">
      <c r="A173" s="62">
        <v>2137499</v>
      </c>
      <c r="B173" s="44" t="s">
        <v>2380</v>
      </c>
      <c r="C173" s="42"/>
    </row>
    <row r="174" s="36" customFormat="1" ht="17.25" customHeight="1" spans="1:3">
      <c r="A174" s="62">
        <v>21398</v>
      </c>
      <c r="B174" s="63" t="s">
        <v>2241</v>
      </c>
      <c r="C174" s="42">
        <f>SUM(C175:C177)</f>
        <v>0</v>
      </c>
    </row>
    <row r="175" s="36" customFormat="1" ht="17.25" customHeight="1" spans="1:3">
      <c r="A175" s="62">
        <v>2139801</v>
      </c>
      <c r="B175" s="44" t="s">
        <v>2381</v>
      </c>
      <c r="C175" s="42"/>
    </row>
    <row r="176" s="36" customFormat="1" ht="17.25" customHeight="1" spans="1:3">
      <c r="A176" s="62">
        <v>2139802</v>
      </c>
      <c r="B176" s="44" t="s">
        <v>2382</v>
      </c>
      <c r="C176" s="42"/>
    </row>
    <row r="177" s="36" customFormat="1" ht="17.25" customHeight="1" spans="1:3">
      <c r="A177" s="62">
        <v>2139899</v>
      </c>
      <c r="B177" s="44" t="s">
        <v>2383</v>
      </c>
      <c r="C177" s="42"/>
    </row>
    <row r="178" s="36" customFormat="1" ht="17.25" customHeight="1" spans="1:3">
      <c r="A178" s="62">
        <v>214</v>
      </c>
      <c r="B178" s="63" t="s">
        <v>1556</v>
      </c>
      <c r="C178" s="42">
        <f>SUM(C179,C184,C189,C198,C205,C215,C218,C221,C222)</f>
        <v>0</v>
      </c>
    </row>
    <row r="179" s="36" customFormat="1" ht="17.25" customHeight="1" spans="1:3">
      <c r="A179" s="62">
        <v>21460</v>
      </c>
      <c r="B179" s="63" t="s">
        <v>2384</v>
      </c>
      <c r="C179" s="42">
        <f>SUM(C180:C183)</f>
        <v>0</v>
      </c>
    </row>
    <row r="180" s="36" customFormat="1" ht="17.25" customHeight="1" spans="1:3">
      <c r="A180" s="62">
        <v>2146001</v>
      </c>
      <c r="B180" s="44" t="s">
        <v>1558</v>
      </c>
      <c r="C180" s="42"/>
    </row>
    <row r="181" s="36" customFormat="1" ht="17.25" customHeight="1" spans="1:3">
      <c r="A181" s="62">
        <v>2146002</v>
      </c>
      <c r="B181" s="44" t="s">
        <v>1559</v>
      </c>
      <c r="C181" s="42"/>
    </row>
    <row r="182" s="36" customFormat="1" ht="17.25" customHeight="1" spans="1:3">
      <c r="A182" s="62">
        <v>2146003</v>
      </c>
      <c r="B182" s="44" t="s">
        <v>2385</v>
      </c>
      <c r="C182" s="42"/>
    </row>
    <row r="183" s="36" customFormat="1" ht="17.25" customHeight="1" spans="1:3">
      <c r="A183" s="62">
        <v>2146099</v>
      </c>
      <c r="B183" s="44" t="s">
        <v>2386</v>
      </c>
      <c r="C183" s="42"/>
    </row>
    <row r="184" s="36" customFormat="1" ht="17.25" customHeight="1" spans="1:3">
      <c r="A184" s="62">
        <v>21462</v>
      </c>
      <c r="B184" s="63" t="s">
        <v>2387</v>
      </c>
      <c r="C184" s="42">
        <f>SUM(C185:C188)</f>
        <v>0</v>
      </c>
    </row>
    <row r="185" s="36" customFormat="1" ht="17.25" customHeight="1" spans="1:3">
      <c r="A185" s="62">
        <v>2146201</v>
      </c>
      <c r="B185" s="44" t="s">
        <v>2385</v>
      </c>
      <c r="C185" s="42"/>
    </row>
    <row r="186" s="36" customFormat="1" ht="17.25" customHeight="1" spans="1:3">
      <c r="A186" s="62">
        <v>2146202</v>
      </c>
      <c r="B186" s="44" t="s">
        <v>2388</v>
      </c>
      <c r="C186" s="42"/>
    </row>
    <row r="187" s="36" customFormat="1" ht="17.25" customHeight="1" spans="1:3">
      <c r="A187" s="62">
        <v>2146203</v>
      </c>
      <c r="B187" s="44" t="s">
        <v>2389</v>
      </c>
      <c r="C187" s="42"/>
    </row>
    <row r="188" s="36" customFormat="1" ht="17.25" customHeight="1" spans="1:3">
      <c r="A188" s="62">
        <v>2146299</v>
      </c>
      <c r="B188" s="44" t="s">
        <v>2390</v>
      </c>
      <c r="C188" s="42"/>
    </row>
    <row r="189" s="36" customFormat="1" ht="17.25" customHeight="1" spans="1:3">
      <c r="A189" s="62">
        <v>21464</v>
      </c>
      <c r="B189" s="63" t="s">
        <v>2391</v>
      </c>
      <c r="C189" s="42">
        <f>SUM(C190:C197)</f>
        <v>0</v>
      </c>
    </row>
    <row r="190" s="36" customFormat="1" ht="17.25" customHeight="1" spans="1:3">
      <c r="A190" s="62">
        <v>2146401</v>
      </c>
      <c r="B190" s="44" t="s">
        <v>2392</v>
      </c>
      <c r="C190" s="42"/>
    </row>
    <row r="191" s="36" customFormat="1" ht="17.25" customHeight="1" spans="1:3">
      <c r="A191" s="62">
        <v>2146402</v>
      </c>
      <c r="B191" s="44" t="s">
        <v>2393</v>
      </c>
      <c r="C191" s="42"/>
    </row>
    <row r="192" s="36" customFormat="1" ht="17.25" customHeight="1" spans="1:3">
      <c r="A192" s="62">
        <v>2146403</v>
      </c>
      <c r="B192" s="44" t="s">
        <v>2394</v>
      </c>
      <c r="C192" s="42"/>
    </row>
    <row r="193" s="36" customFormat="1" ht="17.25" customHeight="1" spans="1:3">
      <c r="A193" s="62">
        <v>2146404</v>
      </c>
      <c r="B193" s="44" t="s">
        <v>2395</v>
      </c>
      <c r="C193" s="42"/>
    </row>
    <row r="194" s="36" customFormat="1" ht="17.25" customHeight="1" spans="1:3">
      <c r="A194" s="62">
        <v>2146405</v>
      </c>
      <c r="B194" s="44" t="s">
        <v>2396</v>
      </c>
      <c r="C194" s="42"/>
    </row>
    <row r="195" s="36" customFormat="1" ht="17.25" customHeight="1" spans="1:3">
      <c r="A195" s="62">
        <v>2146406</v>
      </c>
      <c r="B195" s="44" t="s">
        <v>2397</v>
      </c>
      <c r="C195" s="42"/>
    </row>
    <row r="196" s="36" customFormat="1" ht="17.25" customHeight="1" spans="1:3">
      <c r="A196" s="62">
        <v>2146407</v>
      </c>
      <c r="B196" s="44" t="s">
        <v>2398</v>
      </c>
      <c r="C196" s="42"/>
    </row>
    <row r="197" s="36" customFormat="1" ht="17.25" customHeight="1" spans="1:3">
      <c r="A197" s="62">
        <v>2146499</v>
      </c>
      <c r="B197" s="44" t="s">
        <v>2399</v>
      </c>
      <c r="C197" s="42"/>
    </row>
    <row r="198" s="36" customFormat="1" ht="17.25" customHeight="1" spans="1:3">
      <c r="A198" s="62">
        <v>21468</v>
      </c>
      <c r="B198" s="63" t="s">
        <v>2400</v>
      </c>
      <c r="C198" s="42">
        <f>SUM(C199:C204)</f>
        <v>0</v>
      </c>
    </row>
    <row r="199" s="36" customFormat="1" ht="17.25" customHeight="1" spans="1:3">
      <c r="A199" s="62">
        <v>2146801</v>
      </c>
      <c r="B199" s="44" t="s">
        <v>2401</v>
      </c>
      <c r="C199" s="42"/>
    </row>
    <row r="200" s="36" customFormat="1" ht="17.25" customHeight="1" spans="1:3">
      <c r="A200" s="62">
        <v>2146802</v>
      </c>
      <c r="B200" s="44" t="s">
        <v>2402</v>
      </c>
      <c r="C200" s="42"/>
    </row>
    <row r="201" s="36" customFormat="1" ht="17.25" customHeight="1" spans="1:3">
      <c r="A201" s="62">
        <v>2146803</v>
      </c>
      <c r="B201" s="44" t="s">
        <v>2403</v>
      </c>
      <c r="C201" s="42"/>
    </row>
    <row r="202" s="36" customFormat="1" ht="17.25" customHeight="1" spans="1:3">
      <c r="A202" s="62">
        <v>2146804</v>
      </c>
      <c r="B202" s="44" t="s">
        <v>2404</v>
      </c>
      <c r="C202" s="42"/>
    </row>
    <row r="203" s="36" customFormat="1" ht="17.25" customHeight="1" spans="1:3">
      <c r="A203" s="62">
        <v>2146805</v>
      </c>
      <c r="B203" s="44" t="s">
        <v>2405</v>
      </c>
      <c r="C203" s="42"/>
    </row>
    <row r="204" s="36" customFormat="1" ht="17.25" customHeight="1" spans="1:3">
      <c r="A204" s="62">
        <v>2146899</v>
      </c>
      <c r="B204" s="44" t="s">
        <v>2406</v>
      </c>
      <c r="C204" s="42"/>
    </row>
    <row r="205" s="36" customFormat="1" ht="17.25" customHeight="1" spans="1:3">
      <c r="A205" s="62">
        <v>21469</v>
      </c>
      <c r="B205" s="63" t="s">
        <v>2407</v>
      </c>
      <c r="C205" s="42">
        <f>SUM(C206:C214)</f>
        <v>0</v>
      </c>
    </row>
    <row r="206" s="36" customFormat="1" ht="15.6" customHeight="1" spans="1:3">
      <c r="A206" s="62">
        <v>2146901</v>
      </c>
      <c r="B206" s="44" t="s">
        <v>2408</v>
      </c>
      <c r="C206" s="42"/>
    </row>
    <row r="207" s="36" customFormat="1" ht="17.25" customHeight="1" spans="1:3">
      <c r="A207" s="62">
        <v>2146902</v>
      </c>
      <c r="B207" s="44" t="s">
        <v>1584</v>
      </c>
      <c r="C207" s="42"/>
    </row>
    <row r="208" s="36" customFormat="1" ht="17.25" customHeight="1" spans="1:3">
      <c r="A208" s="62">
        <v>2146903</v>
      </c>
      <c r="B208" s="44" t="s">
        <v>2409</v>
      </c>
      <c r="C208" s="42"/>
    </row>
    <row r="209" s="36" customFormat="1" ht="17.25" customHeight="1" spans="1:3">
      <c r="A209" s="62">
        <v>2146904</v>
      </c>
      <c r="B209" s="44" t="s">
        <v>2410</v>
      </c>
      <c r="C209" s="42"/>
    </row>
    <row r="210" s="36" customFormat="1" ht="17.25" customHeight="1" spans="1:3">
      <c r="A210" s="62">
        <v>2146906</v>
      </c>
      <c r="B210" s="44" t="s">
        <v>2411</v>
      </c>
      <c r="C210" s="42"/>
    </row>
    <row r="211" s="36" customFormat="1" ht="17.25" customHeight="1" spans="1:3">
      <c r="A211" s="62">
        <v>2146907</v>
      </c>
      <c r="B211" s="44" t="s">
        <v>2412</v>
      </c>
      <c r="C211" s="42"/>
    </row>
    <row r="212" s="36" customFormat="1" ht="17.25" customHeight="1" spans="1:3">
      <c r="A212" s="62">
        <v>2146908</v>
      </c>
      <c r="B212" s="44" t="s">
        <v>2413</v>
      </c>
      <c r="C212" s="42"/>
    </row>
    <row r="213" s="36" customFormat="1" ht="17.25" customHeight="1" spans="1:3">
      <c r="A213" s="62">
        <v>2146909</v>
      </c>
      <c r="B213" s="44" t="s">
        <v>2414</v>
      </c>
      <c r="C213" s="42"/>
    </row>
    <row r="214" s="36" customFormat="1" ht="17.25" customHeight="1" spans="1:3">
      <c r="A214" s="62">
        <v>2146999</v>
      </c>
      <c r="B214" s="44" t="s">
        <v>2415</v>
      </c>
      <c r="C214" s="42"/>
    </row>
    <row r="215" s="36" customFormat="1" ht="17.25" customHeight="1" spans="1:3">
      <c r="A215" s="62">
        <v>21470</v>
      </c>
      <c r="B215" s="63" t="s">
        <v>2416</v>
      </c>
      <c r="C215" s="42">
        <f>SUM(C216:C217)</f>
        <v>0</v>
      </c>
    </row>
    <row r="216" s="36" customFormat="1" ht="17.25" customHeight="1" spans="1:3">
      <c r="A216" s="62">
        <v>2147001</v>
      </c>
      <c r="B216" s="44" t="s">
        <v>2417</v>
      </c>
      <c r="C216" s="42"/>
    </row>
    <row r="217" s="36" customFormat="1" ht="17.25" customHeight="1" spans="1:3">
      <c r="A217" s="62">
        <v>2147099</v>
      </c>
      <c r="B217" s="44" t="s">
        <v>2418</v>
      </c>
      <c r="C217" s="42"/>
    </row>
    <row r="218" s="36" customFormat="1" ht="17.25" customHeight="1" spans="1:3">
      <c r="A218" s="62">
        <v>21471</v>
      </c>
      <c r="B218" s="63" t="s">
        <v>2419</v>
      </c>
      <c r="C218" s="42">
        <f>SUM(C219:C220)</f>
        <v>0</v>
      </c>
    </row>
    <row r="219" s="36" customFormat="1" ht="17.25" customHeight="1" spans="1:3">
      <c r="A219" s="62">
        <v>2147101</v>
      </c>
      <c r="B219" s="44" t="s">
        <v>2417</v>
      </c>
      <c r="C219" s="42"/>
    </row>
    <row r="220" s="36" customFormat="1" ht="17.25" customHeight="1" spans="1:3">
      <c r="A220" s="62">
        <v>2147199</v>
      </c>
      <c r="B220" s="44" t="s">
        <v>2420</v>
      </c>
      <c r="C220" s="42"/>
    </row>
    <row r="221" s="36" customFormat="1" ht="17.25" customHeight="1" spans="1:3">
      <c r="A221" s="62">
        <v>21472</v>
      </c>
      <c r="B221" s="63" t="s">
        <v>2421</v>
      </c>
      <c r="C221" s="42"/>
    </row>
    <row r="222" s="36" customFormat="1" ht="17.25" customHeight="1" spans="1:3">
      <c r="A222" s="62">
        <v>21498</v>
      </c>
      <c r="B222" s="63" t="s">
        <v>2241</v>
      </c>
      <c r="C222" s="42">
        <f>SUM(C223:C227)</f>
        <v>0</v>
      </c>
    </row>
    <row r="223" s="36" customFormat="1" ht="17.25" customHeight="1" spans="1:3">
      <c r="A223" s="62">
        <v>2149801</v>
      </c>
      <c r="B223" s="44" t="s">
        <v>2422</v>
      </c>
      <c r="C223" s="42"/>
    </row>
    <row r="224" s="36" customFormat="1" ht="17.25" customHeight="1" spans="1:3">
      <c r="A224" s="62">
        <v>2149802</v>
      </c>
      <c r="B224" s="44" t="s">
        <v>2423</v>
      </c>
      <c r="C224" s="42"/>
    </row>
    <row r="225" s="36" customFormat="1" ht="17.25" customHeight="1" spans="1:3">
      <c r="A225" s="62">
        <v>2149803</v>
      </c>
      <c r="B225" s="44" t="s">
        <v>2424</v>
      </c>
      <c r="C225" s="42"/>
    </row>
    <row r="226" s="36" customFormat="1" ht="17.25" customHeight="1" spans="1:3">
      <c r="A226" s="62">
        <v>2149804</v>
      </c>
      <c r="B226" s="44" t="s">
        <v>2425</v>
      </c>
      <c r="C226" s="42"/>
    </row>
    <row r="227" s="36" customFormat="1" ht="17.25" customHeight="1" spans="1:3">
      <c r="A227" s="62">
        <v>2149899</v>
      </c>
      <c r="B227" s="44" t="s">
        <v>2426</v>
      </c>
      <c r="C227" s="42"/>
    </row>
    <row r="228" s="36" customFormat="1" ht="17.25" customHeight="1" spans="1:3">
      <c r="A228" s="62">
        <v>215</v>
      </c>
      <c r="B228" s="63" t="s">
        <v>1595</v>
      </c>
      <c r="C228" s="42">
        <f>C229+C233</f>
        <v>317</v>
      </c>
    </row>
    <row r="229" s="36" customFormat="1" ht="17.25" customHeight="1" spans="1:3">
      <c r="A229" s="62">
        <v>21562</v>
      </c>
      <c r="B229" s="63" t="s">
        <v>2427</v>
      </c>
      <c r="C229" s="42">
        <f>SUM(C230:C232)</f>
        <v>0</v>
      </c>
    </row>
    <row r="230" s="36" customFormat="1" ht="17.25" customHeight="1" spans="1:3">
      <c r="A230" s="62">
        <v>2156201</v>
      </c>
      <c r="B230" s="44" t="s">
        <v>2428</v>
      </c>
      <c r="C230" s="42"/>
    </row>
    <row r="231" s="36" customFormat="1" ht="17.25" customHeight="1" spans="1:3">
      <c r="A231" s="62">
        <v>2156202</v>
      </c>
      <c r="B231" s="44" t="s">
        <v>2429</v>
      </c>
      <c r="C231" s="42"/>
    </row>
    <row r="232" s="36" customFormat="1" ht="17.25" customHeight="1" spans="1:3">
      <c r="A232" s="62">
        <v>2156299</v>
      </c>
      <c r="B232" s="44" t="s">
        <v>2430</v>
      </c>
      <c r="C232" s="42"/>
    </row>
    <row r="233" s="36" customFormat="1" ht="17.25" customHeight="1" spans="1:3">
      <c r="A233" s="62">
        <v>21598</v>
      </c>
      <c r="B233" s="63" t="s">
        <v>2241</v>
      </c>
      <c r="C233" s="42">
        <f>SUM(C234:C237)</f>
        <v>317</v>
      </c>
    </row>
    <row r="234" s="36" customFormat="1" ht="17.25" customHeight="1" spans="1:3">
      <c r="A234" s="62">
        <v>2159801</v>
      </c>
      <c r="B234" s="44" t="s">
        <v>2431</v>
      </c>
      <c r="C234" s="42"/>
    </row>
    <row r="235" s="36" customFormat="1" ht="17.25" customHeight="1" spans="1:3">
      <c r="A235" s="62">
        <v>2159802</v>
      </c>
      <c r="B235" s="44" t="s">
        <v>2432</v>
      </c>
      <c r="C235" s="42">
        <v>317</v>
      </c>
    </row>
    <row r="236" s="36" customFormat="1" ht="17.25" customHeight="1" spans="1:3">
      <c r="A236" s="62">
        <v>2159803</v>
      </c>
      <c r="B236" s="44" t="s">
        <v>2433</v>
      </c>
      <c r="C236" s="42"/>
    </row>
    <row r="237" s="36" customFormat="1" ht="17.25" customHeight="1" spans="1:3">
      <c r="A237" s="62">
        <v>2159899</v>
      </c>
      <c r="B237" s="44" t="s">
        <v>2434</v>
      </c>
      <c r="C237" s="42"/>
    </row>
    <row r="238" s="36" customFormat="1" ht="17.25" customHeight="1" spans="1:3">
      <c r="A238" s="62">
        <v>217</v>
      </c>
      <c r="B238" s="63" t="s">
        <v>1653</v>
      </c>
      <c r="C238" s="42">
        <f>C239</f>
        <v>0</v>
      </c>
    </row>
    <row r="239" s="36" customFormat="1" ht="17.25" customHeight="1" spans="1:3">
      <c r="A239" s="62">
        <v>21704</v>
      </c>
      <c r="B239" s="63" t="s">
        <v>1673</v>
      </c>
      <c r="C239" s="42">
        <f>SUM(C240:C242)</f>
        <v>0</v>
      </c>
    </row>
    <row r="240" s="36" customFormat="1" ht="17.25" customHeight="1" spans="1:3">
      <c r="A240" s="62">
        <v>2170402</v>
      </c>
      <c r="B240" s="44" t="s">
        <v>2435</v>
      </c>
      <c r="C240" s="42"/>
    </row>
    <row r="241" s="36" customFormat="1" ht="17.25" customHeight="1" spans="1:3">
      <c r="A241" s="62">
        <v>2170403</v>
      </c>
      <c r="B241" s="44" t="s">
        <v>2436</v>
      </c>
      <c r="C241" s="42"/>
    </row>
    <row r="242" s="36" customFormat="1" ht="17.25" customHeight="1" spans="1:3">
      <c r="A242" s="62">
        <v>2170404</v>
      </c>
      <c r="B242" s="44" t="s">
        <v>2437</v>
      </c>
      <c r="C242" s="42"/>
    </row>
    <row r="243" s="36" customFormat="1" ht="17.25" customHeight="1" spans="1:3">
      <c r="A243" s="62">
        <v>220</v>
      </c>
      <c r="B243" s="63" t="s">
        <v>1688</v>
      </c>
      <c r="C243" s="42">
        <f>C244</f>
        <v>0</v>
      </c>
    </row>
    <row r="244" s="36" customFormat="1" ht="17.25" customHeight="1" spans="1:3">
      <c r="A244" s="62">
        <v>22006</v>
      </c>
      <c r="B244" s="63" t="s">
        <v>2438</v>
      </c>
      <c r="C244" s="42">
        <f>SUM(C245:C246)</f>
        <v>0</v>
      </c>
    </row>
    <row r="245" s="36" customFormat="1" ht="17.25" customHeight="1" spans="1:3">
      <c r="A245" s="62">
        <v>2200601</v>
      </c>
      <c r="B245" s="44" t="s">
        <v>2439</v>
      </c>
      <c r="C245" s="42"/>
    </row>
    <row r="246" s="36" customFormat="1" ht="17.25" customHeight="1" spans="1:3">
      <c r="A246" s="62">
        <v>2200602</v>
      </c>
      <c r="B246" s="44" t="s">
        <v>2440</v>
      </c>
      <c r="C246" s="42"/>
    </row>
    <row r="247" s="36" customFormat="1" ht="17.25" customHeight="1" spans="1:3">
      <c r="A247" s="62">
        <v>221</v>
      </c>
      <c r="B247" s="63" t="s">
        <v>1726</v>
      </c>
      <c r="C247" s="42">
        <f>C248</f>
        <v>0</v>
      </c>
    </row>
    <row r="248" s="36" customFormat="1" ht="17.25" customHeight="1" spans="1:3">
      <c r="A248" s="62">
        <v>22198</v>
      </c>
      <c r="B248" s="63" t="s">
        <v>2241</v>
      </c>
      <c r="C248" s="42">
        <f>SUM(C249:C250)</f>
        <v>0</v>
      </c>
    </row>
    <row r="249" s="36" customFormat="1" ht="17.25" customHeight="1" spans="1:3">
      <c r="A249" s="62">
        <v>2219801</v>
      </c>
      <c r="B249" s="44" t="s">
        <v>2441</v>
      </c>
      <c r="C249" s="42"/>
    </row>
    <row r="250" s="36" customFormat="1" ht="17.25" customHeight="1" spans="1:3">
      <c r="A250" s="62">
        <v>2219899</v>
      </c>
      <c r="B250" s="44" t="s">
        <v>2442</v>
      </c>
      <c r="C250" s="42"/>
    </row>
    <row r="251" s="36" customFormat="1" ht="17.25" customHeight="1" spans="1:3">
      <c r="A251" s="62">
        <v>222</v>
      </c>
      <c r="B251" s="63" t="s">
        <v>1745</v>
      </c>
      <c r="C251" s="42">
        <f>C252</f>
        <v>0</v>
      </c>
    </row>
    <row r="252" s="36" customFormat="1" ht="17.25" customHeight="1" spans="1:3">
      <c r="A252" s="62">
        <v>22298</v>
      </c>
      <c r="B252" s="63" t="s">
        <v>2241</v>
      </c>
      <c r="C252" s="42">
        <f>SUM(C253:C254)</f>
        <v>0</v>
      </c>
    </row>
    <row r="253" s="36" customFormat="1" ht="17.25" customHeight="1" spans="1:3">
      <c r="A253" s="62">
        <v>2229801</v>
      </c>
      <c r="B253" s="44" t="s">
        <v>1756</v>
      </c>
      <c r="C253" s="42"/>
    </row>
    <row r="254" s="36" customFormat="1" ht="17.25" customHeight="1" spans="1:3">
      <c r="A254" s="62">
        <v>2229899</v>
      </c>
      <c r="B254" s="44" t="s">
        <v>2443</v>
      </c>
      <c r="C254" s="42"/>
    </row>
    <row r="255" s="36" customFormat="1" ht="17.25" customHeight="1" spans="1:3">
      <c r="A255" s="62">
        <v>224</v>
      </c>
      <c r="B255" s="63" t="s">
        <v>1786</v>
      </c>
      <c r="C255" s="42">
        <f>C256</f>
        <v>0</v>
      </c>
    </row>
    <row r="256" s="36" customFormat="1" ht="17.25" customHeight="1" spans="1:3">
      <c r="A256" s="62">
        <v>22498</v>
      </c>
      <c r="B256" s="63" t="s">
        <v>2241</v>
      </c>
      <c r="C256" s="42">
        <f>SUM(C257:C259)</f>
        <v>0</v>
      </c>
    </row>
    <row r="257" s="36" customFormat="1" ht="17.25" customHeight="1" spans="1:3">
      <c r="A257" s="62">
        <v>2249801</v>
      </c>
      <c r="B257" s="44" t="s">
        <v>2444</v>
      </c>
      <c r="C257" s="42"/>
    </row>
    <row r="258" s="36" customFormat="1" ht="17.25" customHeight="1" spans="1:3">
      <c r="A258" s="62">
        <v>2249802</v>
      </c>
      <c r="B258" s="44" t="s">
        <v>2445</v>
      </c>
      <c r="C258" s="42"/>
    </row>
    <row r="259" s="36" customFormat="1" ht="17.25" customHeight="1" spans="1:3">
      <c r="A259" s="62">
        <v>2249899</v>
      </c>
      <c r="B259" s="44" t="s">
        <v>2446</v>
      </c>
      <c r="C259" s="42"/>
    </row>
    <row r="260" s="36" customFormat="1" ht="17.25" customHeight="1" spans="1:3">
      <c r="A260" s="62">
        <v>229</v>
      </c>
      <c r="B260" s="63" t="s">
        <v>1918</v>
      </c>
      <c r="C260" s="42">
        <f>SUM(C261,C265,C274,C276,C278,C280,C292)</f>
        <v>63099</v>
      </c>
    </row>
    <row r="261" s="36" customFormat="1" ht="17.25" customHeight="1" spans="1:3">
      <c r="A261" s="62">
        <v>22904</v>
      </c>
      <c r="B261" s="63" t="s">
        <v>2447</v>
      </c>
      <c r="C261" s="42">
        <f>SUM(C262:C264)</f>
        <v>61250</v>
      </c>
    </row>
    <row r="262" s="36" customFormat="1" ht="17.25" customHeight="1" spans="1:3">
      <c r="A262" s="62">
        <v>2290401</v>
      </c>
      <c r="B262" s="44" t="s">
        <v>2448</v>
      </c>
      <c r="C262" s="42"/>
    </row>
    <row r="263" s="36" customFormat="1" ht="17.25" customHeight="1" spans="1:3">
      <c r="A263" s="62">
        <v>2290402</v>
      </c>
      <c r="B263" s="44" t="s">
        <v>2449</v>
      </c>
      <c r="C263" s="42">
        <v>17250</v>
      </c>
    </row>
    <row r="264" s="36" customFormat="1" ht="17.25" customHeight="1" spans="1:3">
      <c r="A264" s="62">
        <v>2290403</v>
      </c>
      <c r="B264" s="44" t="s">
        <v>2450</v>
      </c>
      <c r="C264" s="42">
        <v>44000</v>
      </c>
    </row>
    <row r="265" s="36" customFormat="1" ht="17.25" customHeight="1" spans="1:3">
      <c r="A265" s="62">
        <v>22908</v>
      </c>
      <c r="B265" s="63" t="s">
        <v>2451</v>
      </c>
      <c r="C265" s="42">
        <f>SUM(C266:C273)</f>
        <v>0</v>
      </c>
    </row>
    <row r="266" s="36" customFormat="1" ht="17.25" customHeight="1" spans="1:3">
      <c r="A266" s="62">
        <v>2290802</v>
      </c>
      <c r="B266" s="44" t="s">
        <v>2452</v>
      </c>
      <c r="C266" s="42"/>
    </row>
    <row r="267" s="36" customFormat="1" ht="17.25" customHeight="1" spans="1:3">
      <c r="A267" s="62">
        <v>2290803</v>
      </c>
      <c r="B267" s="44" t="s">
        <v>2453</v>
      </c>
      <c r="C267" s="42"/>
    </row>
    <row r="268" s="36" customFormat="1" ht="17.25" customHeight="1" spans="1:3">
      <c r="A268" s="62">
        <v>2290804</v>
      </c>
      <c r="B268" s="44" t="s">
        <v>2454</v>
      </c>
      <c r="C268" s="42"/>
    </row>
    <row r="269" s="36" customFormat="1" ht="17.25" customHeight="1" spans="1:3">
      <c r="A269" s="62">
        <v>2290805</v>
      </c>
      <c r="B269" s="44" t="s">
        <v>2455</v>
      </c>
      <c r="C269" s="42"/>
    </row>
    <row r="270" s="36" customFormat="1" ht="17.25" customHeight="1" spans="1:3">
      <c r="A270" s="62">
        <v>2290806</v>
      </c>
      <c r="B270" s="44" t="s">
        <v>2456</v>
      </c>
      <c r="C270" s="42"/>
    </row>
    <row r="271" s="36" customFormat="1" ht="17.25" customHeight="1" spans="1:3">
      <c r="A271" s="62">
        <v>2290807</v>
      </c>
      <c r="B271" s="44" t="s">
        <v>2457</v>
      </c>
      <c r="C271" s="42"/>
    </row>
    <row r="272" s="36" customFormat="1" ht="17.25" customHeight="1" spans="1:3">
      <c r="A272" s="62">
        <v>2290808</v>
      </c>
      <c r="B272" s="44" t="s">
        <v>2458</v>
      </c>
      <c r="C272" s="42"/>
    </row>
    <row r="273" s="36" customFormat="1" ht="17.25" customHeight="1" spans="1:3">
      <c r="A273" s="62">
        <v>2290899</v>
      </c>
      <c r="B273" s="44" t="s">
        <v>2459</v>
      </c>
      <c r="C273" s="42"/>
    </row>
    <row r="274" s="36" customFormat="1" ht="17.25" customHeight="1" spans="1:3">
      <c r="A274" s="62">
        <v>22909</v>
      </c>
      <c r="B274" s="63" t="s">
        <v>2460</v>
      </c>
      <c r="C274" s="42">
        <f t="shared" ref="C274:C278" si="0">C275</f>
        <v>0</v>
      </c>
    </row>
    <row r="275" s="36" customFormat="1" ht="17.25" customHeight="1" spans="1:3">
      <c r="A275" s="62">
        <v>2290901</v>
      </c>
      <c r="B275" s="44" t="s">
        <v>2461</v>
      </c>
      <c r="C275" s="42"/>
    </row>
    <row r="276" s="36" customFormat="1" ht="17.25" customHeight="1" spans="1:3">
      <c r="A276" s="62">
        <v>22910</v>
      </c>
      <c r="B276" s="63" t="s">
        <v>2462</v>
      </c>
      <c r="C276" s="42">
        <f t="shared" si="0"/>
        <v>0</v>
      </c>
    </row>
    <row r="277" s="36" customFormat="1" ht="17.25" customHeight="1" spans="1:3">
      <c r="A277" s="62">
        <v>2291001</v>
      </c>
      <c r="B277" s="44" t="s">
        <v>2463</v>
      </c>
      <c r="C277" s="42"/>
    </row>
    <row r="278" s="36" customFormat="1" ht="17.25" customHeight="1" spans="1:3">
      <c r="A278" s="62">
        <v>22911</v>
      </c>
      <c r="B278" s="63" t="s">
        <v>2464</v>
      </c>
      <c r="C278" s="42">
        <f t="shared" si="0"/>
        <v>0</v>
      </c>
    </row>
    <row r="279" s="36" customFormat="1" ht="17.25" customHeight="1" spans="1:3">
      <c r="A279" s="62">
        <v>2291101</v>
      </c>
      <c r="B279" s="44" t="s">
        <v>2465</v>
      </c>
      <c r="C279" s="42"/>
    </row>
    <row r="280" s="36" customFormat="1" ht="17.25" customHeight="1" spans="1:3">
      <c r="A280" s="62">
        <v>22960</v>
      </c>
      <c r="B280" s="63" t="s">
        <v>2466</v>
      </c>
      <c r="C280" s="42">
        <f>SUM(C281:C291)</f>
        <v>1849</v>
      </c>
    </row>
    <row r="281" s="36" customFormat="1" ht="17.25" customHeight="1" spans="1:3">
      <c r="A281" s="62">
        <v>2296001</v>
      </c>
      <c r="B281" s="44" t="s">
        <v>2467</v>
      </c>
      <c r="C281" s="42"/>
    </row>
    <row r="282" s="36" customFormat="1" ht="17.25" customHeight="1" spans="1:3">
      <c r="A282" s="62">
        <v>2296002</v>
      </c>
      <c r="B282" s="44" t="s">
        <v>2468</v>
      </c>
      <c r="C282" s="42">
        <v>1386</v>
      </c>
    </row>
    <row r="283" s="36" customFormat="1" ht="17.25" customHeight="1" spans="1:3">
      <c r="A283" s="62">
        <v>2296003</v>
      </c>
      <c r="B283" s="44" t="s">
        <v>2469</v>
      </c>
      <c r="C283" s="42">
        <v>383</v>
      </c>
    </row>
    <row r="284" s="36" customFormat="1" ht="17.25" customHeight="1" spans="1:3">
      <c r="A284" s="62">
        <v>2296004</v>
      </c>
      <c r="B284" s="44" t="s">
        <v>2470</v>
      </c>
      <c r="C284" s="42"/>
    </row>
    <row r="285" s="36" customFormat="1" ht="17.25" customHeight="1" spans="1:3">
      <c r="A285" s="62">
        <v>2296005</v>
      </c>
      <c r="B285" s="44" t="s">
        <v>2471</v>
      </c>
      <c r="C285" s="42"/>
    </row>
    <row r="286" s="36" customFormat="1" ht="17.25" customHeight="1" spans="1:3">
      <c r="A286" s="62">
        <v>2296006</v>
      </c>
      <c r="B286" s="44" t="s">
        <v>2472</v>
      </c>
      <c r="C286" s="42">
        <v>80</v>
      </c>
    </row>
    <row r="287" s="36" customFormat="1" ht="17.25" customHeight="1" spans="1:3">
      <c r="A287" s="62">
        <v>2296010</v>
      </c>
      <c r="B287" s="44" t="s">
        <v>2473</v>
      </c>
      <c r="C287" s="42"/>
    </row>
    <row r="288" s="36" customFormat="1" ht="17.25" customHeight="1" spans="1:3">
      <c r="A288" s="62">
        <v>2296011</v>
      </c>
      <c r="B288" s="44" t="s">
        <v>2474</v>
      </c>
      <c r="C288" s="42"/>
    </row>
    <row r="289" s="36" customFormat="1" ht="17.25" customHeight="1" spans="1:3">
      <c r="A289" s="62">
        <v>2296012</v>
      </c>
      <c r="B289" s="44" t="s">
        <v>2475</v>
      </c>
      <c r="C289" s="42"/>
    </row>
    <row r="290" s="36" customFormat="1" ht="17.25" customHeight="1" spans="1:3">
      <c r="A290" s="62">
        <v>2296013</v>
      </c>
      <c r="B290" s="44" t="s">
        <v>2476</v>
      </c>
      <c r="C290" s="42"/>
    </row>
    <row r="291" s="36" customFormat="1" ht="17.25" customHeight="1" spans="1:3">
      <c r="A291" s="62">
        <v>2296099</v>
      </c>
      <c r="B291" s="44" t="s">
        <v>2477</v>
      </c>
      <c r="C291" s="42"/>
    </row>
    <row r="292" s="36" customFormat="1" ht="17.25" customHeight="1" spans="1:3">
      <c r="A292" s="62">
        <v>22998</v>
      </c>
      <c r="B292" s="63" t="s">
        <v>2478</v>
      </c>
      <c r="C292" s="42">
        <f>C293</f>
        <v>0</v>
      </c>
    </row>
    <row r="293" s="36" customFormat="1" ht="17.25" customHeight="1" spans="1:3">
      <c r="A293" s="62">
        <v>2299899</v>
      </c>
      <c r="B293" s="44" t="s">
        <v>990</v>
      </c>
      <c r="C293" s="42"/>
    </row>
    <row r="294" s="36" customFormat="1" ht="17.25" customHeight="1" spans="1:3">
      <c r="A294" s="62">
        <v>232</v>
      </c>
      <c r="B294" s="63" t="s">
        <v>1824</v>
      </c>
      <c r="C294" s="42">
        <f>C295</f>
        <v>15538</v>
      </c>
    </row>
    <row r="295" s="36" customFormat="1" ht="17.25" customHeight="1" spans="1:3">
      <c r="A295" s="62">
        <v>23204</v>
      </c>
      <c r="B295" s="63" t="s">
        <v>2479</v>
      </c>
      <c r="C295" s="42">
        <f>SUM(C296:C310)</f>
        <v>15538</v>
      </c>
    </row>
    <row r="296" s="36" customFormat="1" ht="17.25" customHeight="1" spans="1:3">
      <c r="A296" s="62">
        <v>2320401</v>
      </c>
      <c r="B296" s="44" t="s">
        <v>2480</v>
      </c>
      <c r="C296" s="42"/>
    </row>
    <row r="297" s="36" customFormat="1" ht="17.25" customHeight="1" spans="1:3">
      <c r="A297" s="62">
        <v>2320405</v>
      </c>
      <c r="B297" s="44" t="s">
        <v>2481</v>
      </c>
      <c r="C297" s="42"/>
    </row>
    <row r="298" s="36" customFormat="1" ht="17.25" customHeight="1" spans="1:3">
      <c r="A298" s="62">
        <v>2320411</v>
      </c>
      <c r="B298" s="44" t="s">
        <v>2482</v>
      </c>
      <c r="C298" s="42">
        <v>1800</v>
      </c>
    </row>
    <row r="299" s="36" customFormat="1" ht="17.25" customHeight="1" spans="1:3">
      <c r="A299" s="62">
        <v>2320413</v>
      </c>
      <c r="B299" s="44" t="s">
        <v>2483</v>
      </c>
      <c r="C299" s="42"/>
    </row>
    <row r="300" s="36" customFormat="1" ht="17.25" customHeight="1" spans="1:3">
      <c r="A300" s="62">
        <v>2320414</v>
      </c>
      <c r="B300" s="44" t="s">
        <v>2484</v>
      </c>
      <c r="C300" s="42"/>
    </row>
    <row r="301" s="36" customFormat="1" ht="17.25" customHeight="1" spans="1:3">
      <c r="A301" s="62">
        <v>2320416</v>
      </c>
      <c r="B301" s="44" t="s">
        <v>2485</v>
      </c>
      <c r="C301" s="42"/>
    </row>
    <row r="302" s="36" customFormat="1" ht="17.25" customHeight="1" spans="1:3">
      <c r="A302" s="62">
        <v>2320417</v>
      </c>
      <c r="B302" s="44" t="s">
        <v>2486</v>
      </c>
      <c r="C302" s="42"/>
    </row>
    <row r="303" s="36" customFormat="1" ht="17.25" customHeight="1" spans="1:3">
      <c r="A303" s="62">
        <v>2320418</v>
      </c>
      <c r="B303" s="44" t="s">
        <v>2487</v>
      </c>
      <c r="C303" s="42"/>
    </row>
    <row r="304" s="36" customFormat="1" ht="17.25" customHeight="1" spans="1:3">
      <c r="A304" s="62">
        <v>2320419</v>
      </c>
      <c r="B304" s="44" t="s">
        <v>2488</v>
      </c>
      <c r="C304" s="42"/>
    </row>
    <row r="305" s="36" customFormat="1" ht="17.25" customHeight="1" spans="1:3">
      <c r="A305" s="62">
        <v>2320420</v>
      </c>
      <c r="B305" s="44" t="s">
        <v>2489</v>
      </c>
      <c r="C305" s="42"/>
    </row>
    <row r="306" s="36" customFormat="1" ht="17.25" customHeight="1" spans="1:3">
      <c r="A306" s="62">
        <v>2320431</v>
      </c>
      <c r="B306" s="44" t="s">
        <v>2490</v>
      </c>
      <c r="C306" s="42">
        <v>240</v>
      </c>
    </row>
    <row r="307" s="36" customFormat="1" ht="17.25" customHeight="1" spans="1:3">
      <c r="A307" s="62">
        <v>2320432</v>
      </c>
      <c r="B307" s="44" t="s">
        <v>2491</v>
      </c>
      <c r="C307" s="42"/>
    </row>
    <row r="308" s="36" customFormat="1" ht="17.25" customHeight="1" spans="1:3">
      <c r="A308" s="62">
        <v>2320433</v>
      </c>
      <c r="B308" s="44" t="s">
        <v>2492</v>
      </c>
      <c r="C308" s="42">
        <v>450</v>
      </c>
    </row>
    <row r="309" s="36" customFormat="1" ht="17.25" customHeight="1" spans="1:3">
      <c r="A309" s="62">
        <v>2320498</v>
      </c>
      <c r="B309" s="44" t="s">
        <v>2493</v>
      </c>
      <c r="C309" s="42">
        <v>10348</v>
      </c>
    </row>
    <row r="310" s="36" customFormat="1" ht="17.25" customHeight="1" spans="1:3">
      <c r="A310" s="62">
        <v>2320499</v>
      </c>
      <c r="B310" s="44" t="s">
        <v>2494</v>
      </c>
      <c r="C310" s="42">
        <v>2700</v>
      </c>
    </row>
    <row r="311" s="36" customFormat="1" ht="17.25" customHeight="1" spans="1:3">
      <c r="A311" s="62">
        <v>233</v>
      </c>
      <c r="B311" s="63" t="s">
        <v>1837</v>
      </c>
      <c r="C311" s="42">
        <f>C312</f>
        <v>0</v>
      </c>
    </row>
    <row r="312" s="36" customFormat="1" ht="17.25" customHeight="1" spans="1:3">
      <c r="A312" s="62">
        <v>23304</v>
      </c>
      <c r="B312" s="63" t="s">
        <v>2495</v>
      </c>
      <c r="C312" s="42">
        <f>SUM(C313:C327)</f>
        <v>0</v>
      </c>
    </row>
    <row r="313" s="36" customFormat="1" ht="17.25" customHeight="1" spans="1:3">
      <c r="A313" s="62">
        <v>2330401</v>
      </c>
      <c r="B313" s="44" t="s">
        <v>2496</v>
      </c>
      <c r="C313" s="42"/>
    </row>
    <row r="314" s="36" customFormat="1" ht="17.25" customHeight="1" spans="1:3">
      <c r="A314" s="62">
        <v>2330405</v>
      </c>
      <c r="B314" s="44" t="s">
        <v>2497</v>
      </c>
      <c r="C314" s="42"/>
    </row>
    <row r="315" s="36" customFormat="1" ht="17.25" customHeight="1" spans="1:3">
      <c r="A315" s="62">
        <v>2330411</v>
      </c>
      <c r="B315" s="44" t="s">
        <v>2498</v>
      </c>
      <c r="C315" s="42"/>
    </row>
    <row r="316" s="36" customFormat="1" ht="17.25" customHeight="1" spans="1:3">
      <c r="A316" s="62">
        <v>2330413</v>
      </c>
      <c r="B316" s="44" t="s">
        <v>2499</v>
      </c>
      <c r="C316" s="42"/>
    </row>
    <row r="317" s="36" customFormat="1" ht="17.25" customHeight="1" spans="1:3">
      <c r="A317" s="62">
        <v>2330414</v>
      </c>
      <c r="B317" s="44" t="s">
        <v>2500</v>
      </c>
      <c r="C317" s="42"/>
    </row>
    <row r="318" s="36" customFormat="1" ht="17.25" customHeight="1" spans="1:3">
      <c r="A318" s="62">
        <v>2330416</v>
      </c>
      <c r="B318" s="44" t="s">
        <v>2501</v>
      </c>
      <c r="C318" s="42"/>
    </row>
    <row r="319" s="36" customFormat="1" ht="17.25" customHeight="1" spans="1:3">
      <c r="A319" s="62">
        <v>2330417</v>
      </c>
      <c r="B319" s="44" t="s">
        <v>2502</v>
      </c>
      <c r="C319" s="42"/>
    </row>
    <row r="320" s="36" customFormat="1" ht="17.25" customHeight="1" spans="1:3">
      <c r="A320" s="62">
        <v>2330418</v>
      </c>
      <c r="B320" s="44" t="s">
        <v>2503</v>
      </c>
      <c r="C320" s="42"/>
    </row>
    <row r="321" s="36" customFormat="1" ht="17.25" customHeight="1" spans="1:3">
      <c r="A321" s="62">
        <v>2330419</v>
      </c>
      <c r="B321" s="44" t="s">
        <v>2504</v>
      </c>
      <c r="C321" s="42"/>
    </row>
    <row r="322" s="36" customFormat="1" ht="17.25" customHeight="1" spans="1:3">
      <c r="A322" s="62">
        <v>2330420</v>
      </c>
      <c r="B322" s="44" t="s">
        <v>2505</v>
      </c>
      <c r="C322" s="42"/>
    </row>
    <row r="323" s="36" customFormat="1" ht="17.25" customHeight="1" spans="1:3">
      <c r="A323" s="62">
        <v>2330431</v>
      </c>
      <c r="B323" s="44" t="s">
        <v>2506</v>
      </c>
      <c r="C323" s="42"/>
    </row>
    <row r="324" s="36" customFormat="1" ht="17.25" customHeight="1" spans="1:3">
      <c r="A324" s="62">
        <v>2330432</v>
      </c>
      <c r="B324" s="44" t="s">
        <v>2507</v>
      </c>
      <c r="C324" s="42"/>
    </row>
    <row r="325" s="36" customFormat="1" ht="17.25" customHeight="1" spans="1:3">
      <c r="A325" s="62">
        <v>2330433</v>
      </c>
      <c r="B325" s="44" t="s">
        <v>2508</v>
      </c>
      <c r="C325" s="42"/>
    </row>
    <row r="326" s="36" customFormat="1" ht="17.25" customHeight="1" spans="1:3">
      <c r="A326" s="62">
        <v>2330498</v>
      </c>
      <c r="B326" s="44" t="s">
        <v>2509</v>
      </c>
      <c r="C326" s="42"/>
    </row>
    <row r="327" s="36" customFormat="1" ht="17.25" customHeight="1" spans="1:3">
      <c r="A327" s="62">
        <v>2330499</v>
      </c>
      <c r="B327" s="44" t="s">
        <v>2510</v>
      </c>
      <c r="C327" s="42"/>
    </row>
    <row r="328" s="36" customFormat="1" ht="17.25" customHeight="1" spans="1:3">
      <c r="A328" s="62">
        <v>234</v>
      </c>
      <c r="B328" s="102" t="s">
        <v>2152</v>
      </c>
      <c r="C328" s="42">
        <f>SUM(C329,C342)</f>
        <v>0</v>
      </c>
    </row>
    <row r="329" s="36" customFormat="1" ht="17.25" customHeight="1" spans="1:3">
      <c r="A329" s="62">
        <v>23401</v>
      </c>
      <c r="B329" s="102" t="s">
        <v>1881</v>
      </c>
      <c r="C329" s="42">
        <f>SUM(C330:C341)</f>
        <v>0</v>
      </c>
    </row>
    <row r="330" s="36" customFormat="1" ht="17.25" customHeight="1" spans="1:3">
      <c r="A330" s="62">
        <v>2340101</v>
      </c>
      <c r="B330" s="62" t="s">
        <v>2511</v>
      </c>
      <c r="C330" s="42"/>
    </row>
    <row r="331" s="36" customFormat="1" ht="17.25" customHeight="1" spans="1:3">
      <c r="A331" s="62">
        <v>2340102</v>
      </c>
      <c r="B331" s="62" t="s">
        <v>2512</v>
      </c>
      <c r="C331" s="42"/>
    </row>
    <row r="332" s="36" customFormat="1" ht="17.25" customHeight="1" spans="1:3">
      <c r="A332" s="62">
        <v>2340103</v>
      </c>
      <c r="B332" s="62" t="s">
        <v>2513</v>
      </c>
      <c r="C332" s="42"/>
    </row>
    <row r="333" s="36" customFormat="1" ht="17.25" customHeight="1" spans="1:3">
      <c r="A333" s="62">
        <v>2340104</v>
      </c>
      <c r="B333" s="62" t="s">
        <v>2514</v>
      </c>
      <c r="C333" s="42"/>
    </row>
    <row r="334" s="36" customFormat="1" ht="17.25" customHeight="1" spans="1:3">
      <c r="A334" s="62">
        <v>2340105</v>
      </c>
      <c r="B334" s="62" t="s">
        <v>2515</v>
      </c>
      <c r="C334" s="42"/>
    </row>
    <row r="335" s="36" customFormat="1" ht="17.25" customHeight="1" spans="1:3">
      <c r="A335" s="62">
        <v>2340106</v>
      </c>
      <c r="B335" s="62" t="s">
        <v>2516</v>
      </c>
      <c r="C335" s="42"/>
    </row>
    <row r="336" s="36" customFormat="1" ht="17.25" customHeight="1" spans="1:3">
      <c r="A336" s="62">
        <v>2340107</v>
      </c>
      <c r="B336" s="62" t="s">
        <v>2517</v>
      </c>
      <c r="C336" s="42"/>
    </row>
    <row r="337" s="36" customFormat="1" ht="17.25" customHeight="1" spans="1:3">
      <c r="A337" s="62">
        <v>2340108</v>
      </c>
      <c r="B337" s="62" t="s">
        <v>2518</v>
      </c>
      <c r="C337" s="42"/>
    </row>
    <row r="338" s="36" customFormat="1" ht="17.25" customHeight="1" spans="1:3">
      <c r="A338" s="62">
        <v>2340109</v>
      </c>
      <c r="B338" s="62" t="s">
        <v>2519</v>
      </c>
      <c r="C338" s="42"/>
    </row>
    <row r="339" s="36" customFormat="1" ht="17.25" customHeight="1" spans="1:3">
      <c r="A339" s="62">
        <v>2340110</v>
      </c>
      <c r="B339" s="62" t="s">
        <v>2520</v>
      </c>
      <c r="C339" s="42"/>
    </row>
    <row r="340" s="36" customFormat="1" ht="17.25" customHeight="1" spans="1:3">
      <c r="A340" s="62">
        <v>2340111</v>
      </c>
      <c r="B340" s="62" t="s">
        <v>2521</v>
      </c>
      <c r="C340" s="42"/>
    </row>
    <row r="341" s="36" customFormat="1" ht="17.25" customHeight="1" spans="1:3">
      <c r="A341" s="62">
        <v>2340199</v>
      </c>
      <c r="B341" s="62" t="s">
        <v>2522</v>
      </c>
      <c r="C341" s="42"/>
    </row>
    <row r="342" s="36" customFormat="1" ht="17.25" customHeight="1" spans="1:3">
      <c r="A342" s="62">
        <v>23402</v>
      </c>
      <c r="B342" s="102" t="s">
        <v>2523</v>
      </c>
      <c r="C342" s="42">
        <f>SUM(C343:C348)</f>
        <v>0</v>
      </c>
    </row>
    <row r="343" s="36" customFormat="1" ht="17.25" customHeight="1" spans="1:3">
      <c r="A343" s="62">
        <v>2340201</v>
      </c>
      <c r="B343" s="62" t="s">
        <v>1632</v>
      </c>
      <c r="C343" s="42"/>
    </row>
    <row r="344" s="36" customFormat="1" ht="17.25" customHeight="1" spans="1:3">
      <c r="A344" s="62">
        <v>2340202</v>
      </c>
      <c r="B344" s="62" t="s">
        <v>1677</v>
      </c>
      <c r="C344" s="42"/>
    </row>
    <row r="345" s="36" customFormat="1" ht="17.25" customHeight="1" spans="1:3">
      <c r="A345" s="62">
        <v>2340203</v>
      </c>
      <c r="B345" s="62" t="s">
        <v>2524</v>
      </c>
      <c r="C345" s="42"/>
    </row>
    <row r="346" s="36" customFormat="1" ht="17.25" customHeight="1" spans="1:3">
      <c r="A346" s="62">
        <v>2340204</v>
      </c>
      <c r="B346" s="62" t="s">
        <v>2525</v>
      </c>
      <c r="C346" s="42"/>
    </row>
    <row r="347" s="36" customFormat="1" ht="17.25" customHeight="1" spans="1:3">
      <c r="A347" s="62">
        <v>2340205</v>
      </c>
      <c r="B347" s="62" t="s">
        <v>2526</v>
      </c>
      <c r="C347" s="42"/>
    </row>
    <row r="348" s="36" customFormat="1" ht="17.25" customHeight="1" spans="1:3">
      <c r="A348" s="62">
        <v>2340299</v>
      </c>
      <c r="B348" s="62" t="s">
        <v>2527</v>
      </c>
      <c r="C348" s="42"/>
    </row>
    <row r="349" ht="18.95" customHeight="1" spans="1:3">
      <c r="A349" s="26"/>
      <c r="B349" s="25" t="s">
        <v>128</v>
      </c>
      <c r="C349" s="12">
        <v>104395</v>
      </c>
    </row>
    <row r="350" ht="18.95" customHeight="1" spans="1:3">
      <c r="A350" s="26"/>
      <c r="B350" s="26" t="s">
        <v>2041</v>
      </c>
      <c r="C350" s="12">
        <v>99</v>
      </c>
    </row>
    <row r="351" ht="18.95" customHeight="1" spans="1:3">
      <c r="A351" s="26"/>
      <c r="B351" s="26" t="s">
        <v>2049</v>
      </c>
      <c r="C351" s="12">
        <v>9454</v>
      </c>
    </row>
    <row r="352" ht="18.95" customHeight="1" spans="1:3">
      <c r="A352" s="26"/>
      <c r="B352" s="26" t="s">
        <v>2058</v>
      </c>
      <c r="C352" s="12">
        <v>47200</v>
      </c>
    </row>
    <row r="353" ht="18.95" customHeight="1" spans="1:3">
      <c r="A353" s="26"/>
      <c r="B353" s="26" t="s">
        <v>2123</v>
      </c>
      <c r="C353" s="12">
        <v>0</v>
      </c>
    </row>
    <row r="354" ht="18.95" customHeight="1" spans="1:3">
      <c r="A354" s="26"/>
      <c r="B354" s="26" t="s">
        <v>2160</v>
      </c>
      <c r="C354" s="12">
        <v>0</v>
      </c>
    </row>
    <row r="355" ht="18.95" customHeight="1" spans="1:3">
      <c r="A355" s="26"/>
      <c r="B355" s="103" t="s">
        <v>2127</v>
      </c>
      <c r="C355" s="104">
        <v>4149</v>
      </c>
    </row>
    <row r="356" ht="18.95" customHeight="1" spans="1:3">
      <c r="A356" s="26"/>
      <c r="B356" s="105"/>
      <c r="C356" s="12"/>
    </row>
    <row r="357" ht="18.95" customHeight="1" spans="1:3">
      <c r="A357" s="26"/>
      <c r="B357" s="25" t="s">
        <v>2162</v>
      </c>
      <c r="C357" s="12">
        <v>165297</v>
      </c>
    </row>
    <row r="358" spans="1:3">
      <c r="B358" s="48"/>
    </row>
    <row r="359" spans="1:3">
      <c r="B359" s="48"/>
    </row>
    <row r="360" spans="1:3">
      <c r="B360" s="48"/>
    </row>
    <row r="361" spans="1:3">
      <c r="B361" s="48"/>
    </row>
    <row r="362" spans="1:3">
      <c r="B362" s="48"/>
    </row>
    <row r="363" spans="1:3">
      <c r="B363" s="48"/>
    </row>
    <row r="364" spans="1:3">
      <c r="B364" s="48"/>
    </row>
    <row r="365" spans="1:3">
      <c r="B365" s="48"/>
    </row>
    <row r="366" spans="1:3">
      <c r="B366" s="48"/>
    </row>
    <row r="367" spans="1:3">
      <c r="B367" s="48"/>
    </row>
    <row r="368" spans="1:3">
      <c r="B368" s="48"/>
    </row>
    <row r="369" spans="2:2">
      <c r="B369" s="48"/>
    </row>
    <row r="370" spans="2:2">
      <c r="B370" s="48"/>
    </row>
    <row r="371" spans="2:2">
      <c r="B371" s="48"/>
    </row>
    <row r="372" spans="2:2">
      <c r="B372" s="48"/>
    </row>
    <row r="373" spans="2:2">
      <c r="B373" s="48"/>
    </row>
    <row r="374" spans="2:2">
      <c r="B374" s="48"/>
    </row>
    <row r="375" spans="2:2">
      <c r="B375" s="48"/>
    </row>
    <row r="376" spans="2:2">
      <c r="B376" s="48"/>
    </row>
    <row r="377" spans="2:2">
      <c r="B377" s="48"/>
    </row>
    <row r="378" spans="2:2">
      <c r="B378" s="48"/>
    </row>
    <row r="379" spans="2:2">
      <c r="B379" s="48"/>
    </row>
    <row r="380" spans="2:2">
      <c r="B380" s="48"/>
    </row>
    <row r="381" spans="2:2">
      <c r="B381" s="48"/>
    </row>
    <row r="382" spans="2:2">
      <c r="B382" s="48"/>
    </row>
    <row r="383" spans="2:2">
      <c r="B383" s="48"/>
    </row>
    <row r="384" spans="2:2">
      <c r="B384" s="48"/>
    </row>
    <row r="385" spans="2:2">
      <c r="B385" s="48"/>
    </row>
    <row r="386" spans="2:2">
      <c r="B386" s="48"/>
    </row>
    <row r="387" spans="2:2">
      <c r="B387" s="48"/>
    </row>
    <row r="388" spans="2:2">
      <c r="B388" s="48"/>
    </row>
    <row r="389" spans="2:2">
      <c r="B389" s="48"/>
    </row>
    <row r="390" spans="2:2">
      <c r="B390" s="48"/>
    </row>
    <row r="391" spans="2:2">
      <c r="B391" s="48"/>
    </row>
    <row r="392" spans="2:2">
      <c r="B392" s="48"/>
    </row>
    <row r="393" spans="2:2">
      <c r="B393" s="48"/>
    </row>
    <row r="394" spans="2:2">
      <c r="B394" s="48"/>
    </row>
    <row r="395" spans="2:2">
      <c r="B395" s="48"/>
    </row>
    <row r="396" spans="2:2">
      <c r="B396" s="48"/>
    </row>
    <row r="397" spans="2:2">
      <c r="B397" s="48"/>
    </row>
    <row r="398" spans="2:2">
      <c r="B398" s="48"/>
    </row>
    <row r="399" spans="2:2">
      <c r="B399" s="48"/>
    </row>
    <row r="400" spans="2:2">
      <c r="B400" s="48"/>
    </row>
    <row r="401" spans="2:2">
      <c r="B401" s="48"/>
    </row>
    <row r="402" spans="2:2">
      <c r="B402" s="48"/>
    </row>
    <row r="403" spans="2:2">
      <c r="B403" s="48"/>
    </row>
    <row r="404" spans="2:2">
      <c r="B404" s="48"/>
    </row>
    <row r="405" spans="2:2">
      <c r="B405" s="48"/>
    </row>
    <row r="406" spans="2:2">
      <c r="B406" s="48"/>
    </row>
    <row r="407" spans="2:2">
      <c r="B407" s="48"/>
    </row>
    <row r="408" spans="2:2">
      <c r="B408" s="48"/>
    </row>
    <row r="409" spans="2:2">
      <c r="B409" s="48"/>
    </row>
    <row r="410" spans="2:2">
      <c r="B410" s="48"/>
    </row>
    <row r="411" spans="2:2">
      <c r="B411" s="48"/>
    </row>
    <row r="412" spans="2:2">
      <c r="B412" s="48"/>
    </row>
    <row r="413" spans="2:2">
      <c r="B413" s="48"/>
    </row>
    <row r="414" spans="2:2">
      <c r="B414" s="48"/>
    </row>
    <row r="415" spans="2:2">
      <c r="B415" s="48"/>
    </row>
    <row r="416" spans="2:2">
      <c r="B416" s="48"/>
    </row>
    <row r="417" spans="2:2">
      <c r="B417" s="48"/>
    </row>
    <row r="418" spans="2:2">
      <c r="B418" s="48"/>
    </row>
    <row r="419" spans="2:2">
      <c r="B419" s="48"/>
    </row>
    <row r="420" spans="2:2">
      <c r="B420" s="48"/>
    </row>
    <row r="421" spans="2:2">
      <c r="B421" s="48"/>
    </row>
    <row r="422" spans="2:2">
      <c r="B422" s="48"/>
    </row>
    <row r="423" spans="2:2">
      <c r="B423" s="48"/>
    </row>
    <row r="424" spans="2:2">
      <c r="B424" s="48"/>
    </row>
    <row r="425" spans="2:2">
      <c r="B425" s="48"/>
    </row>
    <row r="426" spans="2:2">
      <c r="B426" s="48"/>
    </row>
    <row r="427" spans="2:2">
      <c r="B427" s="48"/>
    </row>
    <row r="428" spans="2:2">
      <c r="B428" s="48"/>
    </row>
    <row r="429" spans="2:2">
      <c r="B429" s="48"/>
    </row>
    <row r="430" spans="2:2">
      <c r="B430" s="48"/>
    </row>
    <row r="431" spans="2:2">
      <c r="B431" s="48"/>
    </row>
    <row r="432" spans="2:2">
      <c r="B432" s="48"/>
    </row>
    <row r="433" spans="2:2">
      <c r="B433" s="48"/>
    </row>
    <row r="434" spans="2:2">
      <c r="B434" s="48"/>
    </row>
    <row r="435" spans="2:2">
      <c r="B435" s="48"/>
    </row>
    <row r="436" spans="2:2">
      <c r="B436" s="48"/>
    </row>
    <row r="437" spans="2:2">
      <c r="B437" s="48"/>
    </row>
    <row r="438" spans="2:2">
      <c r="B438" s="48"/>
    </row>
    <row r="439" spans="2:2">
      <c r="B439" s="48"/>
    </row>
    <row r="440" spans="2:2">
      <c r="B440" s="48"/>
    </row>
    <row r="441" spans="2:2">
      <c r="B441" s="48"/>
    </row>
    <row r="442" spans="2:2">
      <c r="B442" s="48"/>
    </row>
    <row r="443" spans="2:2">
      <c r="B443" s="48"/>
    </row>
    <row r="444" spans="2:2">
      <c r="B444" s="48"/>
    </row>
    <row r="445" spans="2:2">
      <c r="B445" s="48"/>
    </row>
    <row r="446" spans="2:2">
      <c r="B446" s="48"/>
    </row>
    <row r="447" spans="2:2">
      <c r="B447" s="48"/>
    </row>
    <row r="448" spans="2:2">
      <c r="B448" s="48"/>
    </row>
    <row r="449" spans="2:2">
      <c r="B449" s="48"/>
    </row>
    <row r="450" spans="2:2">
      <c r="B450" s="48"/>
    </row>
    <row r="451" spans="2:2">
      <c r="B451" s="48"/>
    </row>
    <row r="452" spans="2:2">
      <c r="B452" s="48"/>
    </row>
    <row r="453" spans="2:2">
      <c r="B453" s="48"/>
    </row>
    <row r="454" spans="2:2">
      <c r="B454" s="48"/>
    </row>
    <row r="455" spans="2:2">
      <c r="B455" s="48"/>
    </row>
    <row r="456" spans="2:2">
      <c r="B456" s="48"/>
    </row>
    <row r="457" spans="2:2">
      <c r="B457" s="48"/>
    </row>
    <row r="458" spans="2:2">
      <c r="B458" s="48"/>
    </row>
    <row r="459" spans="2:2">
      <c r="B459" s="48"/>
    </row>
    <row r="460" spans="2:2">
      <c r="B460" s="48"/>
    </row>
    <row r="461" spans="2:2">
      <c r="B461" s="48"/>
    </row>
    <row r="462" spans="2:2">
      <c r="B462" s="48"/>
    </row>
    <row r="463" spans="2:2">
      <c r="B463" s="48"/>
    </row>
    <row r="464" spans="2:2">
      <c r="B464" s="48"/>
    </row>
    <row r="465" spans="2:2">
      <c r="B465" s="48"/>
    </row>
    <row r="466" spans="2:2">
      <c r="B466" s="48"/>
    </row>
    <row r="467" spans="2:2">
      <c r="B467" s="48"/>
    </row>
    <row r="468" spans="2:2">
      <c r="B468" s="48"/>
    </row>
    <row r="469" spans="2:2">
      <c r="B469" s="48"/>
    </row>
    <row r="470" spans="2:2">
      <c r="B470" s="48"/>
    </row>
    <row r="471" spans="2:2">
      <c r="B471" s="48"/>
    </row>
    <row r="472" spans="2:2">
      <c r="B472" s="48"/>
    </row>
    <row r="473" spans="2:2">
      <c r="B473" s="48"/>
    </row>
    <row r="474" spans="2:2">
      <c r="B474" s="48"/>
    </row>
    <row r="475" spans="2:2">
      <c r="B475" s="48"/>
    </row>
    <row r="476" spans="2:2">
      <c r="B476" s="48"/>
    </row>
    <row r="477" spans="2:2">
      <c r="B477" s="48"/>
    </row>
    <row r="478" spans="2:2">
      <c r="B478" s="48"/>
    </row>
    <row r="479" spans="2:2">
      <c r="B479" s="48"/>
    </row>
    <row r="480" spans="2:2">
      <c r="B480" s="48"/>
    </row>
    <row r="481" spans="2:2">
      <c r="B481" s="48"/>
    </row>
    <row r="482" spans="2:2">
      <c r="B482" s="48"/>
    </row>
    <row r="483" spans="2:2">
      <c r="B483" s="48"/>
    </row>
    <row r="484" spans="2:2">
      <c r="B484" s="48"/>
    </row>
    <row r="485" spans="2:2">
      <c r="B485" s="48"/>
    </row>
    <row r="486" spans="2:2">
      <c r="B486" s="48"/>
    </row>
    <row r="487" spans="2:2">
      <c r="B487" s="48"/>
    </row>
    <row r="488" spans="2:2">
      <c r="B488" s="48"/>
    </row>
    <row r="489" spans="2:2">
      <c r="B489" s="48"/>
    </row>
    <row r="490" spans="2:2">
      <c r="B490" s="48"/>
    </row>
    <row r="491" spans="2:2">
      <c r="B491" s="48"/>
    </row>
    <row r="492" spans="2:2">
      <c r="B492" s="48"/>
    </row>
    <row r="493" spans="2:2">
      <c r="B493" s="48"/>
    </row>
    <row r="494" spans="2:2">
      <c r="B494" s="48"/>
    </row>
    <row r="495" spans="2:2">
      <c r="B495" s="48"/>
    </row>
    <row r="496" spans="2:2">
      <c r="B496" s="48"/>
    </row>
    <row r="497" spans="2:2">
      <c r="B497" s="48"/>
    </row>
    <row r="498" spans="2:2">
      <c r="B498" s="48"/>
    </row>
    <row r="499" spans="2:2">
      <c r="B499" s="48"/>
    </row>
    <row r="500" spans="2:2">
      <c r="B500" s="48"/>
    </row>
    <row r="501" spans="2:2">
      <c r="B501" s="48"/>
    </row>
    <row r="502" spans="2:2">
      <c r="B502" s="48"/>
    </row>
    <row r="503" spans="2:2">
      <c r="B503" s="48"/>
    </row>
    <row r="504" spans="2:2">
      <c r="B504" s="48"/>
    </row>
    <row r="505" spans="2:2">
      <c r="B505" s="48"/>
    </row>
    <row r="506" spans="2:2">
      <c r="B506" s="48"/>
    </row>
    <row r="507" spans="2:2">
      <c r="B507" s="48"/>
    </row>
    <row r="508" spans="2:2">
      <c r="B508" s="48"/>
    </row>
    <row r="509" spans="2:2">
      <c r="B509" s="48"/>
    </row>
    <row r="510" spans="2:2">
      <c r="B510" s="48"/>
    </row>
    <row r="511" spans="2:2">
      <c r="B511" s="48"/>
    </row>
    <row r="512" spans="2:2">
      <c r="B512" s="48"/>
    </row>
    <row r="513" spans="2:2">
      <c r="B513" s="48"/>
    </row>
    <row r="514" spans="2:2">
      <c r="B514" s="48"/>
    </row>
    <row r="515" spans="2:2">
      <c r="B515" s="48"/>
    </row>
    <row r="516" spans="2:2">
      <c r="B516" s="48"/>
    </row>
    <row r="517" spans="2:2">
      <c r="B517" s="48"/>
    </row>
    <row r="518" spans="2:2">
      <c r="B518" s="48"/>
    </row>
    <row r="519" spans="2:2">
      <c r="B519" s="48"/>
    </row>
    <row r="520" spans="2:2">
      <c r="B520" s="48"/>
    </row>
    <row r="521" spans="2:2">
      <c r="B521" s="48"/>
    </row>
    <row r="522" spans="2:2">
      <c r="B522" s="48"/>
    </row>
    <row r="523" spans="2:2">
      <c r="B523" s="48"/>
    </row>
    <row r="524" spans="2:2">
      <c r="B524" s="48"/>
    </row>
    <row r="525" spans="2:2">
      <c r="B525" s="48"/>
    </row>
    <row r="526" spans="2:2">
      <c r="B526" s="48"/>
    </row>
    <row r="527" spans="2:2">
      <c r="B527" s="48"/>
    </row>
    <row r="528" spans="2:2">
      <c r="B528" s="48"/>
    </row>
    <row r="529" spans="2:2">
      <c r="B529" s="48"/>
    </row>
    <row r="530" spans="2:2">
      <c r="B530" s="48"/>
    </row>
    <row r="531" spans="2:2">
      <c r="B531" s="48"/>
    </row>
    <row r="532" spans="2:2">
      <c r="B532" s="48"/>
    </row>
    <row r="533" spans="2:2">
      <c r="B533" s="48"/>
    </row>
    <row r="534" spans="2:2">
      <c r="B534" s="48"/>
    </row>
    <row r="535" spans="2:2">
      <c r="B535" s="48"/>
    </row>
    <row r="536" spans="2:2">
      <c r="B536" s="48"/>
    </row>
    <row r="537" spans="2:2">
      <c r="B537" s="48"/>
    </row>
    <row r="538" spans="2:2">
      <c r="B538" s="48"/>
    </row>
    <row r="539" spans="2:2">
      <c r="B539" s="48"/>
    </row>
    <row r="540" spans="2:2">
      <c r="B540" s="48"/>
    </row>
    <row r="541" spans="2:2">
      <c r="B541" s="48"/>
    </row>
    <row r="542" spans="2:2">
      <c r="B542" s="48"/>
    </row>
    <row r="543" spans="2:2">
      <c r="B543" s="48"/>
    </row>
    <row r="544" spans="2:2">
      <c r="B544" s="48"/>
    </row>
    <row r="545" spans="2:2">
      <c r="B545" s="48"/>
    </row>
    <row r="546" spans="2:2">
      <c r="B546" s="48"/>
    </row>
    <row r="547" spans="2:2">
      <c r="B547" s="48"/>
    </row>
    <row r="548" spans="2:2">
      <c r="B548" s="48"/>
    </row>
    <row r="549" spans="2:2">
      <c r="B549" s="48"/>
    </row>
    <row r="550" spans="2:2">
      <c r="B550" s="48"/>
    </row>
    <row r="551" spans="2:2">
      <c r="B551" s="48"/>
    </row>
    <row r="552" spans="2:2">
      <c r="B552" s="48"/>
    </row>
    <row r="553" spans="2:2">
      <c r="B553" s="48"/>
    </row>
    <row r="554" spans="2:2">
      <c r="B554" s="48"/>
    </row>
    <row r="555" spans="2:2">
      <c r="B555" s="48"/>
    </row>
    <row r="556" spans="2:2">
      <c r="B556" s="48"/>
    </row>
    <row r="557" spans="2:2">
      <c r="B557" s="48"/>
    </row>
    <row r="558" spans="2:2">
      <c r="B558" s="48"/>
    </row>
    <row r="559" spans="2:2">
      <c r="B559" s="48"/>
    </row>
    <row r="560" spans="2:2">
      <c r="B560" s="48"/>
    </row>
    <row r="561" spans="2:2">
      <c r="B561" s="48"/>
    </row>
    <row r="562" spans="2:2">
      <c r="B562" s="48"/>
    </row>
    <row r="563" spans="2:2">
      <c r="B563" s="48"/>
    </row>
    <row r="564" spans="2:2">
      <c r="B564" s="48"/>
    </row>
    <row r="565" spans="2:2">
      <c r="B565" s="48"/>
    </row>
    <row r="566" spans="2:2">
      <c r="B566" s="48"/>
    </row>
    <row r="567" spans="2:2">
      <c r="B567" s="48"/>
    </row>
    <row r="568" spans="2:2">
      <c r="B568" s="48"/>
    </row>
    <row r="569" spans="2:2">
      <c r="B569" s="48"/>
    </row>
    <row r="570" spans="2:2">
      <c r="B570" s="48"/>
    </row>
    <row r="571" spans="2:2">
      <c r="B571" s="48"/>
    </row>
    <row r="572" spans="2:2">
      <c r="B572" s="48"/>
    </row>
    <row r="573" spans="2:2">
      <c r="B573" s="48"/>
    </row>
    <row r="574" spans="2:2">
      <c r="B574" s="48"/>
    </row>
    <row r="575" spans="2:2">
      <c r="B575" s="48"/>
    </row>
    <row r="576" spans="2:2">
      <c r="B576" s="48"/>
    </row>
    <row r="577" spans="2:2">
      <c r="B577" s="48"/>
    </row>
    <row r="578" spans="2:2">
      <c r="B578" s="48"/>
    </row>
    <row r="579" spans="2:2">
      <c r="B579" s="48"/>
    </row>
    <row r="580" spans="2:2">
      <c r="B580" s="48"/>
    </row>
    <row r="581" spans="2:2">
      <c r="B581" s="48"/>
    </row>
    <row r="582" spans="2:2">
      <c r="B582" s="48"/>
    </row>
    <row r="583" spans="2:2">
      <c r="B583" s="48"/>
    </row>
    <row r="584" spans="2:2">
      <c r="B584" s="48"/>
    </row>
    <row r="585" spans="2:2">
      <c r="B585" s="48"/>
    </row>
    <row r="586" spans="2:2">
      <c r="B586" s="48"/>
    </row>
    <row r="587" spans="2:2">
      <c r="B587" s="48"/>
    </row>
    <row r="588" spans="2:2">
      <c r="B588" s="48"/>
    </row>
    <row r="589" spans="2:2">
      <c r="B589" s="48"/>
    </row>
    <row r="590" spans="2:2">
      <c r="B590" s="48"/>
    </row>
    <row r="591" spans="2:2">
      <c r="B591" s="48"/>
    </row>
    <row r="592" spans="2:2">
      <c r="B592" s="48"/>
    </row>
    <row r="593" spans="2:2">
      <c r="B593" s="48"/>
    </row>
    <row r="594" spans="2:2">
      <c r="B594" s="48"/>
    </row>
    <row r="595" spans="2:2">
      <c r="B595" s="48"/>
    </row>
    <row r="596" spans="2:2">
      <c r="B596" s="48"/>
    </row>
    <row r="597" spans="2:2">
      <c r="B597" s="48"/>
    </row>
    <row r="598" spans="2:2">
      <c r="B598" s="48"/>
    </row>
    <row r="599" spans="2:2">
      <c r="B599" s="48"/>
    </row>
    <row r="600" spans="2:2">
      <c r="B600" s="48"/>
    </row>
    <row r="601" spans="2:2">
      <c r="B601" s="48"/>
    </row>
    <row r="602" spans="2:2">
      <c r="B602" s="48"/>
    </row>
    <row r="603" spans="2:2">
      <c r="B603" s="48"/>
    </row>
    <row r="604" spans="2:2">
      <c r="B604" s="48"/>
    </row>
    <row r="605" spans="2:2">
      <c r="B605" s="48"/>
    </row>
    <row r="606" spans="2:2">
      <c r="B606" s="48"/>
    </row>
    <row r="607" spans="2:2">
      <c r="B607" s="48"/>
    </row>
    <row r="608" spans="2:2">
      <c r="B608" s="48"/>
    </row>
    <row r="609" spans="2:2">
      <c r="B609" s="48"/>
    </row>
    <row r="610" spans="2:2">
      <c r="B610" s="48"/>
    </row>
    <row r="611" spans="2:2">
      <c r="B611" s="48"/>
    </row>
    <row r="612" spans="2:2">
      <c r="B612" s="48"/>
    </row>
    <row r="613" spans="2:2">
      <c r="B613" s="48"/>
    </row>
    <row r="614" spans="2:2">
      <c r="B614" s="48"/>
    </row>
    <row r="615" spans="2:2">
      <c r="B615" s="48"/>
    </row>
    <row r="616" spans="2:2">
      <c r="B616" s="48"/>
    </row>
    <row r="617" spans="2:2">
      <c r="B617" s="48"/>
    </row>
    <row r="618" spans="2:2">
      <c r="B618" s="48"/>
    </row>
    <row r="619" spans="2:2">
      <c r="B619" s="48"/>
    </row>
    <row r="620" spans="2:2">
      <c r="B620" s="48"/>
    </row>
    <row r="621" spans="2:2">
      <c r="B621" s="48"/>
    </row>
    <row r="622" spans="2:2">
      <c r="B622" s="48"/>
    </row>
    <row r="623" spans="2:2">
      <c r="B623" s="48"/>
    </row>
    <row r="624" spans="2:2">
      <c r="B624" s="48"/>
    </row>
    <row r="625" spans="2:2">
      <c r="B625" s="48"/>
    </row>
    <row r="626" spans="2:2">
      <c r="B626" s="48"/>
    </row>
    <row r="627" spans="2:2">
      <c r="B627" s="48"/>
    </row>
    <row r="628" spans="2:2">
      <c r="B628" s="48"/>
    </row>
    <row r="629" spans="2:2">
      <c r="B629" s="48"/>
    </row>
    <row r="630" spans="2:2">
      <c r="B630" s="48"/>
    </row>
    <row r="631" spans="2:2">
      <c r="B631" s="48"/>
    </row>
    <row r="632" spans="2:2">
      <c r="B632" s="48"/>
    </row>
    <row r="633" spans="2:2">
      <c r="B633" s="48"/>
    </row>
    <row r="634" spans="2:2">
      <c r="B634" s="48"/>
    </row>
    <row r="635" spans="2:2">
      <c r="B635" s="48"/>
    </row>
    <row r="636" spans="2:2">
      <c r="B636" s="48"/>
    </row>
    <row r="637" spans="2:2">
      <c r="B637" s="48"/>
    </row>
    <row r="638" spans="2:2">
      <c r="B638" s="48"/>
    </row>
    <row r="639" spans="2:2">
      <c r="B639" s="48"/>
    </row>
    <row r="640" spans="2:2">
      <c r="B640" s="48"/>
    </row>
    <row r="641" spans="2:2">
      <c r="B641" s="48"/>
    </row>
    <row r="642" spans="2:2">
      <c r="B642" s="48"/>
    </row>
    <row r="643" spans="2:2">
      <c r="B643" s="48"/>
    </row>
    <row r="644" spans="2:2">
      <c r="B644" s="48"/>
    </row>
    <row r="645" spans="2:2">
      <c r="B645" s="48"/>
    </row>
    <row r="646" spans="2:2">
      <c r="B646" s="48"/>
    </row>
    <row r="647" spans="2:2">
      <c r="B647" s="48"/>
    </row>
    <row r="648" spans="2:2">
      <c r="B648" s="48"/>
    </row>
    <row r="649" spans="2:2">
      <c r="B649" s="48"/>
    </row>
    <row r="650" spans="2:2">
      <c r="B650" s="48"/>
    </row>
    <row r="651" spans="2:2">
      <c r="B651" s="48"/>
    </row>
    <row r="652" spans="2:2">
      <c r="B652" s="48"/>
    </row>
    <row r="653" spans="2:2">
      <c r="B653" s="48"/>
    </row>
    <row r="654" spans="2:2">
      <c r="B654" s="48"/>
    </row>
    <row r="655" spans="2:2">
      <c r="B655" s="48"/>
    </row>
    <row r="656" spans="2:2">
      <c r="B656" s="48"/>
    </row>
    <row r="657" spans="2:2">
      <c r="B657" s="48"/>
    </row>
    <row r="658" spans="2:2">
      <c r="B658" s="48"/>
    </row>
    <row r="659" spans="2:2">
      <c r="B659" s="48"/>
    </row>
    <row r="660" spans="2:2">
      <c r="B660" s="48"/>
    </row>
    <row r="661" spans="2:2">
      <c r="B661" s="48"/>
    </row>
    <row r="662" spans="2:2">
      <c r="B662" s="48"/>
    </row>
    <row r="663" spans="2:2">
      <c r="B663" s="48"/>
    </row>
    <row r="664" spans="2:2">
      <c r="B664" s="48"/>
    </row>
    <row r="665" spans="2:2">
      <c r="B665" s="48"/>
    </row>
    <row r="666" spans="2:2">
      <c r="B666" s="48"/>
    </row>
    <row r="667" spans="2:2">
      <c r="B667" s="48"/>
    </row>
    <row r="668" spans="2:2">
      <c r="B668" s="48"/>
    </row>
    <row r="669" spans="2:2">
      <c r="B669" s="48"/>
    </row>
    <row r="670" spans="2:2">
      <c r="B670" s="48"/>
    </row>
    <row r="671" spans="2:2">
      <c r="B671" s="48"/>
    </row>
    <row r="672" spans="2:2">
      <c r="B672" s="48"/>
    </row>
    <row r="673" spans="2:2">
      <c r="B673" s="48"/>
    </row>
    <row r="674" spans="2:2">
      <c r="B674" s="48"/>
    </row>
    <row r="675" spans="2:2">
      <c r="B675" s="48"/>
    </row>
    <row r="676" spans="2:2">
      <c r="B676" s="48"/>
    </row>
    <row r="677" spans="2:2">
      <c r="B677" s="48"/>
    </row>
    <row r="678" spans="2:2">
      <c r="B678" s="48"/>
    </row>
    <row r="679" spans="2:2">
      <c r="B679" s="48"/>
    </row>
    <row r="680" spans="2:2">
      <c r="B680" s="48"/>
    </row>
    <row r="681" spans="2:2">
      <c r="B681" s="48"/>
    </row>
    <row r="682" spans="2:2">
      <c r="B682" s="48"/>
    </row>
    <row r="683" spans="2:2">
      <c r="B683" s="48"/>
    </row>
    <row r="684" spans="2:2">
      <c r="B684" s="48"/>
    </row>
    <row r="685" spans="2:2">
      <c r="B685" s="48"/>
    </row>
    <row r="686" spans="2:2">
      <c r="B686" s="48"/>
    </row>
    <row r="687" spans="2:2">
      <c r="B687" s="48"/>
    </row>
    <row r="688" spans="2:2">
      <c r="B688" s="48"/>
    </row>
    <row r="689" spans="2:2">
      <c r="B689" s="48"/>
    </row>
    <row r="690" spans="2:2">
      <c r="B690" s="48"/>
    </row>
    <row r="691" spans="2:2">
      <c r="B691" s="48"/>
    </row>
    <row r="692" spans="2:2">
      <c r="B692" s="48"/>
    </row>
    <row r="693" spans="2:2">
      <c r="B693" s="48"/>
    </row>
    <row r="694" spans="2:2">
      <c r="B694" s="48"/>
    </row>
    <row r="695" spans="2:2">
      <c r="B695" s="48"/>
    </row>
    <row r="696" spans="2:2">
      <c r="B696" s="48"/>
    </row>
    <row r="697" spans="2:2">
      <c r="B697" s="48"/>
    </row>
    <row r="698" spans="2:2">
      <c r="B698" s="48"/>
    </row>
    <row r="699" spans="2:2">
      <c r="B699" s="48"/>
    </row>
    <row r="700" spans="2:2">
      <c r="B700" s="48"/>
    </row>
    <row r="701" spans="2:2">
      <c r="B701" s="48"/>
    </row>
    <row r="702" spans="2:2">
      <c r="B702" s="48"/>
    </row>
    <row r="703" spans="2:2">
      <c r="B703" s="48"/>
    </row>
    <row r="704" spans="2:2">
      <c r="B704" s="48"/>
    </row>
    <row r="705" spans="2:2">
      <c r="B705" s="48"/>
    </row>
    <row r="706" spans="2:2">
      <c r="B706" s="48"/>
    </row>
    <row r="707" spans="2:2">
      <c r="B707" s="48"/>
    </row>
    <row r="708" spans="2:2">
      <c r="B708" s="48"/>
    </row>
    <row r="709" spans="2:2">
      <c r="B709" s="48"/>
    </row>
    <row r="710" spans="2:2">
      <c r="B710" s="48"/>
    </row>
    <row r="711" spans="2:2">
      <c r="B711" s="48"/>
    </row>
    <row r="712" spans="2:2">
      <c r="B712" s="48"/>
    </row>
    <row r="713" spans="2:2">
      <c r="B713" s="48"/>
    </row>
    <row r="714" spans="2:2">
      <c r="B714" s="48"/>
    </row>
    <row r="715" spans="2:2">
      <c r="B715" s="48"/>
    </row>
    <row r="716" spans="2:2">
      <c r="B716" s="48"/>
    </row>
    <row r="717" spans="2:2">
      <c r="B717" s="48"/>
    </row>
    <row r="718" spans="2:2">
      <c r="B718" s="48"/>
    </row>
    <row r="719" spans="2:2">
      <c r="B719" s="48"/>
    </row>
    <row r="720" spans="2:2">
      <c r="B720" s="48"/>
    </row>
    <row r="721" spans="2:2">
      <c r="B721" s="48"/>
    </row>
    <row r="722" spans="2:2">
      <c r="B722" s="48"/>
    </row>
    <row r="723" spans="2:2">
      <c r="B723" s="48"/>
    </row>
    <row r="724" spans="2:2">
      <c r="B724" s="48"/>
    </row>
    <row r="725" spans="2:2">
      <c r="B725" s="48"/>
    </row>
    <row r="726" spans="2:2">
      <c r="B726" s="48"/>
    </row>
    <row r="727" spans="2:2">
      <c r="B727" s="48"/>
    </row>
    <row r="728" spans="2:2">
      <c r="B728" s="48"/>
    </row>
    <row r="729" spans="2:2">
      <c r="B729" s="48"/>
    </row>
    <row r="730" spans="2:2">
      <c r="B730" s="48"/>
    </row>
    <row r="731" spans="2:2">
      <c r="B731" s="48"/>
    </row>
    <row r="732" spans="2:2">
      <c r="B732" s="48"/>
    </row>
    <row r="733" spans="2:2">
      <c r="B733" s="48"/>
    </row>
    <row r="734" spans="2:2">
      <c r="B734" s="48"/>
    </row>
    <row r="735" spans="2:2">
      <c r="B735" s="48"/>
    </row>
    <row r="736" spans="2:2">
      <c r="B736" s="48"/>
    </row>
    <row r="737" spans="2:2">
      <c r="B737" s="48"/>
    </row>
    <row r="738" spans="2:2">
      <c r="B738" s="48"/>
    </row>
    <row r="739" spans="2:2">
      <c r="B739" s="48"/>
    </row>
    <row r="740" spans="2:2">
      <c r="B740" s="48"/>
    </row>
    <row r="741" spans="2:2">
      <c r="B741" s="48"/>
    </row>
    <row r="742" spans="2:2">
      <c r="B742" s="48"/>
    </row>
    <row r="743" spans="2:2">
      <c r="B743" s="48"/>
    </row>
    <row r="744" spans="2:2">
      <c r="B744" s="48"/>
    </row>
    <row r="745" spans="2:2">
      <c r="B745" s="48"/>
    </row>
    <row r="746" spans="2:2">
      <c r="B746" s="48"/>
    </row>
    <row r="747" spans="2:2">
      <c r="B747" s="48"/>
    </row>
    <row r="748" spans="2:2">
      <c r="B748" s="48"/>
    </row>
    <row r="749" spans="2:2">
      <c r="B749" s="48"/>
    </row>
    <row r="750" spans="2:2">
      <c r="B750" s="48"/>
    </row>
    <row r="751" spans="2:2">
      <c r="B751" s="48"/>
    </row>
    <row r="752" spans="2:2">
      <c r="B752" s="48"/>
    </row>
    <row r="753" spans="2:2">
      <c r="B753" s="48"/>
    </row>
    <row r="754" spans="2:2">
      <c r="B754" s="48"/>
    </row>
    <row r="755" spans="2:2">
      <c r="B755" s="48"/>
    </row>
    <row r="756" spans="2:2">
      <c r="B756" s="48"/>
    </row>
    <row r="757" spans="2:2">
      <c r="B757" s="48"/>
    </row>
    <row r="758" spans="2:2">
      <c r="B758" s="48"/>
    </row>
    <row r="759" spans="2:2">
      <c r="B759" s="48"/>
    </row>
    <row r="760" spans="2:2">
      <c r="B760" s="48"/>
    </row>
    <row r="761" spans="2:2">
      <c r="B761" s="48"/>
    </row>
    <row r="762" spans="2:2">
      <c r="B762" s="48"/>
    </row>
    <row r="763" spans="2:2">
      <c r="B763" s="48"/>
    </row>
    <row r="764" spans="2:2">
      <c r="B764" s="48"/>
    </row>
    <row r="765" spans="2:2">
      <c r="B765" s="48"/>
    </row>
    <row r="766" spans="2:2">
      <c r="B766" s="48"/>
    </row>
    <row r="767" spans="2:2">
      <c r="B767" s="48"/>
    </row>
    <row r="768" spans="2:2">
      <c r="B768" s="48"/>
    </row>
    <row r="769" spans="2:2">
      <c r="B769" s="48"/>
    </row>
    <row r="770" spans="2:2">
      <c r="B770" s="48"/>
    </row>
    <row r="771" spans="2:2">
      <c r="B771" s="48"/>
    </row>
    <row r="772" spans="2:2">
      <c r="B772" s="48"/>
    </row>
    <row r="773" spans="2:2">
      <c r="B773" s="48"/>
    </row>
    <row r="774" spans="2:2">
      <c r="B774" s="48"/>
    </row>
    <row r="775" spans="2:2">
      <c r="B775" s="48"/>
    </row>
    <row r="776" spans="2:2">
      <c r="B776" s="48"/>
    </row>
    <row r="777" spans="2:2">
      <c r="B777" s="48"/>
    </row>
    <row r="778" spans="2:2">
      <c r="B778" s="48"/>
    </row>
    <row r="779" spans="2:2">
      <c r="B779" s="48"/>
    </row>
    <row r="780" spans="2:2">
      <c r="B780" s="48"/>
    </row>
    <row r="781" spans="2:2">
      <c r="B781" s="48"/>
    </row>
    <row r="782" spans="2:2">
      <c r="B782" s="48"/>
    </row>
    <row r="783" spans="2:2">
      <c r="B783" s="48"/>
    </row>
    <row r="784" spans="2:2">
      <c r="B784" s="48"/>
    </row>
    <row r="785" spans="2:2">
      <c r="B785" s="48"/>
    </row>
    <row r="786" spans="2:2">
      <c r="B786" s="48"/>
    </row>
    <row r="787" spans="2:2">
      <c r="B787" s="48"/>
    </row>
    <row r="788" spans="2:2">
      <c r="B788" s="48"/>
    </row>
    <row r="789" spans="2:2">
      <c r="B789" s="48"/>
    </row>
    <row r="790" spans="2:2">
      <c r="B790" s="48"/>
    </row>
    <row r="791" spans="2:2">
      <c r="B791" s="48"/>
    </row>
    <row r="792" spans="2:2">
      <c r="B792" s="48"/>
    </row>
    <row r="793" spans="2:2">
      <c r="B793" s="48"/>
    </row>
    <row r="794" spans="2:2">
      <c r="B794" s="48"/>
    </row>
    <row r="795" spans="2:2">
      <c r="B795" s="48"/>
    </row>
    <row r="796" spans="2:2">
      <c r="B796" s="48"/>
    </row>
    <row r="797" spans="2:2">
      <c r="B797" s="48"/>
    </row>
    <row r="798" spans="2:2">
      <c r="B798" s="48"/>
    </row>
    <row r="799" spans="2:2">
      <c r="B799" s="48"/>
    </row>
    <row r="800" spans="2:2">
      <c r="B800" s="48"/>
    </row>
    <row r="801" spans="2:2">
      <c r="B801" s="48"/>
    </row>
    <row r="802" spans="2:2">
      <c r="B802" s="48"/>
    </row>
    <row r="803" spans="2:2">
      <c r="B803" s="48"/>
    </row>
    <row r="804" spans="2:2">
      <c r="B804" s="48"/>
    </row>
    <row r="805" spans="2:2">
      <c r="B805" s="48"/>
    </row>
    <row r="806" spans="2:2">
      <c r="B806" s="48"/>
    </row>
    <row r="807" spans="2:2">
      <c r="B807" s="48"/>
    </row>
    <row r="808" spans="2:2">
      <c r="B808" s="48"/>
    </row>
    <row r="809" spans="2:2">
      <c r="B809" s="48"/>
    </row>
    <row r="810" spans="2:2">
      <c r="B810" s="48"/>
    </row>
    <row r="811" spans="2:2">
      <c r="B811" s="48"/>
    </row>
    <row r="812" spans="2:2">
      <c r="B812" s="48"/>
    </row>
    <row r="813" spans="2:2">
      <c r="B813" s="48"/>
    </row>
    <row r="814" spans="2:2">
      <c r="B814" s="48"/>
    </row>
    <row r="815" spans="2:2">
      <c r="B815" s="48"/>
    </row>
    <row r="816" spans="2:2">
      <c r="B816" s="48"/>
    </row>
    <row r="817" spans="2:2">
      <c r="B817" s="48"/>
    </row>
    <row r="818" spans="2:2">
      <c r="B818" s="48"/>
    </row>
    <row r="819" spans="2:2">
      <c r="B819" s="48"/>
    </row>
    <row r="820" spans="2:2">
      <c r="B820" s="48"/>
    </row>
    <row r="821" spans="2:2">
      <c r="B821" s="48"/>
    </row>
    <row r="822" spans="2:2">
      <c r="B822" s="48"/>
    </row>
    <row r="823" spans="2:2">
      <c r="B823" s="48"/>
    </row>
    <row r="824" spans="2:2">
      <c r="B824" s="48"/>
    </row>
    <row r="825" spans="2:2">
      <c r="B825" s="48"/>
    </row>
    <row r="826" spans="2:2">
      <c r="B826" s="48"/>
    </row>
    <row r="827" spans="2:2">
      <c r="B827" s="48"/>
    </row>
    <row r="828" spans="2:2">
      <c r="B828" s="48"/>
    </row>
    <row r="829" spans="2:2">
      <c r="B829" s="48"/>
    </row>
    <row r="830" spans="2:2">
      <c r="B830" s="48"/>
    </row>
    <row r="831" spans="2:2">
      <c r="B831" s="48"/>
    </row>
    <row r="832" spans="2:2">
      <c r="B832" s="48"/>
    </row>
    <row r="833" spans="2:2">
      <c r="B833" s="48"/>
    </row>
    <row r="834" spans="2:2">
      <c r="B834" s="48"/>
    </row>
    <row r="835" spans="2:2">
      <c r="B835" s="48"/>
    </row>
    <row r="836" spans="2:2">
      <c r="B836" s="48"/>
    </row>
    <row r="837" spans="2:2">
      <c r="B837" s="48"/>
    </row>
    <row r="838" spans="2:2">
      <c r="B838" s="48"/>
    </row>
    <row r="839" spans="2:2">
      <c r="B839" s="48"/>
    </row>
    <row r="840" spans="2:2">
      <c r="B840" s="48"/>
    </row>
    <row r="841" spans="2:2">
      <c r="B841" s="48"/>
    </row>
    <row r="842" spans="2:2">
      <c r="B842" s="48"/>
    </row>
    <row r="843" spans="2:2">
      <c r="B843" s="48"/>
    </row>
    <row r="844" spans="2:2">
      <c r="B844" s="48"/>
    </row>
    <row r="845" spans="2:2">
      <c r="B845" s="48"/>
    </row>
    <row r="846" spans="2:2">
      <c r="B846" s="48"/>
    </row>
    <row r="847" spans="2:2">
      <c r="B847" s="48"/>
    </row>
    <row r="848" spans="2:2">
      <c r="B848" s="48"/>
    </row>
    <row r="849" spans="2:2">
      <c r="B849" s="48"/>
    </row>
    <row r="850" spans="2:2">
      <c r="B850" s="48"/>
    </row>
    <row r="851" spans="2:2">
      <c r="B851" s="48"/>
    </row>
    <row r="852" spans="2:2">
      <c r="B852" s="48"/>
    </row>
    <row r="853" spans="2:2">
      <c r="B853" s="48"/>
    </row>
    <row r="854" spans="2:2">
      <c r="B854" s="48"/>
    </row>
    <row r="855" spans="2:2">
      <c r="B855" s="48"/>
    </row>
    <row r="856" spans="2:2">
      <c r="B856" s="48"/>
    </row>
    <row r="857" spans="2:2">
      <c r="B857" s="48"/>
    </row>
    <row r="858" spans="2:2">
      <c r="B858" s="48"/>
    </row>
    <row r="859" spans="2:2">
      <c r="B859" s="48"/>
    </row>
    <row r="860" spans="2:2">
      <c r="B860" s="48"/>
    </row>
    <row r="861" spans="2:2">
      <c r="B861" s="48"/>
    </row>
    <row r="862" spans="2:2">
      <c r="B862" s="48"/>
    </row>
    <row r="863" spans="2:2">
      <c r="B863" s="48"/>
    </row>
    <row r="864" spans="2:2">
      <c r="B864" s="48"/>
    </row>
    <row r="865" spans="2:2">
      <c r="B865" s="48"/>
    </row>
    <row r="866" spans="2:2">
      <c r="B866" s="48"/>
    </row>
    <row r="867" spans="2:2">
      <c r="B867" s="48"/>
    </row>
    <row r="868" spans="2:2">
      <c r="B868" s="48"/>
    </row>
    <row r="869" spans="2:2">
      <c r="B869" s="48"/>
    </row>
    <row r="870" spans="2:2">
      <c r="B870" s="48"/>
    </row>
    <row r="871" spans="2:2">
      <c r="B871" s="48"/>
    </row>
    <row r="872" spans="2:2">
      <c r="B872" s="48"/>
    </row>
    <row r="873" spans="2:2">
      <c r="B873" s="48"/>
    </row>
    <row r="874" spans="2:2">
      <c r="B874" s="48"/>
    </row>
    <row r="875" spans="2:2">
      <c r="B875" s="48"/>
    </row>
    <row r="876" spans="2:2">
      <c r="B876" s="48"/>
    </row>
    <row r="877" spans="2:2">
      <c r="B877" s="48"/>
    </row>
    <row r="878" spans="2:2">
      <c r="B878" s="48"/>
    </row>
    <row r="879" spans="2:2">
      <c r="B879" s="48"/>
    </row>
    <row r="880" spans="2:2">
      <c r="B880" s="48"/>
    </row>
    <row r="881" spans="2:2">
      <c r="B881" s="48"/>
    </row>
    <row r="882" spans="2:2">
      <c r="B882" s="48"/>
    </row>
    <row r="883" spans="2:2">
      <c r="B883" s="48"/>
    </row>
    <row r="884" spans="2:2">
      <c r="B884" s="48"/>
    </row>
    <row r="885" spans="2:2">
      <c r="B885" s="48"/>
    </row>
    <row r="886" spans="2:2">
      <c r="B886" s="48"/>
    </row>
    <row r="887" spans="2:2">
      <c r="B887" s="48"/>
    </row>
    <row r="888" spans="2:2">
      <c r="B888" s="48"/>
    </row>
    <row r="889" spans="2:2">
      <c r="B889" s="48"/>
    </row>
    <row r="890" spans="2:2">
      <c r="B890" s="48"/>
    </row>
    <row r="891" spans="2:2">
      <c r="B891" s="48"/>
    </row>
    <row r="892" spans="2:2">
      <c r="B892" s="48"/>
    </row>
    <row r="893" spans="2:2">
      <c r="B893" s="48"/>
    </row>
    <row r="894" spans="2:2">
      <c r="B894" s="48"/>
    </row>
    <row r="895" spans="2:2">
      <c r="B895" s="48"/>
    </row>
    <row r="896" spans="2:2">
      <c r="B896" s="48"/>
    </row>
    <row r="897" spans="2:2">
      <c r="B897" s="48"/>
    </row>
    <row r="898" spans="2:2">
      <c r="B898" s="48"/>
    </row>
    <row r="899" spans="2:2">
      <c r="B899" s="48"/>
    </row>
    <row r="900" spans="2:2">
      <c r="B900" s="48"/>
    </row>
    <row r="901" spans="2:2">
      <c r="B901" s="48"/>
    </row>
    <row r="902" spans="2:2">
      <c r="B902" s="48"/>
    </row>
    <row r="903" spans="2:2">
      <c r="B903" s="48"/>
    </row>
    <row r="904" spans="2:2">
      <c r="B904" s="48"/>
    </row>
    <row r="905" spans="2:2">
      <c r="B905" s="48"/>
    </row>
    <row r="906" spans="2:2">
      <c r="B906" s="48"/>
    </row>
    <row r="907" spans="2:2">
      <c r="B907" s="48"/>
    </row>
    <row r="908" spans="2:2">
      <c r="B908" s="48"/>
    </row>
    <row r="909" spans="2:2">
      <c r="B909" s="48"/>
    </row>
    <row r="910" spans="2:2">
      <c r="B910" s="48"/>
    </row>
    <row r="911" spans="2:2">
      <c r="B911" s="48"/>
    </row>
    <row r="912" spans="2:2">
      <c r="B912" s="48"/>
    </row>
    <row r="913" spans="2:2">
      <c r="B913" s="48"/>
    </row>
    <row r="914" spans="2:2">
      <c r="B914" s="48"/>
    </row>
    <row r="915" spans="2:2">
      <c r="B915" s="48"/>
    </row>
    <row r="916" spans="2:2">
      <c r="B916" s="48"/>
    </row>
    <row r="917" spans="2:2">
      <c r="B917" s="48"/>
    </row>
    <row r="918" spans="2:2">
      <c r="B918" s="48"/>
    </row>
    <row r="919" spans="2:2">
      <c r="B919" s="48"/>
    </row>
    <row r="920" spans="2:2">
      <c r="B920" s="48"/>
    </row>
    <row r="921" spans="2:2">
      <c r="B921" s="48"/>
    </row>
    <row r="922" spans="2:2">
      <c r="B922" s="48"/>
    </row>
    <row r="923" spans="2:2">
      <c r="B923" s="48"/>
    </row>
    <row r="924" spans="2:2">
      <c r="B924" s="48"/>
    </row>
    <row r="925" spans="2:2">
      <c r="B925" s="48"/>
    </row>
    <row r="926" spans="2:2">
      <c r="B926" s="48"/>
    </row>
    <row r="927" spans="2:2">
      <c r="B927" s="48"/>
    </row>
    <row r="928" spans="2:2">
      <c r="B928" s="48"/>
    </row>
    <row r="929" spans="2:2">
      <c r="B929" s="48"/>
    </row>
    <row r="930" spans="2:2">
      <c r="B930" s="48"/>
    </row>
    <row r="931" spans="2:2">
      <c r="B931" s="48"/>
    </row>
    <row r="932" spans="2:2">
      <c r="B932" s="48"/>
    </row>
    <row r="933" spans="2:2">
      <c r="B933" s="48"/>
    </row>
    <row r="934" spans="2:2">
      <c r="B934" s="48"/>
    </row>
    <row r="935" spans="2:2">
      <c r="B935" s="48"/>
    </row>
    <row r="936" spans="2:2">
      <c r="B936" s="48"/>
    </row>
    <row r="937" spans="2:2">
      <c r="B937" s="48"/>
    </row>
    <row r="938" spans="2:2">
      <c r="B938" s="48"/>
    </row>
    <row r="939" spans="2:2">
      <c r="B939" s="48"/>
    </row>
    <row r="940" spans="2:2">
      <c r="B940" s="48"/>
    </row>
    <row r="941" spans="2:2">
      <c r="B941" s="48"/>
    </row>
    <row r="942" spans="2:2">
      <c r="B942" s="48"/>
    </row>
    <row r="943" spans="2:2">
      <c r="B943" s="48"/>
    </row>
    <row r="944" spans="2:2">
      <c r="B944" s="48"/>
    </row>
    <row r="945" spans="2:2">
      <c r="B945" s="48"/>
    </row>
    <row r="946" spans="2:2">
      <c r="B946" s="48"/>
    </row>
    <row r="947" spans="2:2">
      <c r="B947" s="48"/>
    </row>
    <row r="948" spans="2:2">
      <c r="B948" s="48"/>
    </row>
    <row r="949" spans="2:2">
      <c r="B949" s="48"/>
    </row>
    <row r="950" spans="2:2">
      <c r="B950" s="48"/>
    </row>
    <row r="951" spans="2:2">
      <c r="B951" s="48"/>
    </row>
    <row r="952" spans="2:2">
      <c r="B952" s="48"/>
    </row>
    <row r="953" spans="2:2">
      <c r="B953" s="48"/>
    </row>
    <row r="954" spans="2:2">
      <c r="B954" s="48"/>
    </row>
    <row r="955" spans="2:2">
      <c r="B955" s="48"/>
    </row>
    <row r="956" spans="2:2">
      <c r="B956" s="48"/>
    </row>
    <row r="957" spans="2:2">
      <c r="B957" s="48"/>
    </row>
    <row r="958" spans="2:2">
      <c r="B958" s="48"/>
    </row>
    <row r="959" spans="2:2">
      <c r="B959" s="48"/>
    </row>
    <row r="960" spans="2:2">
      <c r="B960" s="48"/>
    </row>
    <row r="961" spans="2:2">
      <c r="B961" s="48"/>
    </row>
    <row r="962" spans="2:2">
      <c r="B962" s="48"/>
    </row>
    <row r="963" spans="2:2">
      <c r="B963" s="48"/>
    </row>
    <row r="964" spans="2:2">
      <c r="B964" s="48"/>
    </row>
    <row r="965" spans="2:2">
      <c r="B965" s="48"/>
    </row>
    <row r="966" spans="2:2">
      <c r="B966" s="48"/>
    </row>
    <row r="967" spans="2:2">
      <c r="B967" s="48"/>
    </row>
    <row r="968" spans="2:2">
      <c r="B968" s="48"/>
    </row>
    <row r="969" spans="2:2">
      <c r="B969" s="48"/>
    </row>
    <row r="970" spans="2:2">
      <c r="B970" s="48"/>
    </row>
    <row r="971" spans="2:2">
      <c r="B971" s="48"/>
    </row>
    <row r="972" spans="2:2">
      <c r="B972" s="48"/>
    </row>
    <row r="973" spans="2:2">
      <c r="B973" s="48"/>
    </row>
    <row r="974" spans="2:2">
      <c r="B974" s="48"/>
    </row>
    <row r="975" spans="2:2">
      <c r="B975" s="48"/>
    </row>
    <row r="976" spans="2:2">
      <c r="B976" s="48"/>
    </row>
    <row r="977" spans="2:2">
      <c r="B977" s="48"/>
    </row>
    <row r="978" spans="2:2">
      <c r="B978" s="48"/>
    </row>
    <row r="979" spans="2:2">
      <c r="B979" s="48"/>
    </row>
    <row r="980" spans="2:2">
      <c r="B980" s="48"/>
    </row>
    <row r="981" spans="2:2">
      <c r="B981" s="48"/>
    </row>
    <row r="982" spans="2:2">
      <c r="B982" s="48"/>
    </row>
    <row r="983" spans="2:2">
      <c r="B983" s="48"/>
    </row>
    <row r="984" spans="2:2">
      <c r="B984" s="48"/>
    </row>
    <row r="985" spans="2:2">
      <c r="B985" s="48"/>
    </row>
    <row r="986" spans="2:2">
      <c r="B986" s="48"/>
    </row>
    <row r="987" spans="2:2">
      <c r="B987" s="48"/>
    </row>
    <row r="988" spans="2:2">
      <c r="B988" s="48"/>
    </row>
    <row r="989" spans="2:2">
      <c r="B989" s="48"/>
    </row>
    <row r="990" spans="2:2">
      <c r="B990" s="48"/>
    </row>
    <row r="991" spans="2:2">
      <c r="B991" s="48"/>
    </row>
    <row r="992" spans="2:2">
      <c r="B992" s="48"/>
    </row>
    <row r="993" spans="2:2">
      <c r="B993" s="48"/>
    </row>
    <row r="994" spans="2:2">
      <c r="B994" s="48"/>
    </row>
    <row r="995" spans="2:2">
      <c r="B995" s="48"/>
    </row>
    <row r="996" spans="2:2">
      <c r="B996" s="48"/>
    </row>
    <row r="997" spans="2:2">
      <c r="B997" s="48"/>
    </row>
    <row r="998" spans="2:2">
      <c r="B998" s="48"/>
    </row>
    <row r="999" spans="2:2">
      <c r="B999" s="48"/>
    </row>
    <row r="1000" spans="2:2">
      <c r="B1000" s="48"/>
    </row>
    <row r="1001" spans="2:2">
      <c r="B1001" s="48"/>
    </row>
    <row r="1002" spans="2:2">
      <c r="B1002" s="48"/>
    </row>
    <row r="1003" spans="2:2">
      <c r="B1003" s="48"/>
    </row>
    <row r="1004" spans="2:2">
      <c r="B1004" s="48"/>
    </row>
    <row r="1005" spans="2:2">
      <c r="B1005" s="48"/>
    </row>
    <row r="1006" spans="2:2">
      <c r="B1006" s="48"/>
    </row>
    <row r="1007" spans="2:2">
      <c r="B1007" s="48"/>
    </row>
    <row r="1008" spans="2:2">
      <c r="B1008" s="48"/>
    </row>
    <row r="1009" spans="2:2">
      <c r="B1009" s="48"/>
    </row>
    <row r="1010" spans="2:2">
      <c r="B1010" s="48"/>
    </row>
    <row r="1011" spans="2:2">
      <c r="B1011" s="48"/>
    </row>
    <row r="1012" spans="2:2">
      <c r="B1012" s="48"/>
    </row>
    <row r="1013" spans="2:2">
      <c r="B1013" s="48"/>
    </row>
    <row r="1014" spans="2:2">
      <c r="B1014" s="48"/>
    </row>
    <row r="1015" spans="2:2">
      <c r="B1015" s="48"/>
    </row>
    <row r="1016" spans="2:2">
      <c r="B1016" s="48"/>
    </row>
    <row r="1017" spans="2:2">
      <c r="B1017" s="48"/>
    </row>
    <row r="1018" spans="2:2">
      <c r="B1018" s="48"/>
    </row>
    <row r="1019" spans="2:2">
      <c r="B1019" s="48"/>
    </row>
    <row r="1020" spans="2:2">
      <c r="B1020" s="48"/>
    </row>
    <row r="1021" spans="2:2">
      <c r="B1021" s="48"/>
    </row>
    <row r="1022" spans="2:2">
      <c r="B1022" s="48"/>
    </row>
    <row r="1023" spans="2:2">
      <c r="B1023" s="48"/>
    </row>
    <row r="1024" spans="2:2">
      <c r="B1024" s="48"/>
    </row>
    <row r="1025" spans="2:2">
      <c r="B1025" s="48"/>
    </row>
    <row r="1026" spans="2:2">
      <c r="B1026" s="48"/>
    </row>
    <row r="1027" spans="2:2">
      <c r="B1027" s="48"/>
    </row>
    <row r="1028" spans="2:2">
      <c r="B1028" s="48"/>
    </row>
    <row r="1029" spans="2:2">
      <c r="B1029" s="48"/>
    </row>
    <row r="1030" spans="2:2">
      <c r="B1030" s="48"/>
    </row>
    <row r="1031" spans="2:2">
      <c r="B1031" s="48"/>
    </row>
    <row r="1032" spans="2:2">
      <c r="B1032" s="48"/>
    </row>
    <row r="1033" spans="2:2">
      <c r="B1033" s="48"/>
    </row>
    <row r="1034" spans="2:2">
      <c r="B1034" s="48"/>
    </row>
    <row r="1035" spans="2:2">
      <c r="B1035" s="48"/>
    </row>
    <row r="1036" spans="2:2">
      <c r="B1036" s="48"/>
    </row>
    <row r="1037" spans="2:2">
      <c r="B1037" s="48"/>
    </row>
    <row r="1038" spans="2:2">
      <c r="B1038" s="48"/>
    </row>
    <row r="1039" spans="2:2">
      <c r="B1039" s="48"/>
    </row>
    <row r="1040" spans="2:2">
      <c r="B1040" s="48"/>
    </row>
    <row r="1041" spans="2:2">
      <c r="B1041" s="48"/>
    </row>
    <row r="1042" spans="2:2">
      <c r="B1042" s="48"/>
    </row>
    <row r="1043" spans="2:2">
      <c r="B1043" s="48"/>
    </row>
    <row r="1044" spans="2:2">
      <c r="B1044" s="48"/>
    </row>
    <row r="1045" spans="2:2">
      <c r="B1045" s="48"/>
    </row>
    <row r="1046" spans="2:2">
      <c r="B1046" s="48"/>
    </row>
    <row r="1047" spans="2:2">
      <c r="B1047" s="48"/>
    </row>
    <row r="1048" spans="2:2">
      <c r="B1048" s="48"/>
    </row>
    <row r="1049" spans="2:2">
      <c r="B1049" s="48"/>
    </row>
    <row r="1050" spans="2:2">
      <c r="B1050" s="48"/>
    </row>
    <row r="1051" spans="2:2">
      <c r="B1051" s="48"/>
    </row>
    <row r="1052" spans="2:2">
      <c r="B1052" s="48"/>
    </row>
    <row r="1053" spans="2:2">
      <c r="B1053" s="48"/>
    </row>
    <row r="1054" spans="2:2">
      <c r="B1054" s="48"/>
    </row>
    <row r="1055" spans="2:2">
      <c r="B1055" s="48"/>
    </row>
    <row r="1056" spans="2:2">
      <c r="B1056" s="48"/>
    </row>
    <row r="1057" spans="2:2">
      <c r="B1057" s="48"/>
    </row>
    <row r="1058" spans="2:2">
      <c r="B1058" s="48"/>
    </row>
    <row r="1059" spans="2:2">
      <c r="B1059" s="48"/>
    </row>
    <row r="1060" spans="2:2">
      <c r="B1060" s="48"/>
    </row>
    <row r="1061" spans="2:2">
      <c r="B1061" s="48"/>
    </row>
    <row r="1062" spans="2:2">
      <c r="B1062" s="48"/>
    </row>
    <row r="1063" spans="2:2">
      <c r="B1063" s="48"/>
    </row>
    <row r="1064" spans="2:2">
      <c r="B1064" s="48"/>
    </row>
    <row r="1065" spans="2:2">
      <c r="B1065" s="48"/>
    </row>
    <row r="1066" spans="2:2">
      <c r="B1066" s="48"/>
    </row>
    <row r="1067" spans="2:2">
      <c r="B1067" s="48"/>
    </row>
    <row r="1068" spans="2:2">
      <c r="B1068" s="48"/>
    </row>
    <row r="1069" spans="2:2">
      <c r="B1069" s="48"/>
    </row>
    <row r="1070" spans="2:2">
      <c r="B1070" s="48"/>
    </row>
    <row r="1071" spans="2:2">
      <c r="B1071" s="48"/>
    </row>
    <row r="1072" spans="2:2">
      <c r="B1072" s="48"/>
    </row>
    <row r="1073" spans="2:2">
      <c r="B1073" s="48"/>
    </row>
    <row r="1074" spans="2:2">
      <c r="B1074" s="48"/>
    </row>
    <row r="1075" spans="2:2">
      <c r="B1075" s="48"/>
    </row>
    <row r="1076" spans="2:2">
      <c r="B1076" s="48"/>
    </row>
    <row r="1077" spans="2:2">
      <c r="B1077" s="48"/>
    </row>
    <row r="1078" spans="2:2">
      <c r="B1078" s="48"/>
    </row>
    <row r="1079" spans="2:2">
      <c r="B1079" s="48"/>
    </row>
    <row r="1080" spans="2:2">
      <c r="B1080" s="48"/>
    </row>
    <row r="1081" spans="2:2">
      <c r="B1081" s="48"/>
    </row>
    <row r="1082" spans="2:2">
      <c r="B1082" s="48"/>
    </row>
    <row r="1083" spans="2:2">
      <c r="B1083" s="48"/>
    </row>
    <row r="1084" spans="2:2">
      <c r="B1084" s="48"/>
    </row>
    <row r="1085" spans="2:2">
      <c r="B1085" s="48"/>
    </row>
    <row r="1086" spans="2:2">
      <c r="B1086" s="48"/>
    </row>
    <row r="1087" spans="2:2">
      <c r="B1087" s="48"/>
    </row>
    <row r="1088" spans="2:2">
      <c r="B1088" s="48"/>
    </row>
    <row r="1089" spans="2:2">
      <c r="B1089" s="48"/>
    </row>
    <row r="1090" spans="2:2">
      <c r="B1090" s="48"/>
    </row>
    <row r="1091" spans="2:2">
      <c r="B1091" s="48"/>
    </row>
    <row r="1092" spans="2:2">
      <c r="B1092" s="48"/>
    </row>
    <row r="1093" spans="2:2">
      <c r="B1093" s="48"/>
    </row>
    <row r="1094" spans="2:2">
      <c r="B1094" s="48"/>
    </row>
    <row r="1095" spans="2:2">
      <c r="B1095" s="48"/>
    </row>
    <row r="1096" spans="2:2">
      <c r="B1096" s="48"/>
    </row>
    <row r="1097" spans="2:2">
      <c r="B1097" s="48"/>
    </row>
    <row r="1098" spans="2:2">
      <c r="B1098" s="48"/>
    </row>
    <row r="1099" spans="2:2">
      <c r="B1099" s="48"/>
    </row>
    <row r="1100" spans="2:2">
      <c r="B1100" s="48"/>
    </row>
    <row r="1101" spans="2:2">
      <c r="B1101" s="48"/>
    </row>
    <row r="1102" spans="2:2">
      <c r="B1102" s="48"/>
    </row>
    <row r="1103" spans="2:2">
      <c r="B1103" s="48"/>
    </row>
    <row r="1104" spans="2:2">
      <c r="B1104" s="48"/>
    </row>
    <row r="1105" spans="2:2">
      <c r="B1105" s="48"/>
    </row>
    <row r="1106" spans="2:2">
      <c r="B1106" s="48"/>
    </row>
    <row r="1107" spans="2:2">
      <c r="B1107" s="48"/>
    </row>
    <row r="1108" spans="2:2">
      <c r="B1108" s="48"/>
    </row>
    <row r="1109" spans="2:2">
      <c r="B1109" s="48"/>
    </row>
    <row r="1110" spans="2:2">
      <c r="B1110" s="48"/>
    </row>
    <row r="1111" spans="2:2">
      <c r="B1111" s="48"/>
    </row>
    <row r="1112" spans="2:2">
      <c r="B1112" s="48"/>
    </row>
    <row r="1113" spans="2:2">
      <c r="B1113" s="48"/>
    </row>
    <row r="1114" spans="2:2">
      <c r="B1114" s="48"/>
    </row>
    <row r="1115" spans="2:2">
      <c r="B1115" s="48"/>
    </row>
    <row r="1116" spans="2:2">
      <c r="B1116" s="48"/>
    </row>
    <row r="1117" spans="2:2">
      <c r="B1117" s="48"/>
    </row>
    <row r="1118" spans="2:2">
      <c r="B1118" s="48"/>
    </row>
    <row r="1119" spans="2:2">
      <c r="B1119" s="48"/>
    </row>
    <row r="1120" spans="2:2">
      <c r="B1120" s="48"/>
    </row>
    <row r="1121" spans="2:2">
      <c r="B1121" s="48"/>
    </row>
    <row r="1122" spans="2:2">
      <c r="B1122" s="48"/>
    </row>
    <row r="1123" spans="2:2">
      <c r="B1123" s="48"/>
    </row>
    <row r="1124" spans="2:2">
      <c r="B1124" s="48"/>
    </row>
    <row r="1125" spans="2:2">
      <c r="B1125" s="48"/>
    </row>
    <row r="1126" spans="2:2">
      <c r="B1126" s="48"/>
    </row>
    <row r="1127" spans="2:2">
      <c r="B1127" s="48"/>
    </row>
    <row r="1128" spans="2:2">
      <c r="B1128" s="48"/>
    </row>
    <row r="1129" spans="2:2">
      <c r="B1129" s="48"/>
    </row>
    <row r="1130" spans="2:2">
      <c r="B1130" s="48"/>
    </row>
    <row r="1131" spans="2:2">
      <c r="B1131" s="48"/>
    </row>
    <row r="1132" spans="2:2">
      <c r="B1132" s="48"/>
    </row>
    <row r="1133" spans="2:2">
      <c r="B1133" s="48"/>
    </row>
    <row r="1134" spans="2:2">
      <c r="B1134" s="48"/>
    </row>
    <row r="1135" spans="2:2">
      <c r="B1135" s="48"/>
    </row>
    <row r="1136" spans="2:2">
      <c r="B1136" s="48"/>
    </row>
    <row r="1137" spans="2:2">
      <c r="B1137" s="48"/>
    </row>
    <row r="1138" spans="2:2">
      <c r="B1138" s="48"/>
    </row>
    <row r="1139" spans="2:2">
      <c r="B1139" s="48"/>
    </row>
    <row r="1140" spans="2:2">
      <c r="B1140" s="48"/>
    </row>
    <row r="1141" spans="2:2">
      <c r="B1141" s="48"/>
    </row>
    <row r="1142" spans="2:2">
      <c r="B1142" s="48"/>
    </row>
    <row r="1143" spans="2:2">
      <c r="B1143" s="48"/>
    </row>
    <row r="1144" spans="2:2">
      <c r="B1144" s="48"/>
    </row>
    <row r="1145" spans="2:2">
      <c r="B1145" s="48"/>
    </row>
    <row r="1146" spans="2:2">
      <c r="B1146" s="48"/>
    </row>
    <row r="1147" spans="2:2">
      <c r="B1147" s="48"/>
    </row>
    <row r="1148" spans="2:2">
      <c r="B1148" s="48"/>
    </row>
    <row r="1149" spans="2:2">
      <c r="B1149" s="48"/>
    </row>
    <row r="1150" spans="2:2">
      <c r="B1150" s="48"/>
    </row>
    <row r="1151" spans="2:2">
      <c r="B1151" s="48"/>
    </row>
    <row r="1152" spans="2:2">
      <c r="B1152" s="48"/>
    </row>
    <row r="1153" spans="2:2">
      <c r="B1153" s="48"/>
    </row>
    <row r="1154" spans="2:2">
      <c r="B1154" s="48"/>
    </row>
    <row r="1155" spans="2:2">
      <c r="B1155" s="48"/>
    </row>
    <row r="1156" spans="2:2">
      <c r="B1156" s="48"/>
    </row>
    <row r="1157" spans="2:2">
      <c r="B1157" s="48"/>
    </row>
    <row r="1158" spans="2:2">
      <c r="B1158" s="48"/>
    </row>
    <row r="1159" spans="2:2">
      <c r="B1159" s="48"/>
    </row>
    <row r="1160" spans="2:2">
      <c r="B1160" s="48"/>
    </row>
    <row r="1161" spans="2:2">
      <c r="B1161" s="48"/>
    </row>
    <row r="1162" spans="2:2">
      <c r="B1162" s="48"/>
    </row>
    <row r="1163" spans="2:2">
      <c r="B1163" s="48"/>
    </row>
    <row r="1164" spans="2:2">
      <c r="B1164" s="48"/>
    </row>
    <row r="1165" spans="2:2">
      <c r="B1165" s="48"/>
    </row>
    <row r="1166" spans="2:2">
      <c r="B1166" s="48"/>
    </row>
    <row r="1167" spans="2:2">
      <c r="B1167" s="48"/>
    </row>
    <row r="1168" spans="2:2">
      <c r="B1168" s="48"/>
    </row>
    <row r="1169" spans="2:2">
      <c r="B1169" s="48"/>
    </row>
    <row r="1170" spans="2:2">
      <c r="B1170" s="48"/>
    </row>
    <row r="1171" spans="2:2">
      <c r="B1171" s="48"/>
    </row>
    <row r="1172" spans="2:2">
      <c r="B1172" s="48"/>
    </row>
    <row r="1173" spans="2:2">
      <c r="B1173" s="48"/>
    </row>
    <row r="1174" spans="2:2">
      <c r="B1174" s="48"/>
    </row>
    <row r="1175" spans="2:2">
      <c r="B1175" s="48"/>
    </row>
    <row r="1176" spans="2:2">
      <c r="B1176" s="48"/>
    </row>
    <row r="1177" spans="2:2">
      <c r="B1177" s="48"/>
    </row>
    <row r="1178" spans="2:2">
      <c r="B1178" s="48"/>
    </row>
    <row r="1179" spans="2:2">
      <c r="B1179" s="48"/>
    </row>
    <row r="1180" spans="2:2">
      <c r="B1180" s="48"/>
    </row>
    <row r="1181" spans="2:2">
      <c r="B1181" s="48"/>
    </row>
    <row r="1182" spans="2:2">
      <c r="B1182" s="48"/>
    </row>
    <row r="1183" spans="2:2">
      <c r="B1183" s="48"/>
    </row>
    <row r="1184" spans="2:2">
      <c r="B1184" s="48"/>
    </row>
    <row r="1185" spans="2:2">
      <c r="B1185" s="48"/>
    </row>
    <row r="1186" spans="2:2">
      <c r="B1186" s="48"/>
    </row>
    <row r="1187" spans="2:2">
      <c r="B1187" s="48"/>
    </row>
    <row r="1188" spans="2:2">
      <c r="B1188" s="48"/>
    </row>
    <row r="1189" spans="2:2">
      <c r="B1189" s="48"/>
    </row>
    <row r="1190" spans="2:2">
      <c r="B1190" s="48"/>
    </row>
    <row r="1191" spans="2:2">
      <c r="B1191" s="48"/>
    </row>
    <row r="1192" spans="2:2">
      <c r="B1192" s="48"/>
    </row>
    <row r="1193" spans="2:2">
      <c r="B1193" s="48"/>
    </row>
    <row r="1194" spans="2:2">
      <c r="B1194" s="48"/>
    </row>
    <row r="1195" spans="2:2">
      <c r="B1195" s="48"/>
    </row>
    <row r="1196" spans="2:2">
      <c r="B1196" s="48"/>
    </row>
    <row r="1197" spans="2:2">
      <c r="B1197" s="48"/>
    </row>
    <row r="1198" spans="2:2">
      <c r="B1198" s="48"/>
    </row>
    <row r="1199" spans="2:2">
      <c r="B1199" s="48"/>
    </row>
    <row r="1200" spans="2:2">
      <c r="B1200" s="48"/>
    </row>
    <row r="1201" spans="2:2">
      <c r="B1201" s="48"/>
    </row>
    <row r="1202" spans="2:2">
      <c r="B1202" s="48"/>
    </row>
    <row r="1203" spans="2:2">
      <c r="B1203" s="48"/>
    </row>
    <row r="1204" spans="2:2">
      <c r="B1204" s="48"/>
    </row>
    <row r="1205" spans="2:2">
      <c r="B1205" s="48"/>
    </row>
    <row r="1206" spans="2:2">
      <c r="B1206" s="48"/>
    </row>
    <row r="1207" spans="2:2">
      <c r="B1207" s="48"/>
    </row>
    <row r="1208" spans="2:2">
      <c r="B1208" s="48"/>
    </row>
    <row r="1209" spans="2:2">
      <c r="B1209" s="48"/>
    </row>
    <row r="1210" spans="2:2">
      <c r="B1210" s="48"/>
    </row>
    <row r="1211" spans="2:2">
      <c r="B1211" s="48"/>
    </row>
    <row r="1212" spans="2:2">
      <c r="B1212" s="48"/>
    </row>
    <row r="1213" spans="2:2">
      <c r="B1213" s="48"/>
    </row>
    <row r="1214" spans="2:2">
      <c r="B1214" s="48"/>
    </row>
    <row r="1215" spans="2:2">
      <c r="B1215" s="48"/>
    </row>
    <row r="1216" spans="2:2">
      <c r="B1216" s="48"/>
    </row>
    <row r="1217" spans="2:2">
      <c r="B1217" s="48"/>
    </row>
    <row r="1218" spans="2:2">
      <c r="B1218" s="48"/>
    </row>
    <row r="1219" spans="2:2">
      <c r="B1219" s="48"/>
    </row>
    <row r="1220" spans="2:2">
      <c r="B1220" s="48"/>
    </row>
    <row r="1221" spans="2:2">
      <c r="B1221" s="48"/>
    </row>
    <row r="1222" spans="2:2">
      <c r="B1222" s="48"/>
    </row>
    <row r="1223" spans="2:2">
      <c r="B1223" s="48"/>
    </row>
    <row r="1224" spans="2:2">
      <c r="B1224" s="48"/>
    </row>
    <row r="1225" spans="2:2">
      <c r="B1225" s="48"/>
    </row>
    <row r="1226" spans="2:2">
      <c r="B1226" s="48"/>
    </row>
    <row r="1227" spans="2:2">
      <c r="B1227" s="48"/>
    </row>
    <row r="1228" spans="2:2">
      <c r="B1228" s="48"/>
    </row>
    <row r="1229" spans="2:2">
      <c r="B1229" s="48"/>
    </row>
    <row r="1230" spans="2:2">
      <c r="B1230" s="48"/>
    </row>
    <row r="1231" spans="2:2">
      <c r="B1231" s="48"/>
    </row>
    <row r="1232" spans="2:2">
      <c r="B1232" s="48"/>
    </row>
    <row r="1233" spans="2:2">
      <c r="B1233" s="48"/>
    </row>
    <row r="1234" spans="2:2">
      <c r="B1234" s="48"/>
    </row>
    <row r="1235" spans="2:2">
      <c r="B1235" s="48"/>
    </row>
    <row r="1236" spans="2:2">
      <c r="B1236" s="48"/>
    </row>
    <row r="1237" spans="2:2">
      <c r="B1237" s="48"/>
    </row>
    <row r="1238" spans="2:2">
      <c r="B1238" s="48"/>
    </row>
    <row r="1239" spans="2:2">
      <c r="B1239" s="48"/>
    </row>
    <row r="1240" spans="2:2">
      <c r="B1240" s="48"/>
    </row>
    <row r="1241" spans="2:2">
      <c r="B1241" s="48"/>
    </row>
    <row r="1242" spans="2:2">
      <c r="B1242" s="48"/>
    </row>
    <row r="1243" spans="2:2">
      <c r="B1243" s="48"/>
    </row>
    <row r="1244" spans="2:2">
      <c r="B1244" s="48"/>
    </row>
    <row r="1245" spans="2:2">
      <c r="B1245" s="48"/>
    </row>
    <row r="1246" spans="2:2">
      <c r="B1246" s="48"/>
    </row>
    <row r="1247" spans="2:2">
      <c r="B1247" s="48"/>
    </row>
    <row r="1248" spans="2:2">
      <c r="B1248" s="48"/>
    </row>
    <row r="1249" spans="2:2">
      <c r="B1249" s="48"/>
    </row>
    <row r="1250" spans="2:2">
      <c r="B1250" s="48"/>
    </row>
    <row r="1251" spans="2:2">
      <c r="B1251" s="48"/>
    </row>
    <row r="1252" spans="2:2">
      <c r="B1252" s="48"/>
    </row>
    <row r="1253" spans="2:2">
      <c r="B1253" s="48"/>
    </row>
    <row r="1254" spans="2:2">
      <c r="B1254" s="48"/>
    </row>
    <row r="1255" spans="2:2">
      <c r="B1255" s="48"/>
    </row>
    <row r="1256" spans="2:2">
      <c r="B1256" s="48"/>
    </row>
    <row r="1257" spans="2:2">
      <c r="B1257" s="48"/>
    </row>
    <row r="1258" spans="2:2">
      <c r="B1258" s="48"/>
    </row>
    <row r="1259" spans="2:2">
      <c r="B1259" s="48"/>
    </row>
    <row r="1260" spans="2:2">
      <c r="B1260" s="48"/>
    </row>
    <row r="1261" spans="2:2">
      <c r="B1261" s="48"/>
    </row>
    <row r="1262" spans="2:2">
      <c r="B1262" s="48"/>
    </row>
    <row r="1263" spans="2:2">
      <c r="B1263" s="48"/>
    </row>
    <row r="1264" spans="2:2">
      <c r="B1264" s="48"/>
    </row>
    <row r="1265" spans="2:2">
      <c r="B1265" s="48"/>
    </row>
    <row r="1266" spans="2:2">
      <c r="B1266" s="48"/>
    </row>
    <row r="1267" spans="2:2">
      <c r="B1267" s="48"/>
    </row>
    <row r="1268" spans="2:2">
      <c r="B1268" s="48"/>
    </row>
    <row r="1269" spans="2:2">
      <c r="B1269" s="48"/>
    </row>
    <row r="1270" spans="2:2">
      <c r="B1270" s="48"/>
    </row>
    <row r="1271" spans="2:2">
      <c r="B1271" s="48"/>
    </row>
    <row r="1272" spans="2:2">
      <c r="B1272" s="48"/>
    </row>
    <row r="1273" spans="2:2">
      <c r="B1273" s="48"/>
    </row>
    <row r="1274" spans="2:2">
      <c r="B1274" s="48"/>
    </row>
    <row r="1275" spans="2:2">
      <c r="B1275" s="48"/>
    </row>
    <row r="1276" spans="2:2">
      <c r="B1276" s="48"/>
    </row>
    <row r="1277" spans="2:2">
      <c r="B1277" s="48"/>
    </row>
    <row r="1278" spans="2:2">
      <c r="B1278" s="48"/>
    </row>
    <row r="1279" spans="2:2">
      <c r="B1279" s="48"/>
    </row>
    <row r="1280" spans="2:2">
      <c r="B1280" s="48"/>
    </row>
    <row r="1281" spans="2:2">
      <c r="B1281" s="48"/>
    </row>
    <row r="1282" spans="2:2">
      <c r="B1282" s="48"/>
    </row>
    <row r="1283" spans="2:2">
      <c r="B1283" s="48"/>
    </row>
    <row r="1284" spans="2:2">
      <c r="B1284" s="48"/>
    </row>
    <row r="1285" spans="2:2">
      <c r="B1285" s="48"/>
    </row>
    <row r="1286" spans="2:2">
      <c r="B1286" s="48"/>
    </row>
    <row r="1287" spans="2:2">
      <c r="B1287" s="48"/>
    </row>
    <row r="1288" spans="2:2">
      <c r="B1288" s="48"/>
    </row>
    <row r="1289" spans="2:2">
      <c r="B1289" s="48"/>
    </row>
    <row r="1290" spans="2:2">
      <c r="B1290" s="48"/>
    </row>
    <row r="1291" spans="2:2">
      <c r="B1291" s="48"/>
    </row>
    <row r="1292" spans="2:2">
      <c r="B1292" s="48"/>
    </row>
    <row r="1293" spans="2:2">
      <c r="B1293" s="48"/>
    </row>
    <row r="1294" spans="2:2">
      <c r="B1294" s="48"/>
    </row>
    <row r="1295" spans="2:2">
      <c r="B1295" s="48"/>
    </row>
    <row r="1296" spans="2:2">
      <c r="B1296" s="48"/>
    </row>
    <row r="1297" spans="2:2">
      <c r="B1297" s="48"/>
    </row>
    <row r="1298" spans="2:2">
      <c r="B1298" s="48"/>
    </row>
    <row r="1299" spans="2:2">
      <c r="B1299" s="48"/>
    </row>
    <row r="1300" spans="2:2">
      <c r="B1300" s="48"/>
    </row>
    <row r="1301" spans="2:2">
      <c r="B1301" s="48"/>
    </row>
    <row r="1302" spans="2:2">
      <c r="B1302" s="48"/>
    </row>
    <row r="1303" spans="2:2">
      <c r="B1303" s="48"/>
    </row>
    <row r="1304" spans="2:2">
      <c r="B1304" s="48"/>
    </row>
    <row r="1305" spans="2:2">
      <c r="B1305" s="48"/>
    </row>
    <row r="1306" spans="2:2">
      <c r="B1306" s="48"/>
    </row>
    <row r="1307" spans="2:2">
      <c r="B1307" s="48"/>
    </row>
    <row r="1308" spans="2:2">
      <c r="B1308" s="48"/>
    </row>
    <row r="1309" spans="2:2">
      <c r="B1309" s="48"/>
    </row>
    <row r="1310" spans="2:2">
      <c r="B1310" s="48"/>
    </row>
    <row r="1311" spans="2:2">
      <c r="B1311" s="48"/>
    </row>
    <row r="1312" spans="2:2">
      <c r="B1312" s="48"/>
    </row>
    <row r="1313" spans="2:2">
      <c r="B1313" s="48"/>
    </row>
    <row r="1314" spans="2:2">
      <c r="B1314" s="48"/>
    </row>
    <row r="1315" spans="2:2">
      <c r="B1315" s="48"/>
    </row>
    <row r="1316" spans="2:2">
      <c r="B1316" s="48"/>
    </row>
    <row r="1317" spans="2:2">
      <c r="B1317" s="48"/>
    </row>
    <row r="1318" spans="2:2">
      <c r="B1318" s="48"/>
    </row>
    <row r="1319" spans="2:2">
      <c r="B1319" s="48"/>
    </row>
    <row r="1320" spans="2:2">
      <c r="B1320" s="48"/>
    </row>
    <row r="1321" spans="2:2">
      <c r="B1321" s="48"/>
    </row>
    <row r="1322" spans="2:2">
      <c r="B1322" s="48"/>
    </row>
    <row r="1323" spans="2:2">
      <c r="B1323" s="48"/>
    </row>
    <row r="1324" spans="2:2">
      <c r="B1324" s="48"/>
    </row>
    <row r="1325" spans="2:2">
      <c r="B1325" s="48"/>
    </row>
    <row r="1326" spans="2:2">
      <c r="B1326" s="48"/>
    </row>
    <row r="1327" spans="2:2">
      <c r="B1327" s="48"/>
    </row>
    <row r="1328" spans="2:2">
      <c r="B1328" s="48"/>
    </row>
    <row r="1329" spans="2:2">
      <c r="B1329" s="48"/>
    </row>
    <row r="1330" spans="2:2">
      <c r="B1330" s="48"/>
    </row>
    <row r="1331" spans="2:2">
      <c r="B1331" s="48"/>
    </row>
    <row r="1332" spans="2:2">
      <c r="B1332" s="48"/>
    </row>
    <row r="1333" spans="2:2">
      <c r="B1333" s="48"/>
    </row>
    <row r="1334" spans="2:2">
      <c r="B1334" s="48"/>
    </row>
    <row r="1335" spans="2:2">
      <c r="B1335" s="48"/>
    </row>
    <row r="1336" spans="2:2">
      <c r="B1336" s="48"/>
    </row>
    <row r="1337" spans="2:2">
      <c r="B1337" s="48"/>
    </row>
    <row r="1338" spans="2:2">
      <c r="B1338" s="48"/>
    </row>
    <row r="1339" spans="2:2">
      <c r="B1339" s="48"/>
    </row>
    <row r="1340" spans="2:2">
      <c r="B1340" s="48"/>
    </row>
    <row r="1341" spans="2:2">
      <c r="B1341" s="48"/>
    </row>
    <row r="1342" spans="2:2">
      <c r="B1342" s="48"/>
    </row>
    <row r="1343" spans="2:2">
      <c r="B1343" s="48"/>
    </row>
    <row r="1344" spans="2:2">
      <c r="B1344" s="48"/>
    </row>
    <row r="1345" spans="2:2">
      <c r="B1345" s="48"/>
    </row>
    <row r="1346" spans="2:2">
      <c r="B1346" s="48"/>
    </row>
    <row r="1347" spans="2:2">
      <c r="B1347" s="48"/>
    </row>
    <row r="1348" spans="2:2">
      <c r="B1348" s="48"/>
    </row>
    <row r="1349" spans="2:2">
      <c r="B1349" s="48"/>
    </row>
    <row r="1350" spans="2:2">
      <c r="B1350" s="48"/>
    </row>
    <row r="1351" spans="2:2">
      <c r="B1351" s="48"/>
    </row>
    <row r="1352" spans="2:2">
      <c r="B1352" s="48"/>
    </row>
    <row r="1353" spans="2:2">
      <c r="B1353" s="48"/>
    </row>
    <row r="1354" spans="2:2">
      <c r="B1354" s="48"/>
    </row>
    <row r="1355" spans="2:2">
      <c r="B1355" s="48"/>
    </row>
    <row r="1356" spans="2:2">
      <c r="B1356" s="48"/>
    </row>
    <row r="1357" spans="2:2">
      <c r="B1357" s="48"/>
    </row>
    <row r="1358" spans="2:2">
      <c r="B1358" s="48"/>
    </row>
    <row r="1359" spans="2:2">
      <c r="B1359" s="48"/>
    </row>
    <row r="1360" spans="2:2">
      <c r="B1360" s="48"/>
    </row>
    <row r="1361" spans="2:2">
      <c r="B1361" s="48"/>
    </row>
    <row r="1362" spans="2:2">
      <c r="B1362" s="48"/>
    </row>
    <row r="1363" spans="2:2">
      <c r="B1363" s="48"/>
    </row>
    <row r="1364" spans="2:2">
      <c r="B1364" s="48"/>
    </row>
    <row r="1365" spans="2:2">
      <c r="B1365" s="48"/>
    </row>
    <row r="1366" spans="2:2">
      <c r="B1366" s="48"/>
    </row>
    <row r="1367" spans="2:2">
      <c r="B1367" s="48"/>
    </row>
    <row r="1368" spans="2:2">
      <c r="B1368" s="48"/>
    </row>
    <row r="1369" spans="2:2">
      <c r="B1369" s="48"/>
    </row>
    <row r="1370" spans="2:2">
      <c r="B1370" s="48"/>
    </row>
    <row r="1371" spans="2:2">
      <c r="B1371" s="48"/>
    </row>
    <row r="1372" spans="2:2">
      <c r="B1372" s="48"/>
    </row>
    <row r="1373" spans="2:2">
      <c r="B1373" s="48"/>
    </row>
    <row r="1374" spans="2:2">
      <c r="B1374" s="48"/>
    </row>
    <row r="1375" spans="2:2">
      <c r="B1375" s="48"/>
    </row>
    <row r="1376" spans="2:2">
      <c r="B1376" s="48"/>
    </row>
    <row r="1377" spans="2:2">
      <c r="B1377" s="48"/>
    </row>
    <row r="1378" spans="2:2">
      <c r="B1378" s="48"/>
    </row>
    <row r="1379" spans="2:2">
      <c r="B1379" s="48"/>
    </row>
    <row r="1380" spans="2:2">
      <c r="B1380" s="48"/>
    </row>
    <row r="1381" spans="2:2">
      <c r="B1381" s="48"/>
    </row>
    <row r="1382" spans="2:2">
      <c r="B1382" s="48"/>
    </row>
    <row r="1383" spans="2:2">
      <c r="B1383" s="48"/>
    </row>
    <row r="1384" spans="2:2">
      <c r="B1384" s="48"/>
    </row>
    <row r="1385" spans="2:2">
      <c r="B1385" s="48"/>
    </row>
    <row r="1386" spans="2:2">
      <c r="B1386" s="48"/>
    </row>
    <row r="1387" spans="2:2">
      <c r="B1387" s="48"/>
    </row>
    <row r="1388" spans="2:2">
      <c r="B1388" s="48"/>
    </row>
    <row r="1389" spans="2:2">
      <c r="B1389" s="48"/>
    </row>
    <row r="1390" spans="2:2">
      <c r="B1390" s="48"/>
    </row>
    <row r="1391" spans="2:2">
      <c r="B1391" s="48"/>
    </row>
    <row r="1392" spans="2:2">
      <c r="B1392" s="48"/>
    </row>
    <row r="1393" spans="2:2">
      <c r="B1393" s="48"/>
    </row>
    <row r="1394" spans="2:2">
      <c r="B1394" s="48"/>
    </row>
    <row r="1395" spans="2:2">
      <c r="B1395" s="48"/>
    </row>
    <row r="1396" spans="2:2">
      <c r="B1396" s="48"/>
    </row>
    <row r="1397" spans="2:2">
      <c r="B1397" s="48"/>
    </row>
    <row r="1398" spans="2:2">
      <c r="B1398" s="48"/>
    </row>
    <row r="1399" spans="2:2">
      <c r="B1399" s="48"/>
    </row>
    <row r="1400" spans="2:2">
      <c r="B1400" s="48"/>
    </row>
    <row r="1401" spans="2:2">
      <c r="B1401" s="48"/>
    </row>
    <row r="1402" spans="2:2">
      <c r="B1402" s="48"/>
    </row>
    <row r="1403" spans="2:2">
      <c r="B1403" s="48"/>
    </row>
    <row r="1404" spans="2:2">
      <c r="B1404" s="48"/>
    </row>
    <row r="1405" spans="2:2">
      <c r="B1405" s="48"/>
    </row>
    <row r="1406" spans="2:2">
      <c r="B1406" s="48"/>
    </row>
    <row r="1407" spans="2:2">
      <c r="B1407" s="48"/>
    </row>
    <row r="1408" spans="2:2">
      <c r="B1408" s="48"/>
    </row>
  </sheetData>
  <mergeCells count="1">
    <mergeCell ref="A2:C2"/>
  </mergeCells>
  <dataValidations count="1">
    <dataValidation type="decimal" operator="between" allowBlank="1" showInputMessage="1" showErrorMessage="1" sqref="C5:C348">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41"/>
  <sheetViews>
    <sheetView showZeros="0" workbookViewId="0">
      <selection activeCell="B18" sqref="B18"/>
    </sheetView>
  </sheetViews>
  <sheetFormatPr defaultColWidth="12.1416666666667" defaultRowHeight="15.75" outlineLevelCol="3"/>
  <cols>
    <col min="1" max="1" width="58" style="36" customWidth="1"/>
    <col min="2" max="2" width="17.1416666666667" style="36" customWidth="1"/>
    <col min="3" max="3" width="40" style="36" customWidth="1"/>
    <col min="4" max="4" width="17.1416666666667" style="36" customWidth="1"/>
    <col min="5" max="16384" width="12.1416666666667" style="36"/>
  </cols>
  <sheetData>
    <row r="1" ht="18" spans="1:4">
      <c r="A1" s="3" t="s">
        <v>2530</v>
      </c>
    </row>
    <row r="2" ht="39" customHeight="1" spans="1:4">
      <c r="A2" s="4" t="s">
        <v>2531</v>
      </c>
      <c r="B2" s="4"/>
      <c r="C2" s="4"/>
      <c r="D2" s="4"/>
    </row>
    <row r="3" ht="17.1" customHeight="1" spans="1:4">
      <c r="A3" s="37"/>
      <c r="B3" s="37"/>
      <c r="C3" s="37"/>
      <c r="D3" s="38"/>
    </row>
    <row r="4" ht="23.1" customHeight="1" spans="1:4">
      <c r="B4" s="95"/>
      <c r="C4" s="95"/>
      <c r="D4" s="95" t="s">
        <v>1929</v>
      </c>
    </row>
    <row r="5" s="36" customFormat="1" ht="18" customHeight="1" spans="1:4">
      <c r="A5" s="39" t="s">
        <v>130</v>
      </c>
      <c r="B5" s="39" t="s">
        <v>78</v>
      </c>
      <c r="C5" s="39" t="s">
        <v>130</v>
      </c>
      <c r="D5" s="39" t="s">
        <v>78</v>
      </c>
    </row>
    <row r="6" ht="18" customHeight="1" spans="1:4">
      <c r="A6" s="44" t="s">
        <v>2166</v>
      </c>
      <c r="B6" s="42">
        <f>'[1]L10'!C7</f>
        <v>0</v>
      </c>
      <c r="C6" s="44" t="s">
        <v>2240</v>
      </c>
      <c r="D6" s="42">
        <f>'[1]L10'!P7</f>
        <v>0</v>
      </c>
    </row>
    <row r="7" ht="18" customHeight="1" spans="1:4">
      <c r="A7" s="44" t="s">
        <v>2532</v>
      </c>
      <c r="B7" s="42">
        <f>B8</f>
        <v>7443</v>
      </c>
      <c r="C7" s="44" t="s">
        <v>2533</v>
      </c>
      <c r="D7" s="42">
        <f>D8</f>
        <v>0</v>
      </c>
    </row>
    <row r="8" ht="18" customHeight="1" spans="1:4">
      <c r="A8" s="44" t="s">
        <v>2153</v>
      </c>
      <c r="B8" s="42">
        <f>SUM(B9:B19)</f>
        <v>7443</v>
      </c>
      <c r="C8" s="44" t="s">
        <v>2534</v>
      </c>
      <c r="D8" s="42">
        <f>SUM(D9:D19)</f>
        <v>0</v>
      </c>
    </row>
    <row r="9" ht="18" customHeight="1" spans="1:4">
      <c r="A9" s="44" t="s">
        <v>2025</v>
      </c>
      <c r="B9" s="42"/>
      <c r="C9" s="44" t="s">
        <v>2025</v>
      </c>
      <c r="D9" s="42"/>
    </row>
    <row r="10" ht="18" customHeight="1" spans="1:4">
      <c r="A10" s="44" t="s">
        <v>2026</v>
      </c>
      <c r="B10" s="42">
        <v>1</v>
      </c>
      <c r="C10" s="44" t="s">
        <v>2026</v>
      </c>
      <c r="D10" s="42"/>
    </row>
    <row r="11" ht="18" customHeight="1" spans="1:4">
      <c r="A11" s="44" t="s">
        <v>2027</v>
      </c>
      <c r="B11" s="42"/>
      <c r="C11" s="44" t="s">
        <v>2027</v>
      </c>
      <c r="D11" s="42"/>
    </row>
    <row r="12" ht="18" customHeight="1" spans="1:4">
      <c r="A12" s="44" t="s">
        <v>2029</v>
      </c>
      <c r="B12" s="42"/>
      <c r="C12" s="44" t="s">
        <v>2029</v>
      </c>
      <c r="D12" s="42"/>
    </row>
    <row r="13" ht="18" customHeight="1" spans="1:4">
      <c r="A13" s="44" t="s">
        <v>2030</v>
      </c>
      <c r="B13" s="42"/>
      <c r="C13" s="44" t="s">
        <v>2030</v>
      </c>
      <c r="D13" s="42"/>
    </row>
    <row r="14" ht="18" customHeight="1" spans="1:4">
      <c r="A14" s="44" t="s">
        <v>2031</v>
      </c>
      <c r="B14" s="42">
        <v>1052</v>
      </c>
      <c r="C14" s="44" t="s">
        <v>2031</v>
      </c>
      <c r="D14" s="42"/>
    </row>
    <row r="15" ht="18" customHeight="1" spans="1:4">
      <c r="A15" s="44" t="s">
        <v>2032</v>
      </c>
      <c r="B15" s="42"/>
      <c r="C15" s="44" t="s">
        <v>2032</v>
      </c>
      <c r="D15" s="42"/>
    </row>
    <row r="16" ht="18" customHeight="1" spans="1:4">
      <c r="A16" s="44" t="s">
        <v>2033</v>
      </c>
      <c r="B16" s="42"/>
      <c r="C16" s="44" t="s">
        <v>2033</v>
      </c>
      <c r="D16" s="42"/>
    </row>
    <row r="17" ht="18" customHeight="1" spans="1:4">
      <c r="A17" s="44" t="s">
        <v>2036</v>
      </c>
      <c r="B17" s="42"/>
      <c r="C17" s="44" t="s">
        <v>2036</v>
      </c>
      <c r="D17" s="42"/>
    </row>
    <row r="18" ht="18" customHeight="1" spans="1:4">
      <c r="A18" s="44" t="s">
        <v>2154</v>
      </c>
      <c r="B18" s="42">
        <v>4540</v>
      </c>
      <c r="C18" s="44" t="s">
        <v>2535</v>
      </c>
      <c r="D18" s="42"/>
    </row>
    <row r="19" ht="18" customHeight="1" spans="1:4">
      <c r="A19" s="44" t="s">
        <v>123</v>
      </c>
      <c r="B19" s="42">
        <v>1850</v>
      </c>
      <c r="C19" s="44" t="s">
        <v>990</v>
      </c>
      <c r="D19" s="42"/>
    </row>
    <row r="20" ht="18" customHeight="1" spans="1:4">
      <c r="A20" s="44" t="s">
        <v>2536</v>
      </c>
      <c r="B20" s="42">
        <f>SUM(B21:B23)</f>
        <v>0</v>
      </c>
      <c r="C20" s="44" t="s">
        <v>2537</v>
      </c>
      <c r="D20" s="42">
        <f>SUM(D21:D23)</f>
        <v>99</v>
      </c>
    </row>
    <row r="21" ht="18" customHeight="1" spans="1:4">
      <c r="A21" s="44" t="s">
        <v>2538</v>
      </c>
      <c r="B21" s="42"/>
      <c r="C21" s="44" t="s">
        <v>2539</v>
      </c>
      <c r="D21" s="42"/>
    </row>
    <row r="22" ht="18" customHeight="1" spans="1:4">
      <c r="A22" s="44" t="s">
        <v>2540</v>
      </c>
      <c r="B22" s="42"/>
      <c r="C22" s="44" t="s">
        <v>2541</v>
      </c>
      <c r="D22" s="42"/>
    </row>
    <row r="23" ht="18" customHeight="1" spans="1:4">
      <c r="A23" s="44" t="s">
        <v>2542</v>
      </c>
      <c r="B23" s="42"/>
      <c r="C23" s="44" t="s">
        <v>2543</v>
      </c>
      <c r="D23" s="42">
        <v>99</v>
      </c>
    </row>
    <row r="24" ht="18" customHeight="1" spans="1:4">
      <c r="A24" s="44" t="s">
        <v>2155</v>
      </c>
      <c r="B24" s="42"/>
      <c r="C24" s="44"/>
      <c r="D24" s="42"/>
    </row>
    <row r="25" ht="18" customHeight="1" spans="1:4">
      <c r="A25" s="44" t="s">
        <v>2544</v>
      </c>
      <c r="B25" s="42">
        <v>183</v>
      </c>
      <c r="C25" s="44"/>
      <c r="D25" s="42"/>
    </row>
    <row r="26" ht="18" customHeight="1" spans="1:4">
      <c r="A26" s="44" t="s">
        <v>2545</v>
      </c>
      <c r="B26" s="42">
        <f>B28</f>
        <v>0</v>
      </c>
      <c r="C26" s="44" t="s">
        <v>2546</v>
      </c>
      <c r="D26" s="42">
        <v>9454</v>
      </c>
    </row>
    <row r="27" ht="18" customHeight="1" spans="1:4">
      <c r="A27" s="44" t="s">
        <v>2547</v>
      </c>
      <c r="B27" s="96"/>
      <c r="C27" s="44"/>
      <c r="D27" s="42"/>
    </row>
    <row r="28" ht="18" customHeight="1" spans="1:4">
      <c r="A28" s="44" t="s">
        <v>2548</v>
      </c>
      <c r="B28" s="42">
        <f>SUM(B29:B36)</f>
        <v>0</v>
      </c>
      <c r="C28" s="44"/>
      <c r="D28" s="42"/>
    </row>
    <row r="29" ht="18" customHeight="1" spans="1:4">
      <c r="A29" s="44" t="s">
        <v>2549</v>
      </c>
      <c r="B29" s="42"/>
      <c r="C29" s="44"/>
      <c r="D29" s="42"/>
    </row>
    <row r="30" ht="18" customHeight="1" spans="1:4">
      <c r="A30" s="44" t="s">
        <v>2550</v>
      </c>
      <c r="B30" s="42"/>
      <c r="C30" s="44"/>
      <c r="D30" s="42"/>
    </row>
    <row r="31" ht="18" customHeight="1" spans="1:4">
      <c r="A31" s="44" t="s">
        <v>2551</v>
      </c>
      <c r="B31" s="42"/>
      <c r="C31" s="44"/>
      <c r="D31" s="42"/>
    </row>
    <row r="32" ht="18" customHeight="1" spans="1:4">
      <c r="A32" s="44" t="s">
        <v>2552</v>
      </c>
      <c r="B32" s="42"/>
      <c r="C32" s="44"/>
      <c r="D32" s="42"/>
    </row>
    <row r="33" ht="18" customHeight="1" spans="1:4">
      <c r="A33" s="44" t="s">
        <v>2553</v>
      </c>
      <c r="B33" s="42"/>
      <c r="C33" s="44"/>
      <c r="D33" s="42"/>
    </row>
    <row r="34" ht="18" customHeight="1" spans="1:4">
      <c r="A34" s="44" t="s">
        <v>2554</v>
      </c>
      <c r="B34" s="42"/>
      <c r="C34" s="44"/>
      <c r="D34" s="42"/>
    </row>
    <row r="35" ht="18" customHeight="1" spans="1:4">
      <c r="A35" s="44" t="s">
        <v>2555</v>
      </c>
      <c r="B35" s="42"/>
      <c r="C35" s="44"/>
      <c r="D35" s="42"/>
    </row>
    <row r="36" ht="18" customHeight="1" spans="1:4">
      <c r="A36" s="44" t="s">
        <v>2556</v>
      </c>
      <c r="B36" s="42"/>
      <c r="C36" s="44"/>
      <c r="D36" s="96"/>
    </row>
    <row r="37" ht="18" customHeight="1" spans="1:4">
      <c r="A37" s="44" t="s">
        <v>2057</v>
      </c>
      <c r="B37" s="45">
        <f>B42</f>
        <v>0</v>
      </c>
      <c r="C37" s="44" t="s">
        <v>2058</v>
      </c>
      <c r="D37" s="42">
        <f>D38</f>
        <v>47200</v>
      </c>
    </row>
    <row r="38" ht="18" customHeight="1" spans="1:4">
      <c r="A38" s="44" t="s">
        <v>2557</v>
      </c>
      <c r="B38" s="97"/>
      <c r="C38" s="44" t="s">
        <v>2558</v>
      </c>
      <c r="D38" s="42">
        <v>47200</v>
      </c>
    </row>
    <row r="39" ht="18" customHeight="1" spans="1:4">
      <c r="A39" s="44" t="s">
        <v>2559</v>
      </c>
      <c r="B39" s="97"/>
      <c r="C39" s="44" t="s">
        <v>2560</v>
      </c>
      <c r="D39" s="96"/>
    </row>
    <row r="40" ht="18" customHeight="1" spans="1:4">
      <c r="A40" s="44" t="s">
        <v>2561</v>
      </c>
      <c r="B40" s="97"/>
      <c r="C40" s="44" t="s">
        <v>2562</v>
      </c>
      <c r="D40" s="96"/>
    </row>
    <row r="41" ht="18" customHeight="1" spans="1:4">
      <c r="A41" s="44" t="s">
        <v>2563</v>
      </c>
      <c r="B41" s="97"/>
      <c r="C41" s="44" t="s">
        <v>2564</v>
      </c>
      <c r="D41" s="96"/>
    </row>
    <row r="42" ht="18" customHeight="1" spans="1:4">
      <c r="A42" s="44" t="s">
        <v>2059</v>
      </c>
      <c r="B42" s="45">
        <f>B43</f>
        <v>0</v>
      </c>
      <c r="C42" s="44"/>
      <c r="D42" s="96"/>
    </row>
    <row r="43" ht="18" customHeight="1" spans="1:4">
      <c r="A43" s="46" t="s">
        <v>2565</v>
      </c>
      <c r="B43" s="42"/>
      <c r="C43" s="98"/>
      <c r="D43" s="42"/>
    </row>
    <row r="44" ht="18" customHeight="1" spans="1:4">
      <c r="A44" s="44" t="s">
        <v>2070</v>
      </c>
      <c r="B44" s="47">
        <f>B45</f>
        <v>119600</v>
      </c>
      <c r="C44" s="98" t="s">
        <v>2071</v>
      </c>
      <c r="D44" s="42"/>
    </row>
    <row r="45" ht="18" customHeight="1" spans="1:4">
      <c r="A45" s="44" t="s">
        <v>2566</v>
      </c>
      <c r="B45" s="42">
        <v>119600</v>
      </c>
      <c r="C45" s="44"/>
      <c r="D45" s="42"/>
    </row>
    <row r="46" ht="18" customHeight="1" spans="1:4">
      <c r="A46" s="44" t="s">
        <v>2567</v>
      </c>
      <c r="B46" s="42"/>
      <c r="C46" s="44" t="s">
        <v>2568</v>
      </c>
      <c r="D46" s="42"/>
    </row>
    <row r="47" ht="18" customHeight="1" spans="1:4">
      <c r="A47" s="44" t="s">
        <v>2569</v>
      </c>
      <c r="B47" s="42"/>
      <c r="C47" s="44" t="s">
        <v>2570</v>
      </c>
      <c r="D47" s="42"/>
    </row>
    <row r="48" ht="18" customHeight="1" spans="1:4">
      <c r="A48" s="44" t="s">
        <v>2158</v>
      </c>
      <c r="B48" s="42">
        <f>B49+B50</f>
        <v>0</v>
      </c>
      <c r="C48" s="44" t="s">
        <v>2159</v>
      </c>
      <c r="D48" s="42">
        <f>D49+D50</f>
        <v>0</v>
      </c>
    </row>
    <row r="49" spans="1:4">
      <c r="A49" s="44" t="s">
        <v>2571</v>
      </c>
      <c r="B49" s="42"/>
      <c r="C49" s="44" t="s">
        <v>2572</v>
      </c>
      <c r="D49" s="42"/>
    </row>
    <row r="50" spans="1:4">
      <c r="A50" s="44" t="s">
        <v>2573</v>
      </c>
      <c r="B50" s="42"/>
      <c r="C50" s="44" t="s">
        <v>2574</v>
      </c>
      <c r="D50" s="42"/>
    </row>
    <row r="51" spans="1:4">
      <c r="A51" s="44"/>
      <c r="B51" s="42"/>
      <c r="C51" s="44" t="s">
        <v>2160</v>
      </c>
      <c r="D51" s="42">
        <f>'[1]L10'!AA7</f>
        <v>0</v>
      </c>
    </row>
    <row r="52" spans="1:4">
      <c r="A52" s="44"/>
      <c r="B52" s="42"/>
      <c r="C52" s="44" t="s">
        <v>2575</v>
      </c>
      <c r="D52" s="42">
        <f>B53-D6-D7-D20-D26-D37-D44-D46-D47-D48-D51</f>
        <v>70473</v>
      </c>
    </row>
    <row r="53" spans="1:4">
      <c r="A53" s="57" t="s">
        <v>2576</v>
      </c>
      <c r="B53" s="42">
        <f>SUM(B6,B7,B20,B24:B26,B37,B44,B46:B48)</f>
        <v>127226</v>
      </c>
      <c r="C53" s="57" t="s">
        <v>2577</v>
      </c>
      <c r="D53" s="42">
        <f>SUM(D6,D7,D20,D26,D37,D44,D46:D48,D51:D52)</f>
        <v>127226</v>
      </c>
    </row>
    <row r="54" spans="1:4">
      <c r="A54" s="48"/>
      <c r="B54" s="48"/>
      <c r="C54" s="48"/>
    </row>
    <row r="55" spans="1:4">
      <c r="A55" s="48"/>
      <c r="B55" s="48"/>
      <c r="C55" s="48"/>
    </row>
    <row r="56" spans="1:4">
      <c r="A56" s="48"/>
      <c r="B56" s="48"/>
      <c r="C56" s="48"/>
    </row>
    <row r="57" spans="1:4">
      <c r="A57" s="48"/>
      <c r="B57" s="48"/>
      <c r="C57" s="48"/>
    </row>
    <row r="58" spans="1:4">
      <c r="A58" s="48"/>
      <c r="B58" s="48"/>
      <c r="C58" s="48"/>
    </row>
    <row r="59" spans="1:4">
      <c r="A59" s="48"/>
      <c r="B59" s="48"/>
      <c r="C59" s="48"/>
    </row>
    <row r="60" spans="1:4">
      <c r="A60" s="48"/>
      <c r="B60" s="48"/>
      <c r="C60" s="48"/>
    </row>
    <row r="61" spans="1:4">
      <c r="A61" s="48"/>
      <c r="B61" s="48"/>
      <c r="C61" s="48"/>
    </row>
    <row r="62" spans="1:4">
      <c r="A62" s="48"/>
      <c r="B62" s="48"/>
      <c r="C62" s="48"/>
    </row>
    <row r="63" spans="1:4">
      <c r="A63" s="48"/>
      <c r="B63" s="48"/>
      <c r="C63" s="48"/>
    </row>
    <row r="64" spans="1:4">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row r="1325" spans="1:3">
      <c r="A1325" s="48"/>
      <c r="B1325" s="48"/>
      <c r="C1325" s="48"/>
    </row>
    <row r="1326" spans="1:3">
      <c r="A1326" s="48"/>
      <c r="B1326" s="48"/>
      <c r="C1326" s="48"/>
    </row>
    <row r="1327" spans="1:3">
      <c r="A1327" s="48"/>
      <c r="B1327" s="48"/>
      <c r="C1327" s="48"/>
    </row>
    <row r="1328" spans="1:3">
      <c r="A1328" s="48"/>
      <c r="B1328" s="48"/>
      <c r="C1328" s="48"/>
    </row>
    <row r="1329" spans="1:3">
      <c r="A1329" s="48"/>
      <c r="B1329" s="48"/>
      <c r="C1329" s="48"/>
    </row>
    <row r="1330" spans="1:3">
      <c r="A1330" s="48"/>
      <c r="B1330" s="48"/>
      <c r="C1330" s="48"/>
    </row>
    <row r="1331" spans="1:3">
      <c r="A1331" s="48"/>
      <c r="B1331" s="48"/>
      <c r="C1331" s="48"/>
    </row>
    <row r="1332" spans="1:3">
      <c r="A1332" s="48"/>
      <c r="B1332" s="48"/>
      <c r="C1332" s="48"/>
    </row>
    <row r="1333" spans="1:3">
      <c r="A1333" s="48"/>
      <c r="B1333" s="48"/>
      <c r="C1333" s="48"/>
    </row>
    <row r="1334" spans="1:3">
      <c r="A1334" s="48"/>
      <c r="B1334" s="48"/>
      <c r="C1334" s="48"/>
    </row>
    <row r="1335" spans="1:3">
      <c r="A1335" s="48"/>
      <c r="B1335" s="48"/>
      <c r="C1335" s="48"/>
    </row>
    <row r="1336" spans="1:3">
      <c r="A1336" s="48"/>
      <c r="B1336" s="48"/>
      <c r="C1336" s="48"/>
    </row>
    <row r="1337" spans="1:3">
      <c r="A1337" s="48"/>
      <c r="B1337" s="48"/>
      <c r="C1337" s="48"/>
    </row>
    <row r="1338" spans="1:3">
      <c r="A1338" s="48"/>
      <c r="B1338" s="48"/>
      <c r="C1338" s="48"/>
    </row>
    <row r="1339" spans="1:3">
      <c r="A1339" s="48"/>
      <c r="B1339" s="48"/>
      <c r="C1339" s="48"/>
    </row>
    <row r="1340" spans="1:3">
      <c r="A1340" s="48"/>
      <c r="B1340" s="48"/>
      <c r="C1340" s="48"/>
    </row>
    <row r="1341" spans="1:3">
      <c r="A1341" s="48"/>
      <c r="B1341" s="48"/>
      <c r="C1341" s="48"/>
    </row>
  </sheetData>
  <mergeCells count="2">
    <mergeCell ref="A2:D2"/>
    <mergeCell ref="A3:D3"/>
  </mergeCells>
  <dataValidations count="1">
    <dataValidation type="decimal" operator="between" allowBlank="1" showInputMessage="1" showErrorMessage="1" sqref="D26 D44 B53 B6:B26 B28:B37 B42:B50 D6:D23 D37:D38 D46:D53">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12"/>
  <sheetViews>
    <sheetView showZeros="0" workbookViewId="0">
      <selection activeCell="B15" sqref="B15"/>
    </sheetView>
  </sheetViews>
  <sheetFormatPr defaultColWidth="8.85833333333333" defaultRowHeight="12.75" outlineLevelCol="2"/>
  <cols>
    <col min="1" max="1" width="46.8583333333333" style="2" customWidth="1"/>
    <col min="2" max="2" width="52.7083333333333" style="2" customWidth="1"/>
    <col min="3" max="3" width="24.1416666666667" style="2" customWidth="1"/>
    <col min="4" max="16384" width="8.85833333333333" style="2"/>
  </cols>
  <sheetData>
    <row r="1" ht="23.1" customHeight="1" spans="1:3">
      <c r="A1" s="3" t="s">
        <v>2578</v>
      </c>
    </row>
    <row r="2" ht="29.25" spans="1:3">
      <c r="A2" s="60" t="s">
        <v>2579</v>
      </c>
      <c r="B2" s="60"/>
      <c r="C2" s="71"/>
    </row>
    <row r="3" spans="1:3">
      <c r="A3" s="37" t="s">
        <v>827</v>
      </c>
      <c r="B3" s="37"/>
      <c r="C3" s="50"/>
    </row>
    <row r="4" s="2" customFormat="1" ht="21" customHeight="1" spans="1:3">
      <c r="A4" s="91" t="s">
        <v>130</v>
      </c>
      <c r="B4" s="39" t="s">
        <v>2580</v>
      </c>
    </row>
    <row r="5" ht="18.95" customHeight="1" spans="1:3">
      <c r="A5" s="41" t="s">
        <v>2581</v>
      </c>
      <c r="B5" s="12">
        <v>1</v>
      </c>
    </row>
    <row r="6" ht="18.95" customHeight="1" spans="1:3">
      <c r="A6" s="92" t="s">
        <v>2259</v>
      </c>
      <c r="B6" s="12">
        <v>1</v>
      </c>
    </row>
    <row r="7" ht="18.95" customHeight="1" spans="1:3">
      <c r="A7" s="41" t="s">
        <v>2582</v>
      </c>
      <c r="B7" s="12">
        <v>4223</v>
      </c>
    </row>
    <row r="8" ht="18.95" customHeight="1" spans="1:3">
      <c r="A8" s="93" t="s">
        <v>2241</v>
      </c>
      <c r="B8" s="12">
        <v>4223</v>
      </c>
    </row>
    <row r="9" ht="18.95" customHeight="1" spans="1:3">
      <c r="A9" s="41" t="s">
        <v>2583</v>
      </c>
      <c r="B9" s="12">
        <v>1053</v>
      </c>
    </row>
    <row r="10" ht="18.95" customHeight="1" spans="1:3">
      <c r="A10" s="92" t="s">
        <v>2362</v>
      </c>
      <c r="B10" s="12">
        <v>58</v>
      </c>
    </row>
    <row r="11" ht="18.95" customHeight="1" spans="1:3">
      <c r="A11" s="92" t="s">
        <v>2374</v>
      </c>
      <c r="B11" s="27">
        <v>995</v>
      </c>
    </row>
    <row r="12" ht="18.95" customHeight="1" spans="1:3">
      <c r="A12" s="94" t="s">
        <v>2584</v>
      </c>
      <c r="B12" s="27">
        <v>317</v>
      </c>
    </row>
    <row r="13" ht="18.95" customHeight="1" spans="1:3">
      <c r="A13" s="93" t="s">
        <v>2241</v>
      </c>
      <c r="B13" s="27">
        <v>317</v>
      </c>
    </row>
    <row r="14" ht="18.95" customHeight="1" spans="1:3">
      <c r="A14" s="41" t="s">
        <v>2585</v>
      </c>
      <c r="B14" s="12">
        <v>1849</v>
      </c>
    </row>
    <row r="15" ht="18.95" customHeight="1" spans="1:3">
      <c r="A15" s="92" t="s">
        <v>2466</v>
      </c>
      <c r="B15" s="12">
        <v>1849</v>
      </c>
    </row>
    <row r="16" s="2" customFormat="1" ht="18.95" customHeight="1" spans="1:3">
      <c r="A16" s="20" t="s">
        <v>2586</v>
      </c>
      <c r="B16" s="12">
        <f>B5+B7+B9+B12+B14</f>
        <v>7443</v>
      </c>
    </row>
    <row r="17" spans="1:3">
      <c r="A17" s="14"/>
      <c r="B17" s="14"/>
      <c r="C17" s="14"/>
    </row>
    <row r="18" spans="1:3">
      <c r="A18" s="14"/>
      <c r="B18" s="14"/>
      <c r="C18" s="14"/>
    </row>
    <row r="19" spans="1:3">
      <c r="A19" s="14"/>
      <c r="B19" s="14"/>
      <c r="C19" s="14"/>
    </row>
    <row r="20" spans="1:3">
      <c r="A20" s="14"/>
      <c r="B20" s="14"/>
      <c r="C20" s="14"/>
    </row>
    <row r="21" spans="1:3">
      <c r="A21" s="14"/>
      <c r="B21" s="14"/>
      <c r="C21" s="14"/>
    </row>
    <row r="22" spans="1:3">
      <c r="A22" s="14"/>
      <c r="B22" s="14"/>
      <c r="C22" s="14"/>
    </row>
    <row r="23" spans="1:3">
      <c r="A23" s="14"/>
      <c r="B23" s="14"/>
      <c r="C23" s="14"/>
    </row>
    <row r="24" spans="1:3">
      <c r="A24" s="14"/>
      <c r="B24" s="14"/>
      <c r="C24" s="14"/>
    </row>
    <row r="25" spans="1:3">
      <c r="A25" s="14"/>
      <c r="B25" s="14"/>
      <c r="C25" s="14"/>
    </row>
    <row r="26" spans="1:3">
      <c r="A26" s="14"/>
      <c r="B26" s="14"/>
      <c r="C26" s="14"/>
    </row>
    <row r="27" spans="1:3">
      <c r="A27" s="14"/>
      <c r="B27" s="14"/>
      <c r="C27" s="14"/>
    </row>
    <row r="28" spans="1:3">
      <c r="A28" s="14"/>
      <c r="B28" s="14"/>
      <c r="C28" s="14"/>
    </row>
    <row r="29" spans="1:3">
      <c r="A29" s="14"/>
      <c r="B29" s="14"/>
      <c r="C29" s="14"/>
    </row>
    <row r="30" spans="1:3">
      <c r="A30" s="14"/>
      <c r="B30" s="14"/>
      <c r="C30" s="14"/>
    </row>
    <row r="31" spans="1:3">
      <c r="A31" s="14"/>
      <c r="B31" s="14"/>
      <c r="C31" s="14"/>
    </row>
    <row r="32" spans="1:3">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row r="1308" spans="1:3">
      <c r="A1308" s="14"/>
      <c r="B1308" s="14"/>
      <c r="C1308" s="14"/>
    </row>
    <row r="1309" spans="1:3">
      <c r="A1309" s="14"/>
      <c r="B1309" s="14"/>
      <c r="C1309" s="14"/>
    </row>
    <row r="1310" spans="1:3">
      <c r="A1310" s="14"/>
      <c r="B1310" s="14"/>
      <c r="C1310" s="14"/>
    </row>
    <row r="1311" spans="1:3">
      <c r="A1311" s="14"/>
      <c r="B1311" s="14"/>
      <c r="C1311" s="14"/>
    </row>
    <row r="1312" spans="1:3">
      <c r="A1312" s="14"/>
      <c r="B1312" s="14"/>
      <c r="C1312" s="14"/>
    </row>
  </sheetData>
  <mergeCells count="2">
    <mergeCell ref="A2:B2"/>
    <mergeCell ref="A3:B3"/>
  </mergeCell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selection activeCell="A2" sqref="A2:H2"/>
    </sheetView>
  </sheetViews>
  <sheetFormatPr defaultColWidth="9.14166666666667" defaultRowHeight="12.75" outlineLevelCol="7"/>
  <cols>
    <col min="1" max="1" width="34.425" customWidth="1"/>
    <col min="2" max="2" width="19" customWidth="1"/>
    <col min="3" max="3" width="20.8833333333333" customWidth="1"/>
    <col min="4" max="4" width="20.5583333333333" customWidth="1"/>
    <col min="5" max="5" width="31.8583333333333" customWidth="1"/>
    <col min="7" max="7" width="11" customWidth="1"/>
  </cols>
  <sheetData>
    <row r="1" ht="18" spans="1:8">
      <c r="A1" s="77" t="s">
        <v>72</v>
      </c>
    </row>
    <row r="2" ht="47.1" customHeight="1" spans="1:8">
      <c r="A2" s="4" t="s">
        <v>73</v>
      </c>
      <c r="B2" s="4"/>
      <c r="C2" s="4"/>
      <c r="D2" s="4"/>
      <c r="E2" s="4"/>
      <c r="F2" s="4"/>
      <c r="G2" s="4"/>
      <c r="H2" s="4"/>
    </row>
    <row r="3" ht="15.95" customHeight="1" spans="1:8">
      <c r="A3" s="38" t="s">
        <v>74</v>
      </c>
      <c r="B3" s="38"/>
      <c r="C3" s="38"/>
      <c r="D3" s="38"/>
      <c r="E3" s="38"/>
      <c r="F3" s="38"/>
      <c r="G3" s="38"/>
      <c r="H3" s="38"/>
    </row>
    <row r="4" ht="17.1" customHeight="1" spans="1:8">
      <c r="A4" s="80" t="s">
        <v>75</v>
      </c>
      <c r="B4" s="80" t="s">
        <v>76</v>
      </c>
      <c r="C4" s="80" t="s">
        <v>77</v>
      </c>
      <c r="D4" s="80" t="s">
        <v>78</v>
      </c>
      <c r="E4" s="80" t="s">
        <v>75</v>
      </c>
      <c r="F4" s="80" t="s">
        <v>76</v>
      </c>
      <c r="G4" s="80" t="s">
        <v>77</v>
      </c>
      <c r="H4" s="80" t="s">
        <v>78</v>
      </c>
    </row>
    <row r="5" ht="17.1" customHeight="1" spans="1:8">
      <c r="A5" s="62" t="s">
        <v>79</v>
      </c>
      <c r="B5" s="42">
        <v>82423</v>
      </c>
      <c r="C5" s="42">
        <v>82423</v>
      </c>
      <c r="D5" s="42">
        <v>49022</v>
      </c>
      <c r="E5" s="62" t="s">
        <v>80</v>
      </c>
      <c r="F5" s="42">
        <v>39708</v>
      </c>
      <c r="G5" s="42">
        <v>33475</v>
      </c>
      <c r="H5" s="42">
        <v>33475</v>
      </c>
    </row>
    <row r="6" ht="17.1" customHeight="1" spans="1:8">
      <c r="A6" s="62" t="s">
        <v>81</v>
      </c>
      <c r="B6" s="42">
        <v>22029</v>
      </c>
      <c r="C6" s="42">
        <v>22029</v>
      </c>
      <c r="D6" s="42">
        <v>17908</v>
      </c>
      <c r="E6" s="62" t="s">
        <v>82</v>
      </c>
      <c r="F6" s="42"/>
      <c r="G6" s="42"/>
      <c r="H6" s="42"/>
    </row>
    <row r="7" ht="17.1" customHeight="1" spans="1:8">
      <c r="A7" s="62" t="s">
        <v>83</v>
      </c>
      <c r="B7" s="42">
        <v>4064</v>
      </c>
      <c r="C7" s="42">
        <v>4064</v>
      </c>
      <c r="D7" s="42">
        <v>1814</v>
      </c>
      <c r="E7" s="62" t="s">
        <v>84</v>
      </c>
      <c r="F7" s="42"/>
      <c r="G7" s="42"/>
      <c r="H7" s="42"/>
    </row>
    <row r="8" ht="17.1" customHeight="1" spans="1:8">
      <c r="A8" s="62" t="s">
        <v>85</v>
      </c>
      <c r="B8" s="42">
        <v>510</v>
      </c>
      <c r="C8" s="42">
        <v>510</v>
      </c>
      <c r="D8" s="42">
        <v>651</v>
      </c>
      <c r="E8" s="62" t="s">
        <v>86</v>
      </c>
      <c r="F8" s="42">
        <v>13569</v>
      </c>
      <c r="G8" s="42">
        <v>9421</v>
      </c>
      <c r="H8" s="42">
        <v>9421</v>
      </c>
    </row>
    <row r="9" ht="17.1" customHeight="1" spans="1:8">
      <c r="A9" s="62" t="s">
        <v>87</v>
      </c>
      <c r="B9" s="42">
        <v>420</v>
      </c>
      <c r="C9" s="42">
        <v>420</v>
      </c>
      <c r="D9" s="42">
        <v>507</v>
      </c>
      <c r="E9" s="62" t="s">
        <v>88</v>
      </c>
      <c r="F9" s="42">
        <v>82457</v>
      </c>
      <c r="G9" s="42">
        <v>103382</v>
      </c>
      <c r="H9" s="42">
        <v>103382</v>
      </c>
    </row>
    <row r="10" ht="17.1" customHeight="1" spans="1:8">
      <c r="A10" s="62" t="s">
        <v>89</v>
      </c>
      <c r="B10" s="42">
        <v>1390</v>
      </c>
      <c r="C10" s="42">
        <v>1390</v>
      </c>
      <c r="D10" s="42">
        <v>1391</v>
      </c>
      <c r="E10" s="62" t="s">
        <v>90</v>
      </c>
      <c r="F10" s="42">
        <v>1462</v>
      </c>
      <c r="G10" s="42">
        <v>10168</v>
      </c>
      <c r="H10" s="42">
        <v>10168</v>
      </c>
    </row>
    <row r="11" ht="17.1" customHeight="1" spans="1:8">
      <c r="A11" s="62" t="s">
        <v>91</v>
      </c>
      <c r="B11" s="42">
        <v>7514</v>
      </c>
      <c r="C11" s="42">
        <v>7514</v>
      </c>
      <c r="D11" s="42">
        <v>9270</v>
      </c>
      <c r="E11" s="62" t="s">
        <v>92</v>
      </c>
      <c r="F11" s="42">
        <v>4098</v>
      </c>
      <c r="G11" s="42">
        <v>3978</v>
      </c>
      <c r="H11" s="42">
        <v>3978</v>
      </c>
    </row>
    <row r="12" ht="17.1" customHeight="1" spans="1:8">
      <c r="A12" s="62" t="s">
        <v>93</v>
      </c>
      <c r="B12" s="42">
        <v>768</v>
      </c>
      <c r="C12" s="42">
        <v>768</v>
      </c>
      <c r="D12" s="42">
        <v>701</v>
      </c>
      <c r="E12" s="62" t="s">
        <v>94</v>
      </c>
      <c r="F12" s="42">
        <v>98297</v>
      </c>
      <c r="G12" s="42">
        <v>92382</v>
      </c>
      <c r="H12" s="42">
        <v>92382</v>
      </c>
    </row>
    <row r="13" ht="17.1" customHeight="1" spans="1:8">
      <c r="A13" s="62" t="s">
        <v>95</v>
      </c>
      <c r="B13" s="42">
        <v>1888</v>
      </c>
      <c r="C13" s="42">
        <v>1888</v>
      </c>
      <c r="D13" s="42">
        <v>1570</v>
      </c>
      <c r="E13" s="62" t="s">
        <v>96</v>
      </c>
      <c r="F13" s="42">
        <v>34231</v>
      </c>
      <c r="G13" s="42">
        <v>42551</v>
      </c>
      <c r="H13" s="42">
        <v>42551</v>
      </c>
    </row>
    <row r="14" ht="17.1" customHeight="1" spans="1:8">
      <c r="A14" s="62" t="s">
        <v>97</v>
      </c>
      <c r="B14" s="42">
        <v>16232</v>
      </c>
      <c r="C14" s="42">
        <v>16232</v>
      </c>
      <c r="D14" s="42">
        <v>3445</v>
      </c>
      <c r="E14" s="62" t="s">
        <v>98</v>
      </c>
      <c r="F14" s="42">
        <v>10805</v>
      </c>
      <c r="G14" s="42">
        <v>13890</v>
      </c>
      <c r="H14" s="42">
        <v>13890</v>
      </c>
    </row>
    <row r="15" ht="17.1" customHeight="1" spans="1:8">
      <c r="A15" s="62" t="s">
        <v>99</v>
      </c>
      <c r="B15" s="42">
        <v>876</v>
      </c>
      <c r="C15" s="42">
        <v>876</v>
      </c>
      <c r="D15" s="42">
        <v>1003</v>
      </c>
      <c r="E15" s="62" t="s">
        <v>100</v>
      </c>
      <c r="F15" s="42">
        <v>12160</v>
      </c>
      <c r="G15" s="42">
        <v>13251</v>
      </c>
      <c r="H15" s="42">
        <v>13251</v>
      </c>
    </row>
    <row r="16" ht="17.1" customHeight="1" spans="1:8">
      <c r="A16" s="62" t="s">
        <v>101</v>
      </c>
      <c r="B16" s="42">
        <v>20227</v>
      </c>
      <c r="C16" s="42">
        <v>20227</v>
      </c>
      <c r="D16" s="42">
        <v>2293</v>
      </c>
      <c r="E16" s="62" t="s">
        <v>102</v>
      </c>
      <c r="F16" s="42">
        <v>67806</v>
      </c>
      <c r="G16" s="42">
        <v>63021</v>
      </c>
      <c r="H16" s="42">
        <v>63021</v>
      </c>
    </row>
    <row r="17" ht="17.1" customHeight="1" spans="1:8">
      <c r="A17" s="62" t="s">
        <v>103</v>
      </c>
      <c r="B17" s="42">
        <v>4567</v>
      </c>
      <c r="C17" s="42">
        <v>4567</v>
      </c>
      <c r="D17" s="42">
        <v>2458</v>
      </c>
      <c r="E17" s="62" t="s">
        <v>104</v>
      </c>
      <c r="F17" s="42">
        <v>10533</v>
      </c>
      <c r="G17" s="42">
        <v>19437</v>
      </c>
      <c r="H17" s="42">
        <v>11776</v>
      </c>
    </row>
    <row r="18" ht="17.1" customHeight="1" spans="1:8">
      <c r="A18" s="62" t="s">
        <v>105</v>
      </c>
      <c r="B18" s="42">
        <v>1753</v>
      </c>
      <c r="C18" s="42">
        <v>1753</v>
      </c>
      <c r="D18" s="42">
        <v>1850</v>
      </c>
      <c r="E18" s="62" t="s">
        <v>106</v>
      </c>
      <c r="F18" s="42">
        <v>2022</v>
      </c>
      <c r="G18" s="42">
        <v>446</v>
      </c>
      <c r="H18" s="42">
        <v>446</v>
      </c>
    </row>
    <row r="19" ht="17.1" customHeight="1" spans="1:8">
      <c r="A19" s="62" t="s">
        <v>107</v>
      </c>
      <c r="B19" s="42">
        <v>185</v>
      </c>
      <c r="C19" s="42">
        <v>185</v>
      </c>
      <c r="D19" s="42">
        <v>4161</v>
      </c>
      <c r="E19" s="62" t="s">
        <v>108</v>
      </c>
      <c r="F19" s="42">
        <v>503</v>
      </c>
      <c r="G19" s="42">
        <v>909</v>
      </c>
      <c r="H19" s="42">
        <v>909</v>
      </c>
    </row>
    <row r="20" ht="17.1" customHeight="1" spans="1:8">
      <c r="A20" s="62" t="s">
        <v>109</v>
      </c>
      <c r="B20" s="42"/>
      <c r="C20" s="42"/>
      <c r="D20" s="42"/>
      <c r="E20" s="62" t="s">
        <v>110</v>
      </c>
      <c r="F20" s="42">
        <v>50</v>
      </c>
      <c r="G20" s="42">
        <v>45</v>
      </c>
      <c r="H20" s="42">
        <v>45</v>
      </c>
    </row>
    <row r="21" ht="17.1" customHeight="1" spans="1:8">
      <c r="A21" s="62" t="s">
        <v>111</v>
      </c>
      <c r="B21" s="42">
        <v>45300</v>
      </c>
      <c r="C21" s="42">
        <v>45300</v>
      </c>
      <c r="D21" s="42">
        <v>61291</v>
      </c>
      <c r="E21" s="62" t="s">
        <v>112</v>
      </c>
      <c r="F21" s="42"/>
      <c r="G21" s="42"/>
      <c r="H21" s="42"/>
    </row>
    <row r="22" ht="17.1" customHeight="1" spans="1:8">
      <c r="A22" s="62" t="s">
        <v>113</v>
      </c>
      <c r="B22" s="42">
        <v>3985</v>
      </c>
      <c r="C22" s="42">
        <v>3985</v>
      </c>
      <c r="D22" s="42">
        <v>3007</v>
      </c>
      <c r="E22" s="62" t="s">
        <v>114</v>
      </c>
      <c r="F22" s="42">
        <v>3680</v>
      </c>
      <c r="G22" s="42">
        <v>2884</v>
      </c>
      <c r="H22" s="42">
        <v>2884</v>
      </c>
    </row>
    <row r="23" ht="17.1" customHeight="1" spans="1:8">
      <c r="A23" s="62" t="s">
        <v>115</v>
      </c>
      <c r="B23" s="42">
        <v>4680</v>
      </c>
      <c r="C23" s="42">
        <v>4680</v>
      </c>
      <c r="D23" s="42">
        <v>1355</v>
      </c>
      <c r="E23" s="62" t="s">
        <v>116</v>
      </c>
      <c r="F23" s="42">
        <v>17254</v>
      </c>
      <c r="G23" s="42">
        <v>15041</v>
      </c>
      <c r="H23" s="42">
        <v>15041</v>
      </c>
    </row>
    <row r="24" ht="17.1" customHeight="1" spans="1:8">
      <c r="A24" s="62" t="s">
        <v>117</v>
      </c>
      <c r="B24" s="42">
        <v>5906</v>
      </c>
      <c r="C24" s="42">
        <v>5906</v>
      </c>
      <c r="D24" s="42">
        <v>9318</v>
      </c>
      <c r="E24" s="62" t="s">
        <v>118</v>
      </c>
      <c r="F24" s="42">
        <v>835</v>
      </c>
      <c r="G24" s="42">
        <v>4304</v>
      </c>
      <c r="H24" s="42">
        <v>4304</v>
      </c>
    </row>
    <row r="25" ht="17.1" customHeight="1" spans="1:8">
      <c r="A25" s="62" t="s">
        <v>119</v>
      </c>
      <c r="B25" s="42"/>
      <c r="C25" s="42"/>
      <c r="D25" s="42">
        <v>3311</v>
      </c>
      <c r="E25" s="62" t="s">
        <v>120</v>
      </c>
      <c r="F25" s="42">
        <v>2634</v>
      </c>
      <c r="G25" s="42">
        <v>3808</v>
      </c>
      <c r="H25" s="42">
        <v>3808</v>
      </c>
    </row>
    <row r="26" ht="17.1" customHeight="1" spans="1:8">
      <c r="A26" s="62" t="s">
        <v>121</v>
      </c>
      <c r="B26" s="42">
        <v>30127</v>
      </c>
      <c r="C26" s="42">
        <v>30127</v>
      </c>
      <c r="D26" s="42">
        <v>43216</v>
      </c>
      <c r="E26" s="62" t="s">
        <v>122</v>
      </c>
      <c r="F26" s="42">
        <v>5000</v>
      </c>
      <c r="G26" s="42"/>
      <c r="H26" s="42"/>
    </row>
    <row r="27" ht="17.1" customHeight="1" spans="1:8">
      <c r="A27" s="62" t="s">
        <v>123</v>
      </c>
      <c r="B27" s="42">
        <v>602</v>
      </c>
      <c r="C27" s="42">
        <v>602</v>
      </c>
      <c r="D27" s="42">
        <v>1084</v>
      </c>
      <c r="E27" s="62" t="s">
        <v>124</v>
      </c>
      <c r="F27" s="42">
        <v>15137</v>
      </c>
      <c r="G27" s="42">
        <v>246</v>
      </c>
      <c r="H27" s="42">
        <v>246</v>
      </c>
    </row>
    <row r="28" ht="17.1" customHeight="1" spans="1:8">
      <c r="A28" s="116"/>
      <c r="B28" s="42"/>
      <c r="C28" s="42"/>
      <c r="D28" s="42"/>
      <c r="E28" s="62" t="s">
        <v>125</v>
      </c>
      <c r="F28" s="42">
        <v>7400</v>
      </c>
      <c r="G28" s="42">
        <v>6158</v>
      </c>
      <c r="H28" s="42">
        <v>6158</v>
      </c>
    </row>
    <row r="29" ht="17.1" customHeight="1" spans="1:8">
      <c r="A29" s="116"/>
      <c r="B29" s="42"/>
      <c r="C29" s="42"/>
      <c r="D29" s="42"/>
      <c r="E29" s="62" t="s">
        <v>126</v>
      </c>
      <c r="F29" s="42"/>
      <c r="G29" s="42"/>
      <c r="H29" s="42"/>
    </row>
    <row r="30" spans="1:8">
      <c r="A30" s="80" t="s">
        <v>127</v>
      </c>
      <c r="B30" s="42">
        <v>127723</v>
      </c>
      <c r="C30" s="42">
        <v>127723</v>
      </c>
      <c r="D30" s="42">
        <v>110313</v>
      </c>
      <c r="E30" s="80" t="s">
        <v>128</v>
      </c>
      <c r="F30" s="42">
        <v>429641</v>
      </c>
      <c r="G30" s="42">
        <v>438797</v>
      </c>
      <c r="H30" s="42">
        <v>431136</v>
      </c>
    </row>
  </sheetData>
  <mergeCells count="2">
    <mergeCell ref="A2:H2"/>
    <mergeCell ref="A3:H3"/>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07"/>
  <sheetViews>
    <sheetView showZeros="0" workbookViewId="0">
      <selection activeCell="E11" sqref="E11"/>
    </sheetView>
  </sheetViews>
  <sheetFormatPr defaultColWidth="8.85833333333333" defaultRowHeight="12.75" outlineLevelCol="2"/>
  <cols>
    <col min="1" max="1" width="46.8583333333333" style="2" customWidth="1"/>
    <col min="2" max="2" width="52.7083333333333" style="2" customWidth="1"/>
    <col min="3" max="3" width="24.1416666666667" style="2" customWidth="1"/>
    <col min="4" max="16384" width="8.85833333333333" style="2"/>
  </cols>
  <sheetData>
    <row r="1" ht="23.1" customHeight="1" spans="1:3">
      <c r="A1" s="3" t="s">
        <v>2587</v>
      </c>
    </row>
    <row r="2" ht="29.25" spans="1:3">
      <c r="A2" s="60" t="s">
        <v>2588</v>
      </c>
      <c r="B2" s="60"/>
      <c r="C2" s="71"/>
    </row>
    <row r="3" spans="1:3">
      <c r="A3" s="37" t="s">
        <v>827</v>
      </c>
      <c r="B3" s="37"/>
      <c r="C3" s="50"/>
    </row>
    <row r="4" ht="21" customHeight="1" spans="1:3">
      <c r="A4" s="89" t="s">
        <v>2589</v>
      </c>
      <c r="B4" s="89" t="s">
        <v>1931</v>
      </c>
    </row>
    <row r="5" ht="21" customHeight="1" spans="1:3">
      <c r="A5" s="89"/>
      <c r="B5" s="89"/>
    </row>
    <row r="6" ht="18.95" customHeight="1" spans="1:3">
      <c r="A6" s="44" t="s">
        <v>2590</v>
      </c>
      <c r="B6" s="42"/>
    </row>
    <row r="7" ht="18.95" customHeight="1" spans="1:3">
      <c r="A7" s="62" t="s">
        <v>2591</v>
      </c>
      <c r="B7" s="42">
        <v>1</v>
      </c>
    </row>
    <row r="8" ht="18.95" customHeight="1" spans="1:3">
      <c r="A8" s="62" t="s">
        <v>2592</v>
      </c>
      <c r="B8" s="42"/>
    </row>
    <row r="9" ht="18.95" customHeight="1" spans="1:3">
      <c r="A9" s="62" t="s">
        <v>2593</v>
      </c>
      <c r="B9" s="42"/>
    </row>
    <row r="10" ht="18.95" customHeight="1" spans="1:3">
      <c r="A10" s="62" t="s">
        <v>2594</v>
      </c>
      <c r="B10" s="42"/>
    </row>
    <row r="11" ht="18.95" customHeight="1" spans="1:3">
      <c r="A11" s="62" t="s">
        <v>2595</v>
      </c>
      <c r="B11" s="42"/>
    </row>
    <row r="12" ht="18.95" customHeight="1" spans="1:3">
      <c r="A12" s="62" t="s">
        <v>2596</v>
      </c>
      <c r="B12" s="42"/>
    </row>
    <row r="13" ht="18.95" customHeight="1" spans="1:3">
      <c r="A13" s="62" t="s">
        <v>2597</v>
      </c>
      <c r="B13" s="42"/>
    </row>
    <row r="14" ht="18.95" customHeight="1" spans="1:3">
      <c r="A14" s="62" t="s">
        <v>2598</v>
      </c>
      <c r="B14" s="42"/>
    </row>
    <row r="15" ht="18.95" customHeight="1" spans="1:3">
      <c r="A15" s="62" t="s">
        <v>2599</v>
      </c>
      <c r="B15" s="42"/>
    </row>
    <row r="16" ht="18.95" customHeight="1" spans="1:3">
      <c r="A16" s="62" t="s">
        <v>2600</v>
      </c>
      <c r="B16" s="42"/>
    </row>
    <row r="17" ht="18.95" customHeight="1" spans="1:3">
      <c r="A17" s="62" t="s">
        <v>2601</v>
      </c>
      <c r="B17" s="42">
        <v>58</v>
      </c>
      <c r="C17" s="14"/>
    </row>
    <row r="18" ht="18.95" customHeight="1" spans="1:3">
      <c r="A18" s="62" t="s">
        <v>2602</v>
      </c>
      <c r="B18" s="42">
        <v>994</v>
      </c>
      <c r="C18" s="14"/>
    </row>
    <row r="19" ht="18.95" customHeight="1" spans="1:3">
      <c r="A19" s="62" t="s">
        <v>2603</v>
      </c>
      <c r="B19" s="42"/>
      <c r="C19" s="14"/>
    </row>
    <row r="20" ht="18.95" customHeight="1" spans="1:3">
      <c r="A20" s="62" t="s">
        <v>2604</v>
      </c>
      <c r="B20" s="42"/>
      <c r="C20" s="14"/>
    </row>
    <row r="21" ht="18.95" customHeight="1" spans="1:3">
      <c r="A21" s="62" t="s">
        <v>2605</v>
      </c>
      <c r="B21" s="42"/>
      <c r="C21" s="14"/>
    </row>
    <row r="22" ht="18.95" customHeight="1" spans="1:3">
      <c r="A22" s="62" t="s">
        <v>2606</v>
      </c>
      <c r="B22" s="42"/>
      <c r="C22" s="14"/>
    </row>
    <row r="23" ht="18.95" customHeight="1" spans="1:3">
      <c r="A23" s="62" t="s">
        <v>2607</v>
      </c>
      <c r="B23" s="42"/>
      <c r="C23" s="14"/>
    </row>
    <row r="24" ht="18.95" customHeight="1" spans="1:3">
      <c r="A24" s="62" t="s">
        <v>2608</v>
      </c>
      <c r="B24" s="42"/>
      <c r="C24" s="14"/>
    </row>
    <row r="25" ht="18.95" customHeight="1" spans="1:3">
      <c r="A25" s="62" t="s">
        <v>2609</v>
      </c>
      <c r="B25" s="42"/>
      <c r="C25" s="14"/>
    </row>
    <row r="26" ht="18.95" customHeight="1" spans="1:3">
      <c r="A26" s="62" t="s">
        <v>2610</v>
      </c>
      <c r="B26" s="42">
        <v>1850</v>
      </c>
      <c r="C26" s="14"/>
    </row>
    <row r="27" ht="18.95" customHeight="1" spans="1:3">
      <c r="A27" s="62" t="s">
        <v>2611</v>
      </c>
      <c r="B27" s="42">
        <v>4540</v>
      </c>
      <c r="C27" s="14"/>
    </row>
    <row r="28" ht="18.95" customHeight="1" spans="1:3">
      <c r="A28" s="62" t="s">
        <v>2612</v>
      </c>
      <c r="B28" s="42"/>
      <c r="C28" s="14"/>
    </row>
    <row r="29" spans="1:3">
      <c r="A29" s="90" t="s">
        <v>2613</v>
      </c>
      <c r="B29" s="42">
        <v>7443</v>
      </c>
      <c r="C29" s="14"/>
    </row>
    <row r="30" spans="1:3">
      <c r="A30" s="14"/>
      <c r="B30" s="14"/>
      <c r="C30" s="14"/>
    </row>
    <row r="31" spans="1:3">
      <c r="A31" s="14"/>
      <c r="B31" s="14"/>
      <c r="C31" s="14"/>
    </row>
    <row r="32" spans="1:3">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sheetData>
  <mergeCells count="4">
    <mergeCell ref="A2:B2"/>
    <mergeCell ref="A3:B3"/>
    <mergeCell ref="A4:A5"/>
    <mergeCell ref="B4:B5"/>
  </mergeCell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9"/>
  <sheetViews>
    <sheetView showZeros="0" workbookViewId="0">
      <selection activeCell="B20" sqref="B20"/>
    </sheetView>
  </sheetViews>
  <sheetFormatPr defaultColWidth="8.85833333333333" defaultRowHeight="12.75" outlineLevelCol="2"/>
  <cols>
    <col min="1" max="1" width="38.5583333333333" style="2" customWidth="1"/>
    <col min="2" max="2" width="55.5583333333333" style="2" customWidth="1"/>
    <col min="3" max="16384" width="8.85833333333333" style="2"/>
  </cols>
  <sheetData>
    <row r="1" ht="27" customHeight="1" spans="1:3">
      <c r="A1" s="3" t="s">
        <v>2614</v>
      </c>
    </row>
    <row r="2" ht="39" customHeight="1" spans="1:3">
      <c r="A2" s="81" t="s">
        <v>2615</v>
      </c>
      <c r="B2" s="81"/>
      <c r="C2" s="82"/>
    </row>
    <row r="3" ht="24.95" customHeight="1" spans="1:3">
      <c r="A3" s="81"/>
      <c r="B3" s="81"/>
      <c r="C3" s="82"/>
    </row>
    <row r="4" ht="24" customHeight="1" spans="1:3">
      <c r="A4" s="83" t="s">
        <v>2616</v>
      </c>
      <c r="B4" s="83"/>
      <c r="C4" s="14"/>
    </row>
    <row r="5" ht="26.25" customHeight="1" spans="1:3">
      <c r="A5" s="84" t="s">
        <v>2617</v>
      </c>
      <c r="B5" s="84" t="s">
        <v>2618</v>
      </c>
      <c r="C5" s="14"/>
    </row>
    <row r="6" ht="26.25" customHeight="1" spans="1:3">
      <c r="A6" s="85" t="s">
        <v>2619</v>
      </c>
      <c r="B6" s="12">
        <v>7443</v>
      </c>
      <c r="C6" s="14"/>
    </row>
    <row r="7" ht="26.25" customHeight="1" spans="1:3">
      <c r="A7" s="86"/>
      <c r="B7" s="86">
        <v>0</v>
      </c>
      <c r="C7" s="14"/>
    </row>
    <row r="8" ht="26.25" customHeight="1" spans="1:3">
      <c r="A8" s="86"/>
      <c r="B8" s="86">
        <v>0</v>
      </c>
      <c r="C8" s="14"/>
    </row>
    <row r="9" ht="26.25" customHeight="1" spans="1:3">
      <c r="A9" s="84" t="s">
        <v>2620</v>
      </c>
      <c r="B9" s="12">
        <v>7443</v>
      </c>
      <c r="C9" s="14"/>
    </row>
    <row r="10" ht="32.1" customHeight="1" spans="1:3">
      <c r="A10" s="87" t="s">
        <v>2621</v>
      </c>
      <c r="B10" s="88"/>
      <c r="C10" s="14"/>
    </row>
    <row r="11" spans="1:3">
      <c r="A11" s="14"/>
      <c r="B11" s="14"/>
      <c r="C11" s="14"/>
    </row>
    <row r="12" spans="1:3">
      <c r="A12" s="14"/>
      <c r="B12" s="14"/>
      <c r="C12" s="14"/>
    </row>
    <row r="13" spans="1:3">
      <c r="A13" s="14"/>
      <c r="B13" s="14"/>
      <c r="C13" s="14"/>
    </row>
    <row r="14" spans="1:3">
      <c r="A14" s="14"/>
      <c r="B14" s="14"/>
      <c r="C14" s="14"/>
    </row>
    <row r="15" spans="1:3">
      <c r="A15" s="14"/>
      <c r="B15" s="14"/>
      <c r="C15" s="14"/>
    </row>
    <row r="16" spans="1:3">
      <c r="A16" s="14"/>
      <c r="B16" s="14"/>
      <c r="C16" s="14"/>
    </row>
    <row r="17" spans="1:3">
      <c r="A17" s="14"/>
      <c r="B17" s="14"/>
      <c r="C17" s="14"/>
    </row>
    <row r="18" spans="1:3">
      <c r="A18" s="14"/>
      <c r="B18" s="14"/>
      <c r="C18" s="14"/>
    </row>
    <row r="19" spans="1:3">
      <c r="A19" s="14"/>
      <c r="B19" s="14"/>
      <c r="C19" s="14"/>
    </row>
    <row r="20" spans="1:3">
      <c r="A20" s="14"/>
      <c r="B20" s="14"/>
      <c r="C20" s="14"/>
    </row>
    <row r="21" spans="1:3">
      <c r="A21" s="14"/>
      <c r="B21" s="14"/>
      <c r="C21" s="14"/>
    </row>
    <row r="22" spans="1:3">
      <c r="A22" s="14"/>
      <c r="B22" s="14"/>
      <c r="C22" s="14"/>
    </row>
    <row r="23" spans="1:3">
      <c r="A23" s="14"/>
      <c r="B23" s="14"/>
      <c r="C23" s="14"/>
    </row>
    <row r="24" spans="1:3">
      <c r="A24" s="14"/>
      <c r="B24" s="14"/>
      <c r="C24" s="14"/>
    </row>
    <row r="25" spans="1:3">
      <c r="A25" s="14"/>
      <c r="B25" s="14"/>
      <c r="C25" s="14"/>
    </row>
    <row r="26" spans="1:3">
      <c r="A26" s="14"/>
      <c r="B26" s="14"/>
      <c r="C26" s="14"/>
    </row>
    <row r="27" spans="1:3">
      <c r="A27" s="14"/>
      <c r="B27" s="14"/>
      <c r="C27" s="14"/>
    </row>
    <row r="28" spans="1:3">
      <c r="A28" s="14"/>
      <c r="B28" s="14"/>
      <c r="C28" s="14"/>
    </row>
    <row r="29" spans="1:3">
      <c r="A29" s="14"/>
      <c r="B29" s="14"/>
      <c r="C29" s="14"/>
    </row>
    <row r="30" spans="1:3">
      <c r="A30" s="14"/>
      <c r="B30" s="14"/>
      <c r="C30" s="14"/>
    </row>
    <row r="31" spans="1:3">
      <c r="A31" s="14"/>
      <c r="B31" s="14"/>
      <c r="C31" s="14"/>
    </row>
    <row r="32" spans="1:3">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row r="1308" spans="1:3">
      <c r="A1308" s="14"/>
      <c r="B1308" s="14"/>
      <c r="C1308" s="14"/>
    </row>
    <row r="1309" spans="1:3">
      <c r="A1309" s="14"/>
      <c r="B1309" s="14"/>
      <c r="C1309" s="14"/>
    </row>
    <row r="1310" spans="1:3">
      <c r="A1310" s="14"/>
      <c r="B1310" s="14"/>
      <c r="C1310" s="14"/>
    </row>
    <row r="1311" spans="1:3">
      <c r="A1311" s="14"/>
      <c r="B1311" s="14"/>
      <c r="C1311" s="14"/>
    </row>
    <row r="1312" spans="1:3">
      <c r="A1312" s="14"/>
      <c r="B1312" s="14"/>
      <c r="C1312" s="14"/>
    </row>
    <row r="1313" spans="1:3">
      <c r="A1313" s="14"/>
      <c r="B1313" s="14"/>
      <c r="C1313" s="14"/>
    </row>
    <row r="1314" spans="1:3">
      <c r="A1314" s="14"/>
      <c r="B1314" s="14"/>
      <c r="C1314" s="14"/>
    </row>
    <row r="1315" spans="1:3">
      <c r="A1315" s="14"/>
      <c r="B1315" s="14"/>
      <c r="C1315" s="14"/>
    </row>
    <row r="1316" spans="1:3">
      <c r="A1316" s="14"/>
      <c r="B1316" s="14"/>
      <c r="C1316" s="14"/>
    </row>
    <row r="1317" spans="1:3">
      <c r="A1317" s="14"/>
      <c r="B1317" s="14"/>
      <c r="C1317" s="14"/>
    </row>
    <row r="1318" spans="1:3">
      <c r="A1318" s="14"/>
      <c r="B1318" s="14"/>
      <c r="C1318" s="14"/>
    </row>
    <row r="1319" spans="1:3">
      <c r="A1319" s="14"/>
      <c r="B1319" s="14"/>
      <c r="C1319" s="14"/>
    </row>
    <row r="1320" spans="1:3">
      <c r="A1320" s="14"/>
      <c r="B1320" s="14"/>
      <c r="C1320" s="14"/>
    </row>
    <row r="1321" spans="1:3">
      <c r="A1321" s="14"/>
      <c r="B1321" s="14"/>
      <c r="C1321" s="14"/>
    </row>
    <row r="1322" spans="1:3">
      <c r="A1322" s="14"/>
      <c r="B1322" s="14"/>
      <c r="C1322" s="14"/>
    </row>
    <row r="1323" spans="1:3">
      <c r="A1323" s="14"/>
      <c r="B1323" s="14"/>
      <c r="C1323" s="14"/>
    </row>
    <row r="1324" spans="1:3">
      <c r="A1324" s="14"/>
      <c r="B1324" s="14"/>
      <c r="C1324" s="14"/>
    </row>
    <row r="1325" spans="1:3">
      <c r="A1325" s="14"/>
      <c r="B1325" s="14"/>
      <c r="C1325" s="14"/>
    </row>
    <row r="1326" spans="1:3">
      <c r="A1326" s="14"/>
      <c r="B1326" s="14"/>
      <c r="C1326" s="14"/>
    </row>
    <row r="1327" spans="1:3">
      <c r="A1327" s="14"/>
      <c r="B1327" s="14"/>
      <c r="C1327" s="14"/>
    </row>
    <row r="1328" spans="1:3">
      <c r="A1328" s="14"/>
      <c r="B1328" s="14"/>
      <c r="C1328" s="14"/>
    </row>
    <row r="1329" spans="1:3">
      <c r="A1329" s="14"/>
      <c r="B1329" s="14"/>
      <c r="C1329" s="14"/>
    </row>
  </sheetData>
  <mergeCells count="2">
    <mergeCell ref="A2:B2"/>
    <mergeCell ref="A4:B4"/>
  </mergeCell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32" sqref="E32"/>
    </sheetView>
  </sheetViews>
  <sheetFormatPr defaultColWidth="8.99166666666667" defaultRowHeight="12.75"/>
  <cols>
    <col min="1" max="1" width="28.7083333333333" customWidth="1"/>
    <col min="2" max="4" width="13.2833333333333" customWidth="1"/>
    <col min="5" max="5" width="28.7083333333333" customWidth="1"/>
    <col min="6" max="8" width="13.2833333333333" customWidth="1"/>
    <col min="9" max="12" width="10.425" hidden="1" customWidth="1"/>
  </cols>
  <sheetData>
    <row r="1" ht="18" spans="1:12">
      <c r="A1" s="77" t="s">
        <v>2622</v>
      </c>
    </row>
    <row r="2" ht="22.5" spans="1:12">
      <c r="A2" s="4" t="s">
        <v>2623</v>
      </c>
      <c r="B2" s="4"/>
      <c r="C2" s="4"/>
      <c r="D2" s="4"/>
      <c r="E2" s="4"/>
      <c r="F2" s="4"/>
      <c r="G2" s="4"/>
      <c r="H2" s="4"/>
      <c r="I2" s="4"/>
      <c r="J2" s="4"/>
      <c r="K2" s="4"/>
      <c r="L2" s="4"/>
    </row>
    <row r="3" spans="1:12">
      <c r="A3" s="38"/>
      <c r="B3" s="38"/>
      <c r="C3" s="38"/>
      <c r="D3" s="38"/>
      <c r="E3" s="38"/>
      <c r="F3" s="38"/>
      <c r="G3" s="38"/>
      <c r="H3" s="38"/>
      <c r="I3" s="55"/>
      <c r="J3" s="55"/>
      <c r="K3" s="55"/>
      <c r="L3" s="55"/>
    </row>
    <row r="4" spans="1:12">
      <c r="A4" s="38" t="s">
        <v>74</v>
      </c>
      <c r="B4" s="38"/>
      <c r="C4" s="38"/>
      <c r="D4" s="38"/>
      <c r="E4" s="38"/>
      <c r="F4" s="38"/>
      <c r="G4" s="38"/>
      <c r="H4" s="38"/>
      <c r="I4" s="55"/>
      <c r="J4" s="55"/>
      <c r="K4" s="55"/>
      <c r="L4" s="55"/>
    </row>
    <row r="5" s="2" customFormat="1" spans="1:12">
      <c r="A5" s="78" t="s">
        <v>75</v>
      </c>
      <c r="B5" s="78" t="s">
        <v>76</v>
      </c>
      <c r="C5" s="78" t="s">
        <v>77</v>
      </c>
      <c r="D5" s="78" t="s">
        <v>78</v>
      </c>
      <c r="E5" s="78" t="s">
        <v>75</v>
      </c>
      <c r="F5" s="78" t="s">
        <v>76</v>
      </c>
      <c r="G5" s="78" t="s">
        <v>77</v>
      </c>
      <c r="H5" s="78" t="s">
        <v>78</v>
      </c>
      <c r="I5" s="55"/>
      <c r="J5" s="55"/>
      <c r="K5" s="55"/>
      <c r="L5" s="55"/>
    </row>
    <row r="6" spans="1:12">
      <c r="A6" s="62" t="s">
        <v>2624</v>
      </c>
      <c r="B6" s="42">
        <v>1000</v>
      </c>
      <c r="C6" s="42">
        <v>1000</v>
      </c>
      <c r="D6" s="42">
        <v>29500</v>
      </c>
      <c r="E6" s="62" t="s">
        <v>2625</v>
      </c>
      <c r="F6" s="42">
        <v>19</v>
      </c>
      <c r="G6" s="42">
        <v>19</v>
      </c>
      <c r="H6" s="42"/>
      <c r="I6" s="55"/>
      <c r="J6" s="55"/>
      <c r="K6" s="55"/>
      <c r="L6" s="55"/>
    </row>
    <row r="7" spans="1:12">
      <c r="A7" s="62" t="s">
        <v>2626</v>
      </c>
      <c r="B7" s="42"/>
      <c r="C7" s="42"/>
      <c r="D7" s="42"/>
      <c r="E7" s="62" t="s">
        <v>2627</v>
      </c>
      <c r="F7" s="42"/>
      <c r="G7" s="42"/>
      <c r="H7" s="42"/>
      <c r="I7" s="55"/>
      <c r="J7" s="55"/>
      <c r="K7" s="55"/>
      <c r="L7" s="55"/>
    </row>
    <row r="8" spans="1:12">
      <c r="A8" s="62" t="s">
        <v>2628</v>
      </c>
      <c r="B8" s="42"/>
      <c r="C8" s="42"/>
      <c r="D8" s="42"/>
      <c r="E8" s="62" t="s">
        <v>2629</v>
      </c>
      <c r="F8" s="42"/>
      <c r="G8" s="42"/>
      <c r="H8" s="42"/>
      <c r="I8" s="79"/>
      <c r="J8" s="79"/>
      <c r="K8" s="79"/>
      <c r="L8" s="79"/>
    </row>
    <row r="9" spans="1:12">
      <c r="A9" s="62" t="s">
        <v>2630</v>
      </c>
      <c r="B9" s="42"/>
      <c r="C9" s="42"/>
      <c r="D9" s="42"/>
      <c r="E9" s="62" t="s">
        <v>2631</v>
      </c>
      <c r="F9" s="42"/>
      <c r="G9" s="42"/>
      <c r="H9" s="42"/>
      <c r="I9" s="79"/>
      <c r="J9" s="79"/>
      <c r="K9" s="79"/>
      <c r="L9" s="79"/>
    </row>
    <row r="10" spans="1:12">
      <c r="A10" s="62" t="s">
        <v>2632</v>
      </c>
      <c r="B10" s="42"/>
      <c r="C10" s="42"/>
      <c r="D10" s="42"/>
      <c r="E10" s="62"/>
      <c r="F10" s="42"/>
      <c r="G10" s="42"/>
      <c r="H10" s="42"/>
      <c r="I10" s="79"/>
      <c r="J10" s="79"/>
      <c r="K10" s="79"/>
      <c r="L10" s="79"/>
    </row>
    <row r="11" spans="1:12">
      <c r="A11" s="80" t="s">
        <v>127</v>
      </c>
      <c r="B11" s="42">
        <v>1000</v>
      </c>
      <c r="C11" s="42">
        <v>1000</v>
      </c>
      <c r="D11" s="42">
        <v>29500</v>
      </c>
      <c r="E11" s="80" t="s">
        <v>128</v>
      </c>
      <c r="F11" s="42">
        <v>19</v>
      </c>
      <c r="G11" s="42">
        <v>19</v>
      </c>
      <c r="H11" s="42"/>
      <c r="I11" s="79"/>
      <c r="J11" s="79"/>
      <c r="K11" s="79"/>
      <c r="L11" s="79"/>
    </row>
    <row r="12" spans="1:12">
      <c r="A12" s="62" t="s">
        <v>1931</v>
      </c>
      <c r="B12" s="42"/>
      <c r="C12" s="42"/>
      <c r="D12" s="42">
        <v>18</v>
      </c>
      <c r="E12" s="62" t="s">
        <v>2041</v>
      </c>
      <c r="F12" s="42"/>
      <c r="G12" s="42"/>
      <c r="H12" s="42"/>
      <c r="I12" s="79"/>
      <c r="J12" s="79"/>
      <c r="K12" s="79"/>
      <c r="L12" s="79"/>
    </row>
    <row r="13" spans="1:12">
      <c r="A13" s="62" t="s">
        <v>2047</v>
      </c>
      <c r="B13" s="42"/>
      <c r="C13" s="42"/>
      <c r="D13" s="42">
        <v>1</v>
      </c>
      <c r="E13" s="62"/>
      <c r="F13" s="42"/>
      <c r="G13" s="42"/>
      <c r="H13" s="42"/>
      <c r="I13" s="79"/>
      <c r="J13" s="79"/>
      <c r="K13" s="79"/>
      <c r="L13" s="79"/>
    </row>
    <row r="14" spans="1:12">
      <c r="A14" s="62" t="s">
        <v>2122</v>
      </c>
      <c r="B14" s="42"/>
      <c r="C14" s="42"/>
      <c r="D14" s="42"/>
      <c r="E14" s="62" t="s">
        <v>2123</v>
      </c>
      <c r="F14" s="42"/>
      <c r="G14" s="42"/>
      <c r="H14" s="42"/>
      <c r="I14" s="79"/>
      <c r="J14" s="79"/>
      <c r="K14" s="79"/>
      <c r="L14" s="79"/>
    </row>
    <row r="15" spans="1:12">
      <c r="A15" s="62"/>
      <c r="B15" s="42"/>
      <c r="C15" s="42"/>
      <c r="D15" s="42"/>
      <c r="E15" s="62" t="s">
        <v>2049</v>
      </c>
      <c r="F15" s="42"/>
      <c r="G15" s="42"/>
      <c r="H15" s="42">
        <v>29500</v>
      </c>
      <c r="I15" s="79"/>
      <c r="J15" s="79"/>
      <c r="K15" s="79"/>
      <c r="L15" s="79"/>
    </row>
    <row r="16" spans="1:12">
      <c r="A16" s="62"/>
      <c r="B16" s="42"/>
      <c r="C16" s="42"/>
      <c r="D16" s="42"/>
      <c r="E16" s="62" t="s">
        <v>2127</v>
      </c>
      <c r="F16" s="42"/>
      <c r="G16" s="42"/>
      <c r="H16" s="42">
        <v>19</v>
      </c>
      <c r="I16" s="79"/>
      <c r="J16" s="79"/>
      <c r="K16" s="79"/>
      <c r="L16" s="79"/>
    </row>
    <row r="17" spans="1:12">
      <c r="A17" s="80" t="s">
        <v>2130</v>
      </c>
      <c r="B17" s="42"/>
      <c r="C17" s="42"/>
      <c r="D17" s="42">
        <v>29519</v>
      </c>
      <c r="E17" s="80" t="s">
        <v>2131</v>
      </c>
      <c r="F17" s="42"/>
      <c r="G17" s="42"/>
      <c r="H17" s="42">
        <v>29519</v>
      </c>
      <c r="I17" s="38"/>
      <c r="J17" s="38"/>
      <c r="K17" s="38"/>
      <c r="L17" s="38"/>
    </row>
  </sheetData>
  <mergeCells count="3">
    <mergeCell ref="A2:L2"/>
    <mergeCell ref="A3:H3"/>
    <mergeCell ref="A4:H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8"/>
  <sheetViews>
    <sheetView showZeros="0" zoomScale="90" zoomScaleNormal="90" workbookViewId="0">
      <selection activeCell="E26" sqref="E26"/>
    </sheetView>
  </sheetViews>
  <sheetFormatPr defaultColWidth="12.1416666666667" defaultRowHeight="15.75" outlineLevelCol="2"/>
  <cols>
    <col min="1" max="1" width="18.5583333333333" style="36" customWidth="1"/>
    <col min="2" max="2" width="46.1416666666667" style="36" customWidth="1"/>
    <col min="3" max="3" width="29.2833333333333" style="36" customWidth="1"/>
    <col min="4" max="16384" width="12.1416666666667" style="36"/>
  </cols>
  <sheetData>
    <row r="1" ht="21.95" customHeight="1" spans="1:3">
      <c r="A1" s="3" t="s">
        <v>2633</v>
      </c>
    </row>
    <row r="2" ht="33.95" customHeight="1" spans="1:3">
      <c r="A2" s="60" t="s">
        <v>2634</v>
      </c>
      <c r="B2" s="60"/>
      <c r="C2" s="60"/>
    </row>
    <row r="3" ht="16.9" customHeight="1" spans="1:3">
      <c r="A3" s="37"/>
      <c r="B3" s="37"/>
      <c r="C3" s="37"/>
    </row>
    <row r="4" ht="16.9" customHeight="1" spans="1:3">
      <c r="A4" s="37" t="s">
        <v>1929</v>
      </c>
      <c r="B4" s="37"/>
      <c r="C4" s="37"/>
    </row>
    <row r="5" ht="20.1" customHeight="1" spans="1:3">
      <c r="A5" s="61" t="s">
        <v>2635</v>
      </c>
      <c r="B5" s="61" t="s">
        <v>2636</v>
      </c>
      <c r="C5" s="61" t="s">
        <v>2637</v>
      </c>
    </row>
    <row r="6" ht="20.1" customHeight="1" spans="1:3">
      <c r="A6" s="57"/>
      <c r="B6" s="57" t="s">
        <v>2638</v>
      </c>
      <c r="C6" s="42">
        <f>C7</f>
        <v>29500</v>
      </c>
    </row>
    <row r="7" ht="20.1" customHeight="1" spans="1:3">
      <c r="A7" s="62">
        <v>103</v>
      </c>
      <c r="B7" s="63" t="s">
        <v>474</v>
      </c>
      <c r="C7" s="42">
        <f>C8</f>
        <v>29500</v>
      </c>
    </row>
    <row r="8" ht="20.1" customHeight="1" spans="1:3">
      <c r="A8" s="62">
        <v>10306</v>
      </c>
      <c r="B8" s="63" t="s">
        <v>726</v>
      </c>
      <c r="C8" s="42">
        <f>C9+C41+C46+C52+C56</f>
        <v>29500</v>
      </c>
    </row>
    <row r="9" ht="20.1" customHeight="1" spans="1:3">
      <c r="A9" s="62">
        <v>1030601</v>
      </c>
      <c r="B9" s="63" t="s">
        <v>727</v>
      </c>
      <c r="C9" s="42">
        <f>SUM(C10:C40)</f>
        <v>29500</v>
      </c>
    </row>
    <row r="10" ht="20.1" customHeight="1" spans="1:3">
      <c r="A10" s="62">
        <v>103060103</v>
      </c>
      <c r="B10" s="44" t="s">
        <v>2639</v>
      </c>
      <c r="C10" s="45"/>
    </row>
    <row r="11" ht="20.1" customHeight="1" spans="1:3">
      <c r="A11" s="62">
        <v>103060104</v>
      </c>
      <c r="B11" s="44" t="s">
        <v>2640</v>
      </c>
      <c r="C11" s="42"/>
    </row>
    <row r="12" ht="20.1" customHeight="1" spans="1:3">
      <c r="A12" s="62">
        <v>103060105</v>
      </c>
      <c r="B12" s="44" t="s">
        <v>2641</v>
      </c>
      <c r="C12" s="47"/>
    </row>
    <row r="13" ht="20.1" customHeight="1" spans="1:3">
      <c r="A13" s="62">
        <v>103060106</v>
      </c>
      <c r="B13" s="44" t="s">
        <v>2642</v>
      </c>
      <c r="C13" s="42"/>
    </row>
    <row r="14" ht="20.1" customHeight="1" spans="1:3">
      <c r="A14" s="62">
        <v>103060107</v>
      </c>
      <c r="B14" s="44" t="s">
        <v>2643</v>
      </c>
      <c r="C14" s="42"/>
    </row>
    <row r="15" ht="20.1" customHeight="1" spans="1:3">
      <c r="A15" s="62">
        <v>103060108</v>
      </c>
      <c r="B15" s="44" t="s">
        <v>2644</v>
      </c>
      <c r="C15" s="42"/>
    </row>
    <row r="16" ht="20.1" customHeight="1" spans="1:3">
      <c r="A16" s="62">
        <v>103060109</v>
      </c>
      <c r="B16" s="44" t="s">
        <v>2645</v>
      </c>
      <c r="C16" s="42"/>
    </row>
    <row r="17" ht="20.1" customHeight="1" spans="1:3">
      <c r="A17" s="62">
        <v>103060112</v>
      </c>
      <c r="B17" s="44" t="s">
        <v>2646</v>
      </c>
      <c r="C17" s="42"/>
    </row>
    <row r="18" ht="20.1" customHeight="1" spans="1:3">
      <c r="A18" s="62">
        <v>103060113</v>
      </c>
      <c r="B18" s="44" t="s">
        <v>2647</v>
      </c>
      <c r="C18" s="42"/>
    </row>
    <row r="19" ht="20.1" customHeight="1" spans="1:3">
      <c r="A19" s="62">
        <v>103060114</v>
      </c>
      <c r="B19" s="44" t="s">
        <v>2648</v>
      </c>
      <c r="C19" s="42"/>
    </row>
    <row r="20" ht="20.1" customHeight="1" spans="1:3">
      <c r="A20" s="62">
        <v>103060115</v>
      </c>
      <c r="B20" s="44" t="s">
        <v>2649</v>
      </c>
      <c r="C20" s="42"/>
    </row>
    <row r="21" ht="20.1" customHeight="1" spans="1:3">
      <c r="A21" s="62">
        <v>103060116</v>
      </c>
      <c r="B21" s="44" t="s">
        <v>2650</v>
      </c>
      <c r="C21" s="42"/>
    </row>
    <row r="22" ht="20.1" customHeight="1" spans="1:3">
      <c r="A22" s="62">
        <v>103060117</v>
      </c>
      <c r="B22" s="44" t="s">
        <v>2651</v>
      </c>
      <c r="C22" s="42"/>
    </row>
    <row r="23" ht="20.1" customHeight="1" spans="1:3">
      <c r="A23" s="62">
        <v>103060118</v>
      </c>
      <c r="B23" s="44" t="s">
        <v>2652</v>
      </c>
      <c r="C23" s="42"/>
    </row>
    <row r="24" ht="20.1" customHeight="1" spans="1:3">
      <c r="A24" s="62">
        <v>103060119</v>
      </c>
      <c r="B24" s="44" t="s">
        <v>2653</v>
      </c>
      <c r="C24" s="42"/>
    </row>
    <row r="25" ht="20.1" customHeight="1" spans="1:3">
      <c r="A25" s="62">
        <v>103060120</v>
      </c>
      <c r="B25" s="44" t="s">
        <v>2654</v>
      </c>
      <c r="C25" s="74"/>
    </row>
    <row r="26" ht="20.1" customHeight="1" spans="1:3">
      <c r="A26" s="62">
        <v>103060121</v>
      </c>
      <c r="B26" s="44" t="s">
        <v>2655</v>
      </c>
      <c r="C26" s="75"/>
    </row>
    <row r="27" ht="20.1" customHeight="1" spans="1:3">
      <c r="A27" s="62">
        <v>103060122</v>
      </c>
      <c r="B27" s="44" t="s">
        <v>2656</v>
      </c>
      <c r="C27" s="75"/>
    </row>
    <row r="28" ht="20.1" customHeight="1" spans="1:3">
      <c r="A28" s="62">
        <v>103060123</v>
      </c>
      <c r="B28" s="44" t="s">
        <v>2657</v>
      </c>
      <c r="C28" s="75"/>
    </row>
    <row r="29" ht="20.1" customHeight="1" spans="1:3">
      <c r="A29" s="62">
        <v>103060124</v>
      </c>
      <c r="B29" s="44" t="s">
        <v>2658</v>
      </c>
      <c r="C29" s="75"/>
    </row>
    <row r="30" ht="20.1" customHeight="1" spans="1:3">
      <c r="A30" s="62">
        <v>103060125</v>
      </c>
      <c r="B30" s="44" t="s">
        <v>2659</v>
      </c>
      <c r="C30" s="75"/>
    </row>
    <row r="31" ht="20.1" customHeight="1" spans="1:3">
      <c r="A31" s="62">
        <v>103060126</v>
      </c>
      <c r="B31" s="44" t="s">
        <v>2660</v>
      </c>
      <c r="C31" s="75"/>
    </row>
    <row r="32" ht="20.1" customHeight="1" spans="1:3">
      <c r="A32" s="62">
        <v>103060127</v>
      </c>
      <c r="B32" s="44" t="s">
        <v>2661</v>
      </c>
      <c r="C32" s="75"/>
    </row>
    <row r="33" ht="20.1" customHeight="1" spans="1:3">
      <c r="A33" s="62">
        <v>103060128</v>
      </c>
      <c r="B33" s="44" t="s">
        <v>2662</v>
      </c>
      <c r="C33" s="75"/>
    </row>
    <row r="34" ht="20.1" customHeight="1" spans="1:3">
      <c r="A34" s="62">
        <v>103060129</v>
      </c>
      <c r="B34" s="44" t="s">
        <v>2663</v>
      </c>
      <c r="C34" s="76"/>
    </row>
    <row r="35" ht="20.1" customHeight="1" spans="1:3">
      <c r="A35" s="62">
        <v>103060130</v>
      </c>
      <c r="B35" s="44" t="s">
        <v>2664</v>
      </c>
      <c r="C35" s="42"/>
    </row>
    <row r="36" ht="20.1" customHeight="1" spans="1:3">
      <c r="A36" s="62">
        <v>103060131</v>
      </c>
      <c r="B36" s="44" t="s">
        <v>2665</v>
      </c>
      <c r="C36" s="42"/>
    </row>
    <row r="37" ht="20.1" customHeight="1" spans="1:3">
      <c r="A37" s="62">
        <v>103060132</v>
      </c>
      <c r="B37" s="44" t="s">
        <v>2666</v>
      </c>
      <c r="C37" s="42"/>
    </row>
    <row r="38" ht="20.1" customHeight="1" spans="1:3">
      <c r="A38" s="62">
        <v>103060133</v>
      </c>
      <c r="B38" s="44" t="s">
        <v>2667</v>
      </c>
      <c r="C38" s="42"/>
    </row>
    <row r="39" ht="20.1" customHeight="1" spans="1:3">
      <c r="A39" s="62">
        <v>103060134</v>
      </c>
      <c r="B39" s="44" t="s">
        <v>729</v>
      </c>
      <c r="C39" s="42"/>
    </row>
    <row r="40" ht="20.1" customHeight="1" spans="1:3">
      <c r="A40" s="62">
        <v>103060198</v>
      </c>
      <c r="B40" s="44" t="s">
        <v>2668</v>
      </c>
      <c r="C40" s="42">
        <v>29500</v>
      </c>
    </row>
    <row r="41" ht="20.1" customHeight="1" spans="1:3">
      <c r="A41" s="62">
        <v>1030602</v>
      </c>
      <c r="B41" s="63" t="s">
        <v>731</v>
      </c>
      <c r="C41" s="42">
        <f>SUM(C42:C45)</f>
        <v>0</v>
      </c>
    </row>
    <row r="42" ht="20.1" customHeight="1" spans="1:3">
      <c r="A42" s="62">
        <v>103060202</v>
      </c>
      <c r="B42" s="44" t="s">
        <v>2669</v>
      </c>
      <c r="C42" s="42"/>
    </row>
    <row r="43" ht="20.1" customHeight="1" spans="1:3">
      <c r="A43" s="62">
        <v>103060203</v>
      </c>
      <c r="B43" s="44" t="s">
        <v>2670</v>
      </c>
      <c r="C43" s="42"/>
    </row>
    <row r="44" ht="20.1" customHeight="1" spans="1:3">
      <c r="A44" s="62">
        <v>103060204</v>
      </c>
      <c r="B44" s="44" t="s">
        <v>2671</v>
      </c>
      <c r="C44" s="42"/>
    </row>
    <row r="45" ht="20.1" customHeight="1" spans="1:3">
      <c r="A45" s="62">
        <v>103060298</v>
      </c>
      <c r="B45" s="44" t="s">
        <v>2672</v>
      </c>
      <c r="C45" s="42"/>
    </row>
    <row r="46" ht="20.1" customHeight="1" spans="1:3">
      <c r="A46" s="62">
        <v>1030603</v>
      </c>
      <c r="B46" s="63" t="s">
        <v>734</v>
      </c>
      <c r="C46" s="42">
        <f>SUM(C47:C51)</f>
        <v>0</v>
      </c>
    </row>
    <row r="47" ht="20.1" customHeight="1" spans="1:3">
      <c r="A47" s="62">
        <v>103060301</v>
      </c>
      <c r="B47" s="44" t="s">
        <v>2673</v>
      </c>
      <c r="C47" s="42"/>
    </row>
    <row r="48" ht="20.1" customHeight="1" spans="1:3">
      <c r="A48" s="62">
        <v>103060304</v>
      </c>
      <c r="B48" s="44" t="s">
        <v>2674</v>
      </c>
      <c r="C48" s="42"/>
    </row>
    <row r="49" ht="20.1" customHeight="1" spans="1:3">
      <c r="A49" s="62">
        <v>103060305</v>
      </c>
      <c r="B49" s="44" t="s">
        <v>2675</v>
      </c>
      <c r="C49" s="42"/>
    </row>
    <row r="50" ht="20.1" customHeight="1" spans="1:3">
      <c r="A50" s="62">
        <v>103060307</v>
      </c>
      <c r="B50" s="44" t="s">
        <v>2676</v>
      </c>
      <c r="C50" s="42"/>
    </row>
    <row r="51" ht="20.1" customHeight="1" spans="1:3">
      <c r="A51" s="62">
        <v>103060398</v>
      </c>
      <c r="B51" s="44" t="s">
        <v>2677</v>
      </c>
      <c r="C51" s="42"/>
    </row>
    <row r="52" ht="20.1" customHeight="1" spans="1:3">
      <c r="A52" s="62">
        <v>1030604</v>
      </c>
      <c r="B52" s="63" t="s">
        <v>736</v>
      </c>
      <c r="C52" s="42">
        <f>SUM(C53:C55)</f>
        <v>0</v>
      </c>
    </row>
    <row r="53" ht="20.1" customHeight="1" spans="1:3">
      <c r="A53" s="62">
        <v>103060401</v>
      </c>
      <c r="B53" s="44" t="s">
        <v>2678</v>
      </c>
      <c r="C53" s="42"/>
    </row>
    <row r="54" ht="20.1" customHeight="1" spans="1:3">
      <c r="A54" s="62">
        <v>103060402</v>
      </c>
      <c r="B54" s="44" t="s">
        <v>2679</v>
      </c>
      <c r="C54" s="42"/>
    </row>
    <row r="55" ht="20.1" customHeight="1" spans="1:3">
      <c r="A55" s="62">
        <v>103060498</v>
      </c>
      <c r="B55" s="44" t="s">
        <v>2680</v>
      </c>
      <c r="C55" s="42"/>
    </row>
    <row r="56" ht="20.1" customHeight="1" spans="1:3">
      <c r="A56" s="62">
        <v>1030698</v>
      </c>
      <c r="B56" s="63" t="s">
        <v>2681</v>
      </c>
      <c r="C56" s="42"/>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row r="1325" spans="1:3">
      <c r="A1325" s="48"/>
      <c r="B1325" s="48"/>
      <c r="C1325" s="48"/>
    </row>
    <row r="1326" spans="1:3">
      <c r="A1326" s="48"/>
      <c r="B1326" s="48"/>
      <c r="C1326" s="48"/>
    </row>
    <row r="1327" spans="1:3">
      <c r="A1327" s="48"/>
      <c r="B1327" s="48"/>
      <c r="C1327" s="48"/>
    </row>
    <row r="1328" spans="1:3">
      <c r="A1328" s="48"/>
      <c r="B1328" s="48"/>
      <c r="C1328" s="48"/>
    </row>
  </sheetData>
  <mergeCells count="3">
    <mergeCell ref="A2:C2"/>
    <mergeCell ref="A3:C3"/>
    <mergeCell ref="A4:C4"/>
  </mergeCells>
  <dataValidations count="1">
    <dataValidation type="decimal" operator="between" allowBlank="1" showInputMessage="1" showErrorMessage="1" sqref="C6:C56">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07"/>
  <sheetViews>
    <sheetView showZeros="0" topLeftCell="A14" workbookViewId="0">
      <selection activeCell="A7" sqref="A7:C34"/>
    </sheetView>
  </sheetViews>
  <sheetFormatPr defaultColWidth="12.1416666666667" defaultRowHeight="15.75" outlineLevelCol="4"/>
  <cols>
    <col min="1" max="1" width="17.7083333333333" style="36" customWidth="1"/>
    <col min="2" max="2" width="56.425" style="36" customWidth="1"/>
    <col min="3" max="3" width="24.2833333333333" style="36" customWidth="1"/>
    <col min="4" max="4" width="13.425" style="36" customWidth="1"/>
    <col min="5" max="5" width="21" style="36" customWidth="1"/>
    <col min="6" max="16384" width="12.1416666666667" style="36"/>
  </cols>
  <sheetData>
    <row r="1" ht="21" customHeight="1" spans="1:5">
      <c r="A1" s="3" t="s">
        <v>2682</v>
      </c>
    </row>
    <row r="2" ht="33.95" customHeight="1" spans="1:5">
      <c r="A2" s="4" t="s">
        <v>2683</v>
      </c>
      <c r="B2" s="4"/>
      <c r="C2" s="4"/>
      <c r="D2" s="71"/>
      <c r="E2" s="71"/>
    </row>
    <row r="3" ht="18" customHeight="1" spans="1:5">
      <c r="A3" s="60"/>
      <c r="B3" s="60"/>
      <c r="C3" s="60"/>
      <c r="D3" s="4"/>
      <c r="E3" s="4"/>
    </row>
    <row r="4" ht="16" customHeight="1" spans="1:5">
      <c r="A4" s="50"/>
      <c r="B4" s="50"/>
      <c r="C4" s="37" t="s">
        <v>2684</v>
      </c>
      <c r="D4" s="50"/>
      <c r="E4" s="50"/>
    </row>
    <row r="5" ht="26.25" customHeight="1" spans="1:5">
      <c r="A5" s="61" t="s">
        <v>2635</v>
      </c>
      <c r="B5" s="61" t="s">
        <v>2636</v>
      </c>
      <c r="C5" s="40" t="s">
        <v>78</v>
      </c>
    </row>
    <row r="6" ht="20.1" customHeight="1" spans="1:5">
      <c r="A6" s="62"/>
      <c r="B6" s="57" t="s">
        <v>2685</v>
      </c>
      <c r="C6" s="42">
        <f>C7+C10</f>
        <v>0</v>
      </c>
    </row>
    <row r="7" ht="20.1" customHeight="1" spans="1:5">
      <c r="A7" s="62">
        <v>208</v>
      </c>
      <c r="B7" s="63" t="s">
        <v>1204</v>
      </c>
      <c r="C7" s="42">
        <f>C8</f>
        <v>0</v>
      </c>
    </row>
    <row r="8" ht="20.1" customHeight="1" spans="1:5">
      <c r="A8" s="62">
        <v>20804</v>
      </c>
      <c r="B8" s="63" t="s">
        <v>1224</v>
      </c>
      <c r="C8" s="42">
        <f>C9</f>
        <v>0</v>
      </c>
    </row>
    <row r="9" ht="20.1" customHeight="1" spans="1:5">
      <c r="A9" s="62">
        <v>2080451</v>
      </c>
      <c r="B9" s="44" t="s">
        <v>2686</v>
      </c>
      <c r="C9" s="42"/>
    </row>
    <row r="10" ht="20.1" customHeight="1" spans="1:5">
      <c r="A10" s="62">
        <v>223</v>
      </c>
      <c r="B10" s="63" t="s">
        <v>2685</v>
      </c>
      <c r="C10" s="42">
        <f>C11+C22+C31+C33</f>
        <v>0</v>
      </c>
    </row>
    <row r="11" ht="20.1" customHeight="1" spans="1:5">
      <c r="A11" s="64">
        <v>22301</v>
      </c>
      <c r="B11" s="63" t="s">
        <v>2687</v>
      </c>
      <c r="C11" s="42">
        <f>SUM(C12:C21)</f>
        <v>0</v>
      </c>
    </row>
    <row r="12" ht="20.1" customHeight="1" spans="1:5">
      <c r="A12" s="62">
        <v>2230101</v>
      </c>
      <c r="B12" s="44" t="s">
        <v>2688</v>
      </c>
      <c r="C12" s="42"/>
    </row>
    <row r="13" ht="20.1" customHeight="1" spans="1:5">
      <c r="A13" s="62">
        <v>2230102</v>
      </c>
      <c r="B13" s="44" t="s">
        <v>2689</v>
      </c>
      <c r="C13" s="42"/>
    </row>
    <row r="14" ht="20.1" customHeight="1" spans="1:5">
      <c r="A14" s="62">
        <v>2230103</v>
      </c>
      <c r="B14" s="44" t="s">
        <v>2690</v>
      </c>
      <c r="C14" s="42"/>
    </row>
    <row r="15" ht="20.1" customHeight="1" spans="1:5">
      <c r="A15" s="62">
        <v>2230104</v>
      </c>
      <c r="B15" s="44" t="s">
        <v>2691</v>
      </c>
      <c r="C15" s="42"/>
    </row>
    <row r="16" ht="20.1" customHeight="1" spans="1:5">
      <c r="A16" s="62">
        <v>2230105</v>
      </c>
      <c r="B16" s="44" t="s">
        <v>2692</v>
      </c>
      <c r="C16" s="42"/>
    </row>
    <row r="17" ht="20.1" customHeight="1" spans="1:3">
      <c r="A17" s="62">
        <v>2230106</v>
      </c>
      <c r="B17" s="44" t="s">
        <v>2693</v>
      </c>
      <c r="C17" s="42"/>
    </row>
    <row r="18" ht="20.1" customHeight="1" spans="1:3">
      <c r="A18" s="62">
        <v>2230107</v>
      </c>
      <c r="B18" s="44" t="s">
        <v>2694</v>
      </c>
      <c r="C18" s="42"/>
    </row>
    <row r="19" ht="20.1" customHeight="1" spans="1:3">
      <c r="A19" s="62">
        <v>2230108</v>
      </c>
      <c r="B19" s="44" t="s">
        <v>2695</v>
      </c>
      <c r="C19" s="42"/>
    </row>
    <row r="20" ht="20.1" customHeight="1" spans="1:3">
      <c r="A20" s="62">
        <v>2230109</v>
      </c>
      <c r="B20" s="46" t="s">
        <v>2696</v>
      </c>
      <c r="C20" s="42"/>
    </row>
    <row r="21" ht="20.1" customHeight="1" spans="1:3">
      <c r="A21" s="62">
        <v>2230199</v>
      </c>
      <c r="B21" s="44" t="s">
        <v>2697</v>
      </c>
      <c r="C21" s="42"/>
    </row>
    <row r="22" ht="20.1" customHeight="1" spans="1:3">
      <c r="A22" s="62">
        <v>22302</v>
      </c>
      <c r="B22" s="63" t="s">
        <v>2698</v>
      </c>
      <c r="C22" s="42">
        <f>SUM(C23:C30)</f>
        <v>0</v>
      </c>
    </row>
    <row r="23" ht="20.1" customHeight="1" spans="1:3">
      <c r="A23" s="62">
        <v>2230201</v>
      </c>
      <c r="B23" s="44" t="s">
        <v>2699</v>
      </c>
      <c r="C23" s="42"/>
    </row>
    <row r="24" ht="20.1" customHeight="1" spans="1:3">
      <c r="A24" s="65">
        <v>2230202</v>
      </c>
      <c r="B24" s="66" t="s">
        <v>2700</v>
      </c>
      <c r="C24" s="45"/>
    </row>
    <row r="25" ht="20.1" customHeight="1" spans="1:3">
      <c r="A25" s="62">
        <v>2230203</v>
      </c>
      <c r="B25" s="44" t="s">
        <v>2701</v>
      </c>
      <c r="C25" s="42"/>
    </row>
    <row r="26" ht="20.1" customHeight="1" spans="1:3">
      <c r="A26" s="62">
        <v>2230204</v>
      </c>
      <c r="B26" s="44" t="s">
        <v>2702</v>
      </c>
      <c r="C26" s="42"/>
    </row>
    <row r="27" ht="20.1" customHeight="1" spans="1:3">
      <c r="A27" s="62">
        <v>2230205</v>
      </c>
      <c r="B27" s="44" t="s">
        <v>2703</v>
      </c>
      <c r="C27" s="42"/>
    </row>
    <row r="28" ht="20.1" customHeight="1" spans="1:3">
      <c r="A28" s="62">
        <v>2230206</v>
      </c>
      <c r="B28" s="44" t="s">
        <v>2704</v>
      </c>
      <c r="C28" s="42"/>
    </row>
    <row r="29" ht="20.1" customHeight="1" spans="1:3">
      <c r="A29" s="62">
        <v>2230208</v>
      </c>
      <c r="B29" s="44" t="s">
        <v>2705</v>
      </c>
      <c r="C29" s="42"/>
    </row>
    <row r="30" ht="20.1" customHeight="1" spans="1:3">
      <c r="A30" s="62">
        <v>2230299</v>
      </c>
      <c r="B30" s="44" t="s">
        <v>2706</v>
      </c>
      <c r="C30" s="42"/>
    </row>
    <row r="31" ht="20.1" customHeight="1" spans="1:3">
      <c r="A31" s="62">
        <v>22303</v>
      </c>
      <c r="B31" s="63" t="s">
        <v>2707</v>
      </c>
      <c r="C31" s="42">
        <f>C32</f>
        <v>0</v>
      </c>
    </row>
    <row r="32" ht="20.1" customHeight="1" spans="1:3">
      <c r="A32" s="62">
        <v>2230301</v>
      </c>
      <c r="B32" s="44" t="s">
        <v>2708</v>
      </c>
      <c r="C32" s="42"/>
    </row>
    <row r="33" ht="20.1" customHeight="1" spans="1:5">
      <c r="A33" s="62">
        <v>22399</v>
      </c>
      <c r="B33" s="63" t="s">
        <v>2709</v>
      </c>
      <c r="C33" s="42">
        <f>C34</f>
        <v>0</v>
      </c>
    </row>
    <row r="34" ht="20.1" customHeight="1" spans="1:5">
      <c r="A34" s="62">
        <v>2239999</v>
      </c>
      <c r="B34" s="44" t="s">
        <v>2710</v>
      </c>
      <c r="C34" s="42"/>
    </row>
    <row r="35" s="59" customFormat="1" ht="16.9" customHeight="1" spans="1:5">
      <c r="A35" s="67"/>
      <c r="B35" s="68"/>
      <c r="C35" s="69"/>
      <c r="D35" s="72"/>
      <c r="E35" s="72"/>
    </row>
    <row r="36" s="59" customFormat="1" spans="1:5">
      <c r="A36" s="73"/>
      <c r="B36" s="73"/>
      <c r="C36" s="73"/>
    </row>
    <row r="37" s="59" customFormat="1" spans="1:5">
      <c r="A37" s="73"/>
      <c r="B37" s="73"/>
      <c r="C37" s="73"/>
    </row>
    <row r="38" spans="1:5">
      <c r="A38" s="48"/>
      <c r="B38" s="48"/>
      <c r="C38" s="48"/>
    </row>
    <row r="39" spans="1:5">
      <c r="A39" s="48"/>
      <c r="B39" s="48"/>
      <c r="C39" s="48"/>
    </row>
    <row r="40" spans="1:5">
      <c r="A40" s="48"/>
      <c r="B40" s="48"/>
      <c r="C40" s="48"/>
    </row>
    <row r="41" spans="1:5">
      <c r="A41" s="48"/>
      <c r="B41" s="48"/>
      <c r="C41" s="48"/>
    </row>
    <row r="42" spans="1:5">
      <c r="A42" s="48"/>
      <c r="B42" s="48"/>
      <c r="C42" s="48"/>
    </row>
    <row r="43" spans="1:5">
      <c r="A43" s="48"/>
      <c r="B43" s="48"/>
      <c r="C43" s="48"/>
    </row>
    <row r="44" spans="1:5">
      <c r="A44" s="48"/>
      <c r="B44" s="48"/>
      <c r="C44" s="48"/>
    </row>
    <row r="45" spans="1:5">
      <c r="A45" s="48"/>
      <c r="B45" s="48"/>
      <c r="C45" s="48"/>
    </row>
    <row r="46" spans="1:5">
      <c r="A46" s="48"/>
      <c r="B46" s="48"/>
      <c r="C46" s="48"/>
    </row>
    <row r="47" spans="1:5">
      <c r="A47" s="48"/>
      <c r="B47" s="48"/>
      <c r="C47" s="48"/>
    </row>
    <row r="48" spans="1:5">
      <c r="A48" s="48"/>
      <c r="B48" s="48"/>
      <c r="C48" s="48"/>
    </row>
    <row r="49" spans="1:3">
      <c r="A49" s="48"/>
      <c r="B49" s="48"/>
      <c r="C49" s="48"/>
    </row>
    <row r="50" spans="1:3">
      <c r="A50" s="48"/>
      <c r="B50" s="48"/>
      <c r="C50" s="48"/>
    </row>
    <row r="51" spans="1:3">
      <c r="A51" s="48"/>
      <c r="B51" s="48"/>
      <c r="C51" s="48"/>
    </row>
    <row r="52" spans="1:3">
      <c r="A52" s="48"/>
      <c r="B52" s="48"/>
      <c r="C52" s="48"/>
    </row>
    <row r="53" spans="1:3">
      <c r="A53" s="48"/>
      <c r="B53" s="48"/>
      <c r="C53" s="48"/>
    </row>
    <row r="54" spans="1:3">
      <c r="A54" s="48"/>
      <c r="B54" s="48"/>
      <c r="C54" s="48"/>
    </row>
    <row r="55" spans="1:3">
      <c r="A55" s="48"/>
      <c r="B55" s="48"/>
      <c r="C55" s="48"/>
    </row>
    <row r="56" spans="1:3">
      <c r="A56" s="48"/>
      <c r="B56" s="48"/>
      <c r="C56" s="48"/>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sheetData>
  <mergeCells count="1">
    <mergeCell ref="A2:C2"/>
  </mergeCells>
  <dataValidations count="1">
    <dataValidation type="decimal" operator="between" allowBlank="1" showInputMessage="1" showErrorMessage="1" sqref="C6:C34">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5"/>
  <sheetViews>
    <sheetView showZeros="0" workbookViewId="0">
      <selection activeCell="D35" sqref="D35"/>
    </sheetView>
  </sheetViews>
  <sheetFormatPr defaultColWidth="12.1416666666667" defaultRowHeight="15.75" outlineLevelCol="2"/>
  <cols>
    <col min="1" max="1" width="19.2833333333333" style="36" customWidth="1"/>
    <col min="2" max="2" width="50" style="36" customWidth="1"/>
    <col min="3" max="3" width="17.8583333333333" style="36" customWidth="1"/>
    <col min="4" max="16384" width="12.1416666666667" style="36"/>
  </cols>
  <sheetData>
    <row r="1" ht="24.95" customHeight="1" spans="1:3">
      <c r="A1" s="3" t="s">
        <v>2711</v>
      </c>
    </row>
    <row r="2" ht="45" customHeight="1" spans="1:3">
      <c r="A2" s="4" t="s">
        <v>2712</v>
      </c>
      <c r="B2" s="4"/>
      <c r="C2" s="4"/>
    </row>
    <row r="3" ht="18" customHeight="1" spans="1:3">
      <c r="A3" s="60"/>
      <c r="B3" s="60"/>
      <c r="C3" s="60"/>
    </row>
    <row r="4" ht="16.9" customHeight="1" spans="1:3">
      <c r="A4" s="50"/>
      <c r="B4" s="50"/>
      <c r="C4" s="37" t="s">
        <v>2684</v>
      </c>
    </row>
    <row r="5" s="48" customFormat="1" ht="20.1" customHeight="1" spans="1:3">
      <c r="A5" s="61" t="s">
        <v>2635</v>
      </c>
      <c r="B5" s="61" t="s">
        <v>2636</v>
      </c>
      <c r="C5" s="40" t="s">
        <v>78</v>
      </c>
    </row>
    <row r="6" s="48" customFormat="1" ht="20.1" customHeight="1" spans="1:3">
      <c r="A6" s="62">
        <v>208</v>
      </c>
      <c r="B6" s="63" t="s">
        <v>1204</v>
      </c>
      <c r="C6" s="42">
        <f>C7</f>
        <v>0</v>
      </c>
    </row>
    <row r="7" s="48" customFormat="1" ht="20.1" customHeight="1" spans="1:3">
      <c r="A7" s="62">
        <v>20804</v>
      </c>
      <c r="B7" s="63" t="s">
        <v>1224</v>
      </c>
      <c r="C7" s="42">
        <f>C8</f>
        <v>0</v>
      </c>
    </row>
    <row r="8" s="48" customFormat="1" ht="20.1" customHeight="1" spans="1:3">
      <c r="A8" s="62">
        <v>2080451</v>
      </c>
      <c r="B8" s="44" t="s">
        <v>2686</v>
      </c>
      <c r="C8" s="42"/>
    </row>
    <row r="9" s="48" customFormat="1" ht="20.1" customHeight="1" spans="1:3">
      <c r="A9" s="62">
        <v>223</v>
      </c>
      <c r="B9" s="63" t="s">
        <v>2685</v>
      </c>
      <c r="C9" s="42">
        <f>C10+C21+C30+C32</f>
        <v>0</v>
      </c>
    </row>
    <row r="10" s="48" customFormat="1" ht="20.1" customHeight="1" spans="1:3">
      <c r="A10" s="64">
        <v>22301</v>
      </c>
      <c r="B10" s="63" t="s">
        <v>2687</v>
      </c>
      <c r="C10" s="42">
        <f>SUM(C11:C20)</f>
        <v>0</v>
      </c>
    </row>
    <row r="11" s="48" customFormat="1" ht="20.1" customHeight="1" spans="1:3">
      <c r="A11" s="62">
        <v>2230101</v>
      </c>
      <c r="B11" s="44" t="s">
        <v>2688</v>
      </c>
      <c r="C11" s="42"/>
    </row>
    <row r="12" s="48" customFormat="1" ht="20.1" customHeight="1" spans="1:3">
      <c r="A12" s="62">
        <v>2230102</v>
      </c>
      <c r="B12" s="44" t="s">
        <v>2689</v>
      </c>
      <c r="C12" s="42"/>
    </row>
    <row r="13" s="48" customFormat="1" ht="20.1" customHeight="1" spans="1:3">
      <c r="A13" s="62">
        <v>2230103</v>
      </c>
      <c r="B13" s="44" t="s">
        <v>2690</v>
      </c>
      <c r="C13" s="42"/>
    </row>
    <row r="14" s="48" customFormat="1" ht="20.1" customHeight="1" spans="1:3">
      <c r="A14" s="62">
        <v>2230104</v>
      </c>
      <c r="B14" s="44" t="s">
        <v>2691</v>
      </c>
      <c r="C14" s="42"/>
    </row>
    <row r="15" s="48" customFormat="1" ht="20.1" customHeight="1" spans="1:3">
      <c r="A15" s="62">
        <v>2230105</v>
      </c>
      <c r="B15" s="44" t="s">
        <v>2692</v>
      </c>
      <c r="C15" s="42"/>
    </row>
    <row r="16" s="48" customFormat="1" ht="20.1" customHeight="1" spans="1:3">
      <c r="A16" s="62">
        <v>2230106</v>
      </c>
      <c r="B16" s="44" t="s">
        <v>2693</v>
      </c>
      <c r="C16" s="42"/>
    </row>
    <row r="17" s="48" customFormat="1" ht="20.1" customHeight="1" spans="1:3">
      <c r="A17" s="62">
        <v>2230107</v>
      </c>
      <c r="B17" s="44" t="s">
        <v>2694</v>
      </c>
      <c r="C17" s="42"/>
    </row>
    <row r="18" s="48" customFormat="1" ht="20.1" customHeight="1" spans="1:3">
      <c r="A18" s="62">
        <v>2230108</v>
      </c>
      <c r="B18" s="44" t="s">
        <v>2695</v>
      </c>
      <c r="C18" s="42"/>
    </row>
    <row r="19" s="48" customFormat="1" ht="20.1" customHeight="1" spans="1:3">
      <c r="A19" s="62">
        <v>2230109</v>
      </c>
      <c r="B19" s="46" t="s">
        <v>2696</v>
      </c>
      <c r="C19" s="42"/>
    </row>
    <row r="20" s="48" customFormat="1" ht="20.1" customHeight="1" spans="1:3">
      <c r="A20" s="62">
        <v>2230199</v>
      </c>
      <c r="B20" s="44" t="s">
        <v>2697</v>
      </c>
      <c r="C20" s="42"/>
    </row>
    <row r="21" s="48" customFormat="1" ht="20.1" customHeight="1" spans="1:3">
      <c r="A21" s="62">
        <v>22302</v>
      </c>
      <c r="B21" s="63" t="s">
        <v>2698</v>
      </c>
      <c r="C21" s="42">
        <f>SUM(C22:C29)</f>
        <v>0</v>
      </c>
    </row>
    <row r="22" s="48" customFormat="1" ht="20.1" customHeight="1" spans="1:3">
      <c r="A22" s="62">
        <v>2230201</v>
      </c>
      <c r="B22" s="44" t="s">
        <v>2699</v>
      </c>
      <c r="C22" s="42"/>
    </row>
    <row r="23" s="48" customFormat="1" ht="20.1" customHeight="1" spans="1:3">
      <c r="A23" s="65">
        <v>2230202</v>
      </c>
      <c r="B23" s="66" t="s">
        <v>2700</v>
      </c>
      <c r="C23" s="45"/>
    </row>
    <row r="24" s="48" customFormat="1" ht="20.1" customHeight="1" spans="1:3">
      <c r="A24" s="62">
        <v>2230203</v>
      </c>
      <c r="B24" s="44" t="s">
        <v>2701</v>
      </c>
      <c r="C24" s="42"/>
    </row>
    <row r="25" s="48" customFormat="1" ht="20.1" customHeight="1" spans="1:3">
      <c r="A25" s="62">
        <v>2230204</v>
      </c>
      <c r="B25" s="44" t="s">
        <v>2702</v>
      </c>
      <c r="C25" s="42"/>
    </row>
    <row r="26" s="48" customFormat="1" ht="20.1" customHeight="1" spans="1:3">
      <c r="A26" s="62">
        <v>2230205</v>
      </c>
      <c r="B26" s="44" t="s">
        <v>2703</v>
      </c>
      <c r="C26" s="42"/>
    </row>
    <row r="27" s="48" customFormat="1" ht="20.1" customHeight="1" spans="1:3">
      <c r="A27" s="62">
        <v>2230206</v>
      </c>
      <c r="B27" s="44" t="s">
        <v>2704</v>
      </c>
      <c r="C27" s="42"/>
    </row>
    <row r="28" s="48" customFormat="1" ht="20.1" customHeight="1" spans="1:3">
      <c r="A28" s="62">
        <v>2230208</v>
      </c>
      <c r="B28" s="44" t="s">
        <v>2705</v>
      </c>
      <c r="C28" s="42"/>
    </row>
    <row r="29" s="48" customFormat="1" ht="20.1" customHeight="1" spans="1:3">
      <c r="A29" s="62">
        <v>2230299</v>
      </c>
      <c r="B29" s="44" t="s">
        <v>2706</v>
      </c>
      <c r="C29" s="42"/>
    </row>
    <row r="30" s="48" customFormat="1" ht="20.1" customHeight="1" spans="1:3">
      <c r="A30" s="62">
        <v>22303</v>
      </c>
      <c r="B30" s="63" t="s">
        <v>2707</v>
      </c>
      <c r="C30" s="42">
        <f>C31</f>
        <v>0</v>
      </c>
    </row>
    <row r="31" s="48" customFormat="1" ht="20.1" customHeight="1" spans="1:3">
      <c r="A31" s="62">
        <v>2230301</v>
      </c>
      <c r="B31" s="44" t="s">
        <v>2708</v>
      </c>
      <c r="C31" s="42"/>
    </row>
    <row r="32" s="48" customFormat="1" ht="20.1" customHeight="1" spans="1:3">
      <c r="A32" s="62">
        <v>22399</v>
      </c>
      <c r="B32" s="63" t="s">
        <v>2709</v>
      </c>
      <c r="C32" s="42">
        <f>C33</f>
        <v>0</v>
      </c>
    </row>
    <row r="33" s="48" customFormat="1" ht="20.1" customHeight="1" spans="1:3">
      <c r="A33" s="62">
        <v>2239999</v>
      </c>
      <c r="B33" s="44" t="s">
        <v>2710</v>
      </c>
      <c r="C33" s="42"/>
    </row>
    <row r="34" s="59" customFormat="1" ht="16.9" customHeight="1" spans="1:3">
      <c r="A34" s="26"/>
      <c r="B34" s="25" t="s">
        <v>128</v>
      </c>
      <c r="C34" s="12">
        <v>0</v>
      </c>
    </row>
    <row r="35" s="59" customFormat="1" ht="16.9" customHeight="1" spans="1:3">
      <c r="A35" s="26"/>
      <c r="B35" s="26" t="s">
        <v>2041</v>
      </c>
      <c r="C35" s="12"/>
    </row>
    <row r="36" s="59" customFormat="1" ht="16.9" customHeight="1" spans="1:3">
      <c r="A36" s="26"/>
      <c r="B36" s="26" t="s">
        <v>2123</v>
      </c>
      <c r="C36" s="12"/>
    </row>
    <row r="37" s="59" customFormat="1" ht="16.9" customHeight="1" spans="1:3">
      <c r="A37" s="26"/>
      <c r="B37" s="26" t="s">
        <v>2049</v>
      </c>
      <c r="C37" s="12">
        <v>29500</v>
      </c>
    </row>
    <row r="38" s="59" customFormat="1" ht="16.9" customHeight="1" spans="1:3">
      <c r="A38" s="26"/>
      <c r="B38" s="26" t="s">
        <v>2127</v>
      </c>
      <c r="C38" s="12">
        <v>19</v>
      </c>
    </row>
    <row r="39" s="59" customFormat="1" ht="16.9" customHeight="1" spans="1:3">
      <c r="A39" s="26"/>
      <c r="B39" s="25" t="s">
        <v>2162</v>
      </c>
      <c r="C39" s="12">
        <v>29519</v>
      </c>
    </row>
    <row r="40" s="59" customFormat="1" ht="16.9" customHeight="1" spans="1:3">
      <c r="A40" s="67"/>
      <c r="B40" s="68"/>
      <c r="C40" s="69"/>
    </row>
    <row r="41" s="59" customFormat="1" ht="16.9" customHeight="1" spans="1:3">
      <c r="A41" s="67"/>
      <c r="B41" s="68"/>
      <c r="C41" s="69"/>
    </row>
    <row r="42" s="59" customFormat="1" ht="16.9" customHeight="1" spans="1:3">
      <c r="A42" s="67"/>
      <c r="B42" s="68"/>
      <c r="C42" s="69"/>
    </row>
    <row r="43" s="59" customFormat="1" ht="16.9" customHeight="1" spans="1:3">
      <c r="A43" s="67"/>
      <c r="B43" s="68"/>
      <c r="C43" s="69"/>
    </row>
    <row r="44" s="59" customFormat="1" ht="16.9" customHeight="1" spans="1:3">
      <c r="A44" s="67"/>
      <c r="B44" s="68"/>
      <c r="C44" s="69"/>
    </row>
    <row r="45" s="59" customFormat="1" ht="16.9" customHeight="1" spans="1:3">
      <c r="A45" s="67"/>
      <c r="B45" s="68"/>
      <c r="C45" s="69"/>
    </row>
    <row r="46" s="59" customFormat="1" ht="16.9" customHeight="1" spans="1:3">
      <c r="A46" s="67"/>
      <c r="B46" s="68"/>
      <c r="C46" s="70"/>
    </row>
    <row r="47" s="59" customFormat="1" ht="16.9" customHeight="1" spans="1:3">
      <c r="A47" s="67"/>
      <c r="B47" s="68"/>
      <c r="C47" s="70"/>
    </row>
    <row r="48" s="59" customFormat="1" ht="16.9" customHeight="1" spans="1:3">
      <c r="A48" s="67"/>
      <c r="B48" s="68"/>
      <c r="C48" s="70"/>
    </row>
    <row r="49" s="59" customFormat="1" ht="16.9" customHeight="1" spans="1:3">
      <c r="A49" s="67"/>
      <c r="B49" s="68"/>
      <c r="C49" s="70"/>
    </row>
    <row r="50" s="59" customFormat="1" ht="16.9" customHeight="1" spans="1:3">
      <c r="A50" s="67"/>
      <c r="B50" s="68"/>
      <c r="C50" s="69"/>
    </row>
    <row r="51" s="59" customFormat="1" ht="16.9" customHeight="1" spans="1:3">
      <c r="A51" s="67"/>
      <c r="B51" s="68"/>
      <c r="C51" s="69"/>
    </row>
    <row r="52" s="59" customFormat="1" ht="16.9" customHeight="1" spans="1:3">
      <c r="A52" s="67"/>
      <c r="B52" s="68"/>
      <c r="C52" s="69"/>
    </row>
    <row r="53" s="59" customFormat="1" ht="16.9" customHeight="1" spans="1:3">
      <c r="A53" s="67"/>
      <c r="B53" s="68"/>
      <c r="C53" s="69"/>
    </row>
    <row r="54" spans="1:3">
      <c r="A54" s="48"/>
      <c r="B54" s="48"/>
      <c r="C54" s="48"/>
    </row>
    <row r="55" spans="1:3">
      <c r="A55" s="48"/>
      <c r="B55" s="48"/>
      <c r="C55" s="48"/>
    </row>
    <row r="56" spans="1:3">
      <c r="A56" s="48"/>
      <c r="B56" s="48"/>
      <c r="C56" s="48"/>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row r="1325" spans="1:3">
      <c r="A1325" s="48"/>
      <c r="B1325" s="48"/>
      <c r="C1325" s="48"/>
    </row>
  </sheetData>
  <mergeCells count="1">
    <mergeCell ref="A2:C2"/>
  </mergeCells>
  <dataValidations count="1">
    <dataValidation type="decimal" operator="between" allowBlank="1" showInputMessage="1" showErrorMessage="1" sqref="C6:C33">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8"/>
  <sheetViews>
    <sheetView showZeros="0" workbookViewId="0">
      <selection activeCell="I15" sqref="I15"/>
    </sheetView>
  </sheetViews>
  <sheetFormatPr defaultColWidth="12.1416666666667" defaultRowHeight="15.75" outlineLevelCol="3"/>
  <cols>
    <col min="1" max="1" width="37.2833333333333" style="36" customWidth="1"/>
    <col min="2" max="2" width="13" style="49" customWidth="1"/>
    <col min="3" max="3" width="36.1416666666667" style="36" customWidth="1"/>
    <col min="4" max="4" width="13" style="49" customWidth="1"/>
    <col min="5" max="16384" width="12.1416666666667" style="36"/>
  </cols>
  <sheetData>
    <row r="1" ht="18" spans="1:4">
      <c r="A1" s="3" t="s">
        <v>2713</v>
      </c>
    </row>
    <row r="2" ht="42.95" customHeight="1" spans="1:4">
      <c r="A2" s="4" t="s">
        <v>2714</v>
      </c>
      <c r="B2" s="4"/>
      <c r="C2" s="4"/>
      <c r="D2" s="4"/>
    </row>
    <row r="3" ht="17.1" customHeight="1" spans="1:4">
      <c r="A3" s="37"/>
      <c r="B3" s="54"/>
      <c r="C3" s="37"/>
      <c r="D3" s="55"/>
    </row>
    <row r="4" ht="17.1" customHeight="1" spans="1:4">
      <c r="A4" s="37" t="s">
        <v>1929</v>
      </c>
      <c r="B4" s="54"/>
      <c r="C4" s="37"/>
      <c r="D4" s="55"/>
    </row>
    <row r="5" s="53" customFormat="1" ht="30" customHeight="1" spans="1:4">
      <c r="A5" s="39" t="s">
        <v>130</v>
      </c>
      <c r="B5" s="39" t="s">
        <v>78</v>
      </c>
      <c r="C5" s="39" t="s">
        <v>130</v>
      </c>
      <c r="D5" s="39" t="s">
        <v>78</v>
      </c>
    </row>
    <row r="6" s="53" customFormat="1" ht="21" customHeight="1" spans="1:4">
      <c r="A6" s="44" t="s">
        <v>2638</v>
      </c>
      <c r="B6" s="42">
        <f>'[1]L14'!E6</f>
        <v>29500</v>
      </c>
      <c r="C6" s="44" t="s">
        <v>2685</v>
      </c>
      <c r="D6" s="42">
        <f>'[1]L14'!J6</f>
        <v>0</v>
      </c>
    </row>
    <row r="7" s="53" customFormat="1" ht="21" customHeight="1" spans="1:4">
      <c r="A7" s="44" t="s">
        <v>2715</v>
      </c>
      <c r="B7" s="56">
        <v>18</v>
      </c>
      <c r="C7" s="44" t="s">
        <v>2716</v>
      </c>
      <c r="D7" s="56"/>
    </row>
    <row r="8" s="53" customFormat="1" ht="21" customHeight="1" spans="1:4">
      <c r="A8" s="44" t="s">
        <v>2717</v>
      </c>
      <c r="B8" s="56"/>
      <c r="C8" s="44" t="s">
        <v>2718</v>
      </c>
      <c r="D8" s="56"/>
    </row>
    <row r="9" s="53" customFormat="1" ht="21" customHeight="1" spans="1:4">
      <c r="A9" s="44" t="s">
        <v>2719</v>
      </c>
      <c r="B9" s="42">
        <v>1</v>
      </c>
      <c r="C9" s="44" t="s">
        <v>2720</v>
      </c>
      <c r="D9" s="42">
        <f>SUM(D10:D11)</f>
        <v>29500</v>
      </c>
    </row>
    <row r="10" s="53" customFormat="1" ht="21" customHeight="1" spans="1:4">
      <c r="A10" s="44"/>
      <c r="B10" s="42"/>
      <c r="C10" s="44" t="s">
        <v>2721</v>
      </c>
      <c r="D10" s="42">
        <v>29500</v>
      </c>
    </row>
    <row r="11" s="53" customFormat="1" ht="21" customHeight="1" spans="1:4">
      <c r="A11" s="44"/>
      <c r="B11" s="42"/>
      <c r="C11" s="44" t="s">
        <v>2722</v>
      </c>
      <c r="D11" s="45"/>
    </row>
    <row r="12" s="53" customFormat="1" ht="21" customHeight="1" spans="1:4">
      <c r="A12" s="44" t="s">
        <v>2723</v>
      </c>
      <c r="B12" s="56"/>
      <c r="C12" s="44" t="s">
        <v>2724</v>
      </c>
      <c r="D12" s="56"/>
    </row>
    <row r="13" s="53" customFormat="1" ht="21" customHeight="1" spans="1:4">
      <c r="A13" s="44" t="s">
        <v>2725</v>
      </c>
      <c r="B13" s="56"/>
      <c r="C13" s="44" t="s">
        <v>2726</v>
      </c>
      <c r="D13" s="56"/>
    </row>
    <row r="14" ht="15.6" customHeight="1" spans="1:4">
      <c r="A14" s="44"/>
      <c r="B14" s="42"/>
      <c r="C14" s="44" t="s">
        <v>2727</v>
      </c>
      <c r="D14" s="42">
        <f>B15-SUM(D6:D9,D12:D13)</f>
        <v>19</v>
      </c>
    </row>
    <row r="15" ht="15.6" customHeight="1" spans="1:4">
      <c r="A15" s="57" t="s">
        <v>2130</v>
      </c>
      <c r="B15" s="42">
        <f>SUM(B6:B9,B12:B13)</f>
        <v>29519</v>
      </c>
      <c r="C15" s="57" t="s">
        <v>2131</v>
      </c>
      <c r="D15" s="42">
        <f>SUM(D6:D9,D12:D14)</f>
        <v>29519</v>
      </c>
    </row>
    <row r="16" ht="15.6" customHeight="1" spans="1:4">
      <c r="A16" s="48"/>
      <c r="B16" s="58"/>
      <c r="C16" s="48"/>
    </row>
    <row r="17" ht="15.6" customHeight="1" spans="1:3">
      <c r="A17" s="48"/>
      <c r="B17" s="58"/>
      <c r="C17" s="48"/>
    </row>
    <row r="18" ht="15.6" customHeight="1" spans="1:3">
      <c r="A18" s="48"/>
      <c r="B18" s="58"/>
      <c r="C18" s="48"/>
    </row>
    <row r="19" ht="15.6" customHeight="1" spans="1:3">
      <c r="A19" s="48"/>
      <c r="B19" s="58"/>
      <c r="C19" s="48"/>
    </row>
    <row r="20" ht="15.6" customHeight="1" spans="1:3">
      <c r="A20" s="48"/>
      <c r="B20" s="58"/>
      <c r="C20" s="48"/>
    </row>
    <row r="21" ht="15.6" customHeight="1" spans="1:3">
      <c r="A21" s="48"/>
      <c r="B21" s="58"/>
      <c r="C21" s="48"/>
    </row>
    <row r="22" ht="15.6" customHeight="1" spans="1:3">
      <c r="A22" s="48"/>
      <c r="B22" s="58"/>
      <c r="C22" s="48"/>
    </row>
    <row r="23" ht="15.6" customHeight="1" spans="1:3">
      <c r="A23" s="48"/>
      <c r="B23" s="58"/>
      <c r="C23" s="48"/>
    </row>
    <row r="24" spans="1:3">
      <c r="A24" s="48"/>
      <c r="B24" s="58"/>
      <c r="C24" s="48"/>
    </row>
    <row r="25" spans="1:3">
      <c r="A25" s="48"/>
      <c r="B25" s="58"/>
      <c r="C25" s="48"/>
    </row>
    <row r="26" spans="1:3">
      <c r="A26" s="48"/>
      <c r="B26" s="58"/>
      <c r="C26" s="48"/>
    </row>
    <row r="27" spans="1:3">
      <c r="A27" s="48"/>
      <c r="B27" s="58"/>
      <c r="C27" s="48"/>
    </row>
    <row r="28" spans="1:3">
      <c r="A28" s="48"/>
      <c r="B28" s="58"/>
      <c r="C28" s="48"/>
    </row>
    <row r="29" spans="1:3">
      <c r="A29" s="48"/>
      <c r="B29" s="58"/>
      <c r="C29" s="48"/>
    </row>
    <row r="30" spans="1:3">
      <c r="A30" s="48"/>
      <c r="B30" s="58"/>
      <c r="C30" s="48"/>
    </row>
    <row r="31" spans="1:3">
      <c r="A31" s="48"/>
      <c r="B31" s="58"/>
      <c r="C31" s="48"/>
    </row>
    <row r="32" spans="1:3">
      <c r="A32" s="48"/>
      <c r="B32" s="58"/>
      <c r="C32" s="48"/>
    </row>
    <row r="33" spans="1:3">
      <c r="A33" s="48"/>
      <c r="B33" s="58"/>
      <c r="C33" s="48"/>
    </row>
    <row r="34" spans="1:3">
      <c r="A34" s="48"/>
      <c r="B34" s="58"/>
      <c r="C34" s="48"/>
    </row>
    <row r="35" spans="1:3">
      <c r="A35" s="48"/>
      <c r="B35" s="58"/>
      <c r="C35" s="48"/>
    </row>
    <row r="36" spans="1:3">
      <c r="A36" s="48"/>
      <c r="B36" s="58"/>
      <c r="C36" s="48"/>
    </row>
    <row r="37" spans="1:3">
      <c r="A37" s="48"/>
      <c r="B37" s="58"/>
      <c r="C37" s="48"/>
    </row>
    <row r="38" spans="1:3">
      <c r="A38" s="48"/>
      <c r="B38" s="58"/>
      <c r="C38" s="48"/>
    </row>
    <row r="39" spans="1:3">
      <c r="A39" s="48"/>
      <c r="B39" s="58"/>
      <c r="C39" s="48"/>
    </row>
    <row r="40" spans="1:3">
      <c r="A40" s="48"/>
      <c r="B40" s="58"/>
      <c r="C40" s="48"/>
    </row>
    <row r="41" spans="1:3">
      <c r="A41" s="48"/>
      <c r="B41" s="58"/>
      <c r="C41" s="48"/>
    </row>
    <row r="42" spans="1:3">
      <c r="A42" s="48"/>
      <c r="B42" s="58"/>
      <c r="C42" s="48"/>
    </row>
    <row r="43" spans="1:3">
      <c r="A43" s="48"/>
      <c r="B43" s="58"/>
      <c r="C43" s="48"/>
    </row>
    <row r="44" spans="1:3">
      <c r="A44" s="48"/>
      <c r="B44" s="58"/>
      <c r="C44" s="48"/>
    </row>
    <row r="45" spans="1:3">
      <c r="A45" s="48"/>
      <c r="B45" s="58"/>
      <c r="C45" s="48"/>
    </row>
    <row r="46" spans="1:3">
      <c r="A46" s="48"/>
      <c r="B46" s="58"/>
      <c r="C46" s="48"/>
    </row>
    <row r="47" spans="1:3">
      <c r="A47" s="48"/>
      <c r="B47" s="58"/>
      <c r="C47" s="48"/>
    </row>
    <row r="48" spans="1:3">
      <c r="A48" s="48"/>
      <c r="B48" s="58"/>
      <c r="C48" s="48"/>
    </row>
    <row r="49" spans="1:3">
      <c r="A49" s="48"/>
      <c r="B49" s="58"/>
      <c r="C49" s="48"/>
    </row>
    <row r="50" spans="1:3">
      <c r="A50" s="48"/>
      <c r="B50" s="58"/>
      <c r="C50" s="48"/>
    </row>
    <row r="51" spans="1:3">
      <c r="A51" s="48"/>
      <c r="B51" s="58"/>
      <c r="C51" s="48"/>
    </row>
    <row r="52" spans="1:3">
      <c r="A52" s="48"/>
      <c r="B52" s="58"/>
      <c r="C52" s="48"/>
    </row>
    <row r="53" spans="1:3">
      <c r="A53" s="48"/>
      <c r="B53" s="58"/>
      <c r="C53" s="48"/>
    </row>
    <row r="54" spans="1:3">
      <c r="A54" s="48"/>
      <c r="B54" s="58"/>
      <c r="C54" s="48"/>
    </row>
    <row r="55" spans="1:3">
      <c r="A55" s="48"/>
      <c r="B55" s="58"/>
      <c r="C55" s="48"/>
    </row>
    <row r="56" spans="1:3">
      <c r="A56" s="48"/>
      <c r="B56" s="58"/>
      <c r="C56" s="48"/>
    </row>
    <row r="57" spans="1:3">
      <c r="A57" s="48"/>
      <c r="B57" s="58"/>
      <c r="C57" s="48"/>
    </row>
    <row r="58" spans="1:3">
      <c r="A58" s="48"/>
      <c r="B58" s="58"/>
      <c r="C58" s="48"/>
    </row>
    <row r="59" spans="1:3">
      <c r="A59" s="48"/>
      <c r="B59" s="58"/>
      <c r="C59" s="48"/>
    </row>
    <row r="60" spans="1:3">
      <c r="A60" s="48"/>
      <c r="B60" s="58"/>
      <c r="C60" s="48"/>
    </row>
    <row r="61" spans="1:3">
      <c r="A61" s="48"/>
      <c r="B61" s="58"/>
      <c r="C61" s="48"/>
    </row>
    <row r="62" spans="1:3">
      <c r="A62" s="48"/>
      <c r="B62" s="58"/>
      <c r="C62" s="48"/>
    </row>
    <row r="63" spans="1:3">
      <c r="A63" s="48"/>
      <c r="B63" s="58"/>
      <c r="C63" s="48"/>
    </row>
    <row r="64" spans="1:3">
      <c r="A64" s="48"/>
      <c r="B64" s="58"/>
      <c r="C64" s="48"/>
    </row>
    <row r="65" spans="1:3">
      <c r="A65" s="48"/>
      <c r="B65" s="58"/>
      <c r="C65" s="48"/>
    </row>
    <row r="66" spans="1:3">
      <c r="A66" s="48"/>
      <c r="B66" s="58"/>
      <c r="C66" s="48"/>
    </row>
    <row r="67" spans="1:3">
      <c r="A67" s="48"/>
      <c r="B67" s="58"/>
      <c r="C67" s="48"/>
    </row>
    <row r="68" spans="1:3">
      <c r="A68" s="48"/>
      <c r="B68" s="58"/>
      <c r="C68" s="48"/>
    </row>
    <row r="69" spans="1:3">
      <c r="A69" s="48"/>
      <c r="B69" s="58"/>
      <c r="C69" s="48"/>
    </row>
    <row r="70" spans="1:3">
      <c r="A70" s="48"/>
      <c r="B70" s="58"/>
      <c r="C70" s="48"/>
    </row>
    <row r="71" spans="1:3">
      <c r="A71" s="48"/>
      <c r="B71" s="58"/>
      <c r="C71" s="48"/>
    </row>
    <row r="72" spans="1:3">
      <c r="A72" s="48"/>
      <c r="B72" s="58"/>
      <c r="C72" s="48"/>
    </row>
    <row r="73" spans="1:3">
      <c r="A73" s="48"/>
      <c r="B73" s="58"/>
      <c r="C73" s="48"/>
    </row>
    <row r="74" spans="1:3">
      <c r="A74" s="48"/>
      <c r="B74" s="58"/>
      <c r="C74" s="48"/>
    </row>
    <row r="75" spans="1:3">
      <c r="A75" s="48"/>
      <c r="B75" s="58"/>
      <c r="C75" s="48"/>
    </row>
    <row r="76" spans="1:3">
      <c r="A76" s="48"/>
      <c r="B76" s="58"/>
      <c r="C76" s="48"/>
    </row>
    <row r="77" spans="1:3">
      <c r="A77" s="48"/>
      <c r="B77" s="58"/>
      <c r="C77" s="48"/>
    </row>
    <row r="78" spans="1:3">
      <c r="A78" s="48"/>
      <c r="B78" s="58"/>
      <c r="C78" s="48"/>
    </row>
    <row r="79" spans="1:3">
      <c r="A79" s="48"/>
      <c r="B79" s="58"/>
      <c r="C79" s="48"/>
    </row>
    <row r="80" spans="1:3">
      <c r="A80" s="48"/>
      <c r="B80" s="58"/>
      <c r="C80" s="48"/>
    </row>
    <row r="81" spans="1:3">
      <c r="A81" s="48"/>
      <c r="B81" s="58"/>
      <c r="C81" s="48"/>
    </row>
    <row r="82" spans="1:3">
      <c r="A82" s="48"/>
      <c r="B82" s="58"/>
      <c r="C82" s="48"/>
    </row>
    <row r="83" spans="1:3">
      <c r="A83" s="48"/>
      <c r="B83" s="58"/>
      <c r="C83" s="48"/>
    </row>
    <row r="84" spans="1:3">
      <c r="A84" s="48"/>
      <c r="B84" s="58"/>
      <c r="C84" s="48"/>
    </row>
    <row r="85" spans="1:3">
      <c r="A85" s="48"/>
      <c r="B85" s="58"/>
      <c r="C85" s="48"/>
    </row>
    <row r="86" spans="1:3">
      <c r="A86" s="48"/>
      <c r="B86" s="58"/>
      <c r="C86" s="48"/>
    </row>
    <row r="87" spans="1:3">
      <c r="A87" s="48"/>
      <c r="B87" s="58"/>
      <c r="C87" s="48"/>
    </row>
    <row r="88" spans="1:3">
      <c r="A88" s="48"/>
      <c r="B88" s="58"/>
      <c r="C88" s="48"/>
    </row>
    <row r="89" spans="1:3">
      <c r="A89" s="48"/>
      <c r="B89" s="58"/>
      <c r="C89" s="48"/>
    </row>
    <row r="90" spans="1:3">
      <c r="A90" s="48"/>
      <c r="B90" s="58"/>
      <c r="C90" s="48"/>
    </row>
    <row r="91" spans="1:3">
      <c r="A91" s="48"/>
      <c r="B91" s="58"/>
      <c r="C91" s="48"/>
    </row>
    <row r="92" spans="1:3">
      <c r="A92" s="48"/>
      <c r="B92" s="58"/>
      <c r="C92" s="48"/>
    </row>
    <row r="93" spans="1:3">
      <c r="A93" s="48"/>
      <c r="B93" s="58"/>
      <c r="C93" s="48"/>
    </row>
    <row r="94" spans="1:3">
      <c r="A94" s="48"/>
      <c r="B94" s="58"/>
      <c r="C94" s="48"/>
    </row>
    <row r="95" spans="1:3">
      <c r="A95" s="48"/>
      <c r="B95" s="58"/>
      <c r="C95" s="48"/>
    </row>
    <row r="96" spans="1:3">
      <c r="A96" s="48"/>
      <c r="B96" s="58"/>
      <c r="C96" s="48"/>
    </row>
    <row r="97" spans="1:3">
      <c r="A97" s="48"/>
      <c r="B97" s="58"/>
      <c r="C97" s="48"/>
    </row>
    <row r="98" spans="1:3">
      <c r="A98" s="48"/>
      <c r="B98" s="58"/>
      <c r="C98" s="48"/>
    </row>
    <row r="99" spans="1:3">
      <c r="A99" s="48"/>
      <c r="B99" s="58"/>
      <c r="C99" s="48"/>
    </row>
    <row r="100" spans="1:3">
      <c r="A100" s="48"/>
      <c r="B100" s="58"/>
      <c r="C100" s="48"/>
    </row>
    <row r="101" spans="1:3">
      <c r="A101" s="48"/>
      <c r="B101" s="58"/>
      <c r="C101" s="48"/>
    </row>
    <row r="102" spans="1:3">
      <c r="A102" s="48"/>
      <c r="B102" s="58"/>
      <c r="C102" s="48"/>
    </row>
    <row r="103" spans="1:3">
      <c r="A103" s="48"/>
      <c r="B103" s="58"/>
      <c r="C103" s="48"/>
    </row>
    <row r="104" spans="1:3">
      <c r="A104" s="48"/>
      <c r="B104" s="58"/>
      <c r="C104" s="48"/>
    </row>
    <row r="105" spans="1:3">
      <c r="A105" s="48"/>
      <c r="B105" s="58"/>
      <c r="C105" s="48"/>
    </row>
    <row r="106" spans="1:3">
      <c r="A106" s="48"/>
      <c r="B106" s="58"/>
      <c r="C106" s="48"/>
    </row>
    <row r="107" spans="1:3">
      <c r="A107" s="48"/>
      <c r="B107" s="58"/>
      <c r="C107" s="48"/>
    </row>
    <row r="108" spans="1:3">
      <c r="A108" s="48"/>
      <c r="B108" s="58"/>
      <c r="C108" s="48"/>
    </row>
    <row r="109" spans="1:3">
      <c r="A109" s="48"/>
      <c r="B109" s="58"/>
      <c r="C109" s="48"/>
    </row>
    <row r="110" spans="1:3">
      <c r="A110" s="48"/>
      <c r="B110" s="58"/>
      <c r="C110" s="48"/>
    </row>
    <row r="111" spans="1:3">
      <c r="A111" s="48"/>
      <c r="B111" s="58"/>
      <c r="C111" s="48"/>
    </row>
    <row r="112" spans="1:3">
      <c r="A112" s="48"/>
      <c r="B112" s="58"/>
      <c r="C112" s="48"/>
    </row>
    <row r="113" spans="1:3">
      <c r="A113" s="48"/>
      <c r="B113" s="58"/>
      <c r="C113" s="48"/>
    </row>
    <row r="114" spans="1:3">
      <c r="A114" s="48"/>
      <c r="B114" s="58"/>
      <c r="C114" s="48"/>
    </row>
    <row r="115" spans="1:3">
      <c r="A115" s="48"/>
      <c r="B115" s="58"/>
      <c r="C115" s="48"/>
    </row>
    <row r="116" spans="1:3">
      <c r="A116" s="48"/>
      <c r="B116" s="58"/>
      <c r="C116" s="48"/>
    </row>
    <row r="117" spans="1:3">
      <c r="A117" s="48"/>
      <c r="B117" s="58"/>
      <c r="C117" s="48"/>
    </row>
    <row r="118" spans="1:3">
      <c r="A118" s="48"/>
      <c r="B118" s="58"/>
      <c r="C118" s="48"/>
    </row>
    <row r="119" spans="1:3">
      <c r="A119" s="48"/>
      <c r="B119" s="58"/>
      <c r="C119" s="48"/>
    </row>
    <row r="120" spans="1:3">
      <c r="A120" s="48"/>
      <c r="B120" s="58"/>
      <c r="C120" s="48"/>
    </row>
    <row r="121" spans="1:3">
      <c r="A121" s="48"/>
      <c r="B121" s="58"/>
      <c r="C121" s="48"/>
    </row>
    <row r="122" spans="1:3">
      <c r="A122" s="48"/>
      <c r="B122" s="58"/>
      <c r="C122" s="48"/>
    </row>
    <row r="123" spans="1:3">
      <c r="A123" s="48"/>
      <c r="B123" s="58"/>
      <c r="C123" s="48"/>
    </row>
    <row r="124" spans="1:3">
      <c r="A124" s="48"/>
      <c r="B124" s="58"/>
      <c r="C124" s="48"/>
    </row>
    <row r="125" spans="1:3">
      <c r="A125" s="48"/>
      <c r="B125" s="58"/>
      <c r="C125" s="48"/>
    </row>
    <row r="126" spans="1:3">
      <c r="A126" s="48"/>
      <c r="B126" s="58"/>
      <c r="C126" s="48"/>
    </row>
    <row r="127" spans="1:3">
      <c r="A127" s="48"/>
      <c r="B127" s="58"/>
      <c r="C127" s="48"/>
    </row>
    <row r="128" spans="1:3">
      <c r="A128" s="48"/>
      <c r="B128" s="58"/>
      <c r="C128" s="48"/>
    </row>
    <row r="129" spans="1:3">
      <c r="A129" s="48"/>
      <c r="B129" s="58"/>
      <c r="C129" s="48"/>
    </row>
    <row r="130" spans="1:3">
      <c r="A130" s="48"/>
      <c r="B130" s="58"/>
      <c r="C130" s="48"/>
    </row>
    <row r="131" spans="1:3">
      <c r="A131" s="48"/>
      <c r="B131" s="58"/>
      <c r="C131" s="48"/>
    </row>
    <row r="132" spans="1:3">
      <c r="A132" s="48"/>
      <c r="B132" s="58"/>
      <c r="C132" s="48"/>
    </row>
    <row r="133" spans="1:3">
      <c r="A133" s="48"/>
      <c r="B133" s="58"/>
      <c r="C133" s="48"/>
    </row>
    <row r="134" spans="1:3">
      <c r="A134" s="48"/>
      <c r="B134" s="58"/>
      <c r="C134" s="48"/>
    </row>
    <row r="135" spans="1:3">
      <c r="A135" s="48"/>
      <c r="B135" s="58"/>
      <c r="C135" s="48"/>
    </row>
    <row r="136" spans="1:3">
      <c r="A136" s="48"/>
      <c r="B136" s="58"/>
      <c r="C136" s="48"/>
    </row>
    <row r="137" spans="1:3">
      <c r="A137" s="48"/>
      <c r="B137" s="58"/>
      <c r="C137" s="48"/>
    </row>
    <row r="138" spans="1:3">
      <c r="A138" s="48"/>
      <c r="B138" s="58"/>
      <c r="C138" s="48"/>
    </row>
    <row r="139" spans="1:3">
      <c r="A139" s="48"/>
      <c r="B139" s="58"/>
      <c r="C139" s="48"/>
    </row>
    <row r="140" spans="1:3">
      <c r="A140" s="48"/>
      <c r="B140" s="58"/>
      <c r="C140" s="48"/>
    </row>
    <row r="141" spans="1:3">
      <c r="A141" s="48"/>
      <c r="B141" s="58"/>
      <c r="C141" s="48"/>
    </row>
    <row r="142" spans="1:3">
      <c r="A142" s="48"/>
      <c r="B142" s="58"/>
      <c r="C142" s="48"/>
    </row>
    <row r="143" spans="1:3">
      <c r="A143" s="48"/>
      <c r="B143" s="58"/>
      <c r="C143" s="48"/>
    </row>
    <row r="144" spans="1:3">
      <c r="A144" s="48"/>
      <c r="B144" s="58"/>
      <c r="C144" s="48"/>
    </row>
    <row r="145" spans="1:3">
      <c r="A145" s="48"/>
      <c r="B145" s="58"/>
      <c r="C145" s="48"/>
    </row>
    <row r="146" spans="1:3">
      <c r="A146" s="48"/>
      <c r="B146" s="58"/>
      <c r="C146" s="48"/>
    </row>
    <row r="147" spans="1:3">
      <c r="A147" s="48"/>
      <c r="B147" s="58"/>
      <c r="C147" s="48"/>
    </row>
    <row r="148" spans="1:3">
      <c r="A148" s="48"/>
      <c r="B148" s="58"/>
      <c r="C148" s="48"/>
    </row>
    <row r="149" spans="1:3">
      <c r="A149" s="48"/>
      <c r="B149" s="58"/>
      <c r="C149" s="48"/>
    </row>
    <row r="150" spans="1:3">
      <c r="A150" s="48"/>
      <c r="B150" s="58"/>
      <c r="C150" s="48"/>
    </row>
    <row r="151" spans="1:3">
      <c r="A151" s="48"/>
      <c r="B151" s="58"/>
      <c r="C151" s="48"/>
    </row>
    <row r="152" spans="1:3">
      <c r="A152" s="48"/>
      <c r="B152" s="58"/>
      <c r="C152" s="48"/>
    </row>
    <row r="153" spans="1:3">
      <c r="A153" s="48"/>
      <c r="B153" s="58"/>
      <c r="C153" s="48"/>
    </row>
    <row r="154" spans="1:3">
      <c r="A154" s="48"/>
      <c r="B154" s="58"/>
      <c r="C154" s="48"/>
    </row>
    <row r="155" spans="1:3">
      <c r="A155" s="48"/>
      <c r="B155" s="58"/>
      <c r="C155" s="48"/>
    </row>
    <row r="156" spans="1:3">
      <c r="A156" s="48"/>
      <c r="B156" s="58"/>
      <c r="C156" s="48"/>
    </row>
    <row r="157" spans="1:3">
      <c r="A157" s="48"/>
      <c r="B157" s="58"/>
      <c r="C157" s="48"/>
    </row>
    <row r="158" spans="1:3">
      <c r="A158" s="48"/>
      <c r="B158" s="58"/>
      <c r="C158" s="48"/>
    </row>
    <row r="159" spans="1:3">
      <c r="A159" s="48"/>
      <c r="B159" s="58"/>
      <c r="C159" s="48"/>
    </row>
    <row r="160" spans="1:3">
      <c r="A160" s="48"/>
      <c r="B160" s="58"/>
      <c r="C160" s="48"/>
    </row>
    <row r="161" spans="1:3">
      <c r="A161" s="48"/>
      <c r="B161" s="58"/>
      <c r="C161" s="48"/>
    </row>
    <row r="162" spans="1:3">
      <c r="A162" s="48"/>
      <c r="B162" s="58"/>
      <c r="C162" s="48"/>
    </row>
    <row r="163" spans="1:3">
      <c r="A163" s="48"/>
      <c r="B163" s="58"/>
      <c r="C163" s="48"/>
    </row>
    <row r="164" spans="1:3">
      <c r="A164" s="48"/>
      <c r="B164" s="58"/>
      <c r="C164" s="48"/>
    </row>
    <row r="165" spans="1:3">
      <c r="A165" s="48"/>
      <c r="B165" s="58"/>
      <c r="C165" s="48"/>
    </row>
    <row r="166" spans="1:3">
      <c r="A166" s="48"/>
      <c r="B166" s="58"/>
      <c r="C166" s="48"/>
    </row>
    <row r="167" spans="1:3">
      <c r="A167" s="48"/>
      <c r="B167" s="58"/>
      <c r="C167" s="48"/>
    </row>
    <row r="168" spans="1:3">
      <c r="A168" s="48"/>
      <c r="B168" s="58"/>
      <c r="C168" s="48"/>
    </row>
    <row r="169" spans="1:3">
      <c r="A169" s="48"/>
      <c r="B169" s="58"/>
      <c r="C169" s="48"/>
    </row>
    <row r="170" spans="1:3">
      <c r="A170" s="48"/>
      <c r="B170" s="58"/>
      <c r="C170" s="48"/>
    </row>
    <row r="171" spans="1:3">
      <c r="A171" s="48"/>
      <c r="B171" s="58"/>
      <c r="C171" s="48"/>
    </row>
    <row r="172" spans="1:3">
      <c r="A172" s="48"/>
      <c r="B172" s="58"/>
      <c r="C172" s="48"/>
    </row>
    <row r="173" spans="1:3">
      <c r="A173" s="48"/>
      <c r="B173" s="58"/>
      <c r="C173" s="48"/>
    </row>
    <row r="174" spans="1:3">
      <c r="A174" s="48"/>
      <c r="B174" s="58"/>
      <c r="C174" s="48"/>
    </row>
    <row r="175" spans="1:3">
      <c r="A175" s="48"/>
      <c r="B175" s="58"/>
      <c r="C175" s="48"/>
    </row>
    <row r="176" spans="1:3">
      <c r="A176" s="48"/>
      <c r="B176" s="58"/>
      <c r="C176" s="48"/>
    </row>
    <row r="177" spans="1:3">
      <c r="A177" s="48"/>
      <c r="B177" s="58"/>
      <c r="C177" s="48"/>
    </row>
    <row r="178" spans="1:3">
      <c r="A178" s="48"/>
      <c r="B178" s="58"/>
      <c r="C178" s="48"/>
    </row>
    <row r="179" spans="1:3">
      <c r="A179" s="48"/>
      <c r="B179" s="58"/>
      <c r="C179" s="48"/>
    </row>
    <row r="180" spans="1:3">
      <c r="A180" s="48"/>
      <c r="B180" s="58"/>
      <c r="C180" s="48"/>
    </row>
    <row r="181" spans="1:3">
      <c r="A181" s="48"/>
      <c r="B181" s="58"/>
      <c r="C181" s="48"/>
    </row>
    <row r="182" spans="1:3">
      <c r="A182" s="48"/>
      <c r="B182" s="58"/>
      <c r="C182" s="48"/>
    </row>
    <row r="183" spans="1:3">
      <c r="A183" s="48"/>
      <c r="B183" s="58"/>
      <c r="C183" s="48"/>
    </row>
    <row r="184" spans="1:3">
      <c r="A184" s="48"/>
      <c r="B184" s="58"/>
      <c r="C184" s="48"/>
    </row>
    <row r="185" spans="1:3">
      <c r="A185" s="48"/>
      <c r="B185" s="58"/>
      <c r="C185" s="48"/>
    </row>
    <row r="186" spans="1:3">
      <c r="A186" s="48"/>
      <c r="B186" s="58"/>
      <c r="C186" s="48"/>
    </row>
    <row r="187" spans="1:3">
      <c r="A187" s="48"/>
      <c r="B187" s="58"/>
      <c r="C187" s="48"/>
    </row>
    <row r="188" spans="1:3">
      <c r="A188" s="48"/>
      <c r="B188" s="58"/>
      <c r="C188" s="48"/>
    </row>
    <row r="189" spans="1:3">
      <c r="A189" s="48"/>
      <c r="B189" s="58"/>
      <c r="C189" s="48"/>
    </row>
    <row r="190" spans="1:3">
      <c r="A190" s="48"/>
      <c r="B190" s="58"/>
      <c r="C190" s="48"/>
    </row>
    <row r="191" spans="1:3">
      <c r="A191" s="48"/>
      <c r="B191" s="58"/>
      <c r="C191" s="48"/>
    </row>
    <row r="192" spans="1:3">
      <c r="A192" s="48"/>
      <c r="B192" s="58"/>
      <c r="C192" s="48"/>
    </row>
    <row r="193" spans="1:3">
      <c r="A193" s="48"/>
      <c r="B193" s="58"/>
      <c r="C193" s="48"/>
    </row>
    <row r="194" spans="1:3">
      <c r="A194" s="48"/>
      <c r="B194" s="58"/>
      <c r="C194" s="48"/>
    </row>
    <row r="195" spans="1:3">
      <c r="A195" s="48"/>
      <c r="B195" s="58"/>
      <c r="C195" s="48"/>
    </row>
    <row r="196" spans="1:3">
      <c r="A196" s="48"/>
      <c r="B196" s="58"/>
      <c r="C196" s="48"/>
    </row>
    <row r="197" spans="1:3">
      <c r="A197" s="48"/>
      <c r="B197" s="58"/>
      <c r="C197" s="48"/>
    </row>
    <row r="198" spans="1:3">
      <c r="A198" s="48"/>
      <c r="B198" s="58"/>
      <c r="C198" s="48"/>
    </row>
    <row r="199" spans="1:3">
      <c r="A199" s="48"/>
      <c r="B199" s="58"/>
      <c r="C199" s="48"/>
    </row>
    <row r="200" spans="1:3">
      <c r="A200" s="48"/>
      <c r="B200" s="58"/>
      <c r="C200" s="48"/>
    </row>
    <row r="201" spans="1:3">
      <c r="A201" s="48"/>
      <c r="B201" s="58"/>
      <c r="C201" s="48"/>
    </row>
    <row r="202" spans="1:3">
      <c r="A202" s="48"/>
      <c r="B202" s="58"/>
      <c r="C202" s="48"/>
    </row>
    <row r="203" spans="1:3">
      <c r="A203" s="48"/>
      <c r="B203" s="58"/>
      <c r="C203" s="48"/>
    </row>
    <row r="204" spans="1:3">
      <c r="A204" s="48"/>
      <c r="B204" s="58"/>
      <c r="C204" s="48"/>
    </row>
    <row r="205" spans="1:3">
      <c r="A205" s="48"/>
      <c r="B205" s="58"/>
      <c r="C205" s="48"/>
    </row>
    <row r="206" spans="1:3">
      <c r="A206" s="48"/>
      <c r="B206" s="58"/>
      <c r="C206" s="48"/>
    </row>
    <row r="207" spans="1:3">
      <c r="A207" s="48"/>
      <c r="B207" s="58"/>
      <c r="C207" s="48"/>
    </row>
    <row r="208" spans="1:3">
      <c r="A208" s="48"/>
      <c r="B208" s="58"/>
      <c r="C208" s="48"/>
    </row>
    <row r="209" spans="1:3">
      <c r="A209" s="48"/>
      <c r="B209" s="58"/>
      <c r="C209" s="48"/>
    </row>
    <row r="210" spans="1:3">
      <c r="A210" s="48"/>
      <c r="B210" s="58"/>
      <c r="C210" s="48"/>
    </row>
    <row r="211" spans="1:3">
      <c r="A211" s="48"/>
      <c r="B211" s="58"/>
      <c r="C211" s="48"/>
    </row>
    <row r="212" spans="1:3">
      <c r="A212" s="48"/>
      <c r="B212" s="58"/>
      <c r="C212" s="48"/>
    </row>
    <row r="213" spans="1:3">
      <c r="A213" s="48"/>
      <c r="B213" s="58"/>
      <c r="C213" s="48"/>
    </row>
    <row r="214" spans="1:3">
      <c r="A214" s="48"/>
      <c r="B214" s="58"/>
      <c r="C214" s="48"/>
    </row>
    <row r="215" spans="1:3">
      <c r="A215" s="48"/>
      <c r="B215" s="58"/>
      <c r="C215" s="48"/>
    </row>
    <row r="216" spans="1:3">
      <c r="A216" s="48"/>
      <c r="B216" s="58"/>
      <c r="C216" s="48"/>
    </row>
    <row r="217" spans="1:3">
      <c r="A217" s="48"/>
      <c r="B217" s="58"/>
      <c r="C217" s="48"/>
    </row>
    <row r="218" spans="1:3">
      <c r="A218" s="48"/>
      <c r="B218" s="58"/>
      <c r="C218" s="48"/>
    </row>
    <row r="219" spans="1:3">
      <c r="A219" s="48"/>
      <c r="B219" s="58"/>
      <c r="C219" s="48"/>
    </row>
    <row r="220" spans="1:3">
      <c r="A220" s="48"/>
      <c r="B220" s="58"/>
      <c r="C220" s="48"/>
    </row>
    <row r="221" spans="1:3">
      <c r="A221" s="48"/>
      <c r="B221" s="58"/>
      <c r="C221" s="48"/>
    </row>
    <row r="222" spans="1:3">
      <c r="A222" s="48"/>
      <c r="B222" s="58"/>
      <c r="C222" s="48"/>
    </row>
    <row r="223" spans="1:3">
      <c r="A223" s="48"/>
      <c r="B223" s="58"/>
      <c r="C223" s="48"/>
    </row>
    <row r="224" spans="1:3">
      <c r="A224" s="48"/>
      <c r="B224" s="58"/>
      <c r="C224" s="48"/>
    </row>
    <row r="225" spans="1:3">
      <c r="A225" s="48"/>
      <c r="B225" s="58"/>
      <c r="C225" s="48"/>
    </row>
    <row r="226" spans="1:3">
      <c r="A226" s="48"/>
      <c r="B226" s="58"/>
      <c r="C226" s="48"/>
    </row>
    <row r="227" spans="1:3">
      <c r="A227" s="48"/>
      <c r="B227" s="58"/>
      <c r="C227" s="48"/>
    </row>
    <row r="228" spans="1:3">
      <c r="A228" s="48"/>
      <c r="B228" s="58"/>
      <c r="C228" s="48"/>
    </row>
    <row r="229" spans="1:3">
      <c r="A229" s="48"/>
      <c r="B229" s="58"/>
      <c r="C229" s="48"/>
    </row>
    <row r="230" spans="1:3">
      <c r="A230" s="48"/>
      <c r="B230" s="58"/>
      <c r="C230" s="48"/>
    </row>
    <row r="231" spans="1:3">
      <c r="A231" s="48"/>
      <c r="B231" s="58"/>
      <c r="C231" s="48"/>
    </row>
    <row r="232" spans="1:3">
      <c r="A232" s="48"/>
      <c r="B232" s="58"/>
      <c r="C232" s="48"/>
    </row>
    <row r="233" spans="1:3">
      <c r="A233" s="48"/>
      <c r="B233" s="58"/>
      <c r="C233" s="48"/>
    </row>
    <row r="234" spans="1:3">
      <c r="A234" s="48"/>
      <c r="B234" s="58"/>
      <c r="C234" s="48"/>
    </row>
    <row r="235" spans="1:3">
      <c r="A235" s="48"/>
      <c r="B235" s="58"/>
      <c r="C235" s="48"/>
    </row>
    <row r="236" spans="1:3">
      <c r="A236" s="48"/>
      <c r="B236" s="58"/>
      <c r="C236" s="48"/>
    </row>
    <row r="237" spans="1:3">
      <c r="A237" s="48"/>
      <c r="B237" s="58"/>
      <c r="C237" s="48"/>
    </row>
    <row r="238" spans="1:3">
      <c r="A238" s="48"/>
      <c r="B238" s="58"/>
      <c r="C238" s="48"/>
    </row>
    <row r="239" spans="1:3">
      <c r="A239" s="48"/>
      <c r="B239" s="58"/>
      <c r="C239" s="48"/>
    </row>
    <row r="240" spans="1:3">
      <c r="A240" s="48"/>
      <c r="B240" s="58"/>
      <c r="C240" s="48"/>
    </row>
    <row r="241" spans="1:3">
      <c r="A241" s="48"/>
      <c r="B241" s="58"/>
      <c r="C241" s="48"/>
    </row>
    <row r="242" spans="1:3">
      <c r="A242" s="48"/>
      <c r="B242" s="58"/>
      <c r="C242" s="48"/>
    </row>
    <row r="243" spans="1:3">
      <c r="A243" s="48"/>
      <c r="B243" s="58"/>
      <c r="C243" s="48"/>
    </row>
    <row r="244" spans="1:3">
      <c r="A244" s="48"/>
      <c r="B244" s="58"/>
      <c r="C244" s="48"/>
    </row>
    <row r="245" spans="1:3">
      <c r="A245" s="48"/>
      <c r="B245" s="58"/>
      <c r="C245" s="48"/>
    </row>
    <row r="246" spans="1:3">
      <c r="A246" s="48"/>
      <c r="B246" s="58"/>
      <c r="C246" s="48"/>
    </row>
    <row r="247" spans="1:3">
      <c r="A247" s="48"/>
      <c r="B247" s="58"/>
      <c r="C247" s="48"/>
    </row>
    <row r="248" spans="1:3">
      <c r="A248" s="48"/>
      <c r="B248" s="58"/>
      <c r="C248" s="48"/>
    </row>
    <row r="249" spans="1:3">
      <c r="A249" s="48"/>
      <c r="B249" s="58"/>
      <c r="C249" s="48"/>
    </row>
    <row r="250" spans="1:3">
      <c r="A250" s="48"/>
      <c r="B250" s="58"/>
      <c r="C250" s="48"/>
    </row>
    <row r="251" spans="1:3">
      <c r="A251" s="48"/>
      <c r="B251" s="58"/>
      <c r="C251" s="48"/>
    </row>
    <row r="252" spans="1:3">
      <c r="A252" s="48"/>
      <c r="B252" s="58"/>
      <c r="C252" s="48"/>
    </row>
    <row r="253" spans="1:3">
      <c r="A253" s="48"/>
      <c r="B253" s="58"/>
      <c r="C253" s="48"/>
    </row>
    <row r="254" spans="1:3">
      <c r="A254" s="48"/>
      <c r="B254" s="58"/>
      <c r="C254" s="48"/>
    </row>
    <row r="255" spans="1:3">
      <c r="A255" s="48"/>
      <c r="B255" s="58"/>
      <c r="C255" s="48"/>
    </row>
    <row r="256" spans="1:3">
      <c r="A256" s="48"/>
      <c r="B256" s="58"/>
      <c r="C256" s="48"/>
    </row>
    <row r="257" spans="1:3">
      <c r="A257" s="48"/>
      <c r="B257" s="58"/>
      <c r="C257" s="48"/>
    </row>
    <row r="258" spans="1:3">
      <c r="A258" s="48"/>
      <c r="B258" s="58"/>
      <c r="C258" s="48"/>
    </row>
    <row r="259" spans="1:3">
      <c r="A259" s="48"/>
      <c r="B259" s="58"/>
      <c r="C259" s="48"/>
    </row>
    <row r="260" spans="1:3">
      <c r="A260" s="48"/>
      <c r="B260" s="58"/>
      <c r="C260" s="48"/>
    </row>
    <row r="261" spans="1:3">
      <c r="A261" s="48"/>
      <c r="B261" s="58"/>
      <c r="C261" s="48"/>
    </row>
    <row r="262" spans="1:3">
      <c r="A262" s="48"/>
      <c r="B262" s="58"/>
      <c r="C262" s="48"/>
    </row>
    <row r="263" spans="1:3">
      <c r="A263" s="48"/>
      <c r="B263" s="58"/>
      <c r="C263" s="48"/>
    </row>
    <row r="264" spans="1:3">
      <c r="A264" s="48"/>
      <c r="B264" s="58"/>
      <c r="C264" s="48"/>
    </row>
    <row r="265" spans="1:3">
      <c r="A265" s="48"/>
      <c r="B265" s="58"/>
      <c r="C265" s="48"/>
    </row>
    <row r="266" spans="1:3">
      <c r="A266" s="48"/>
      <c r="B266" s="58"/>
      <c r="C266" s="48"/>
    </row>
    <row r="267" spans="1:3">
      <c r="A267" s="48"/>
      <c r="B267" s="58"/>
      <c r="C267" s="48"/>
    </row>
    <row r="268" spans="1:3">
      <c r="A268" s="48"/>
      <c r="B268" s="58"/>
      <c r="C268" s="48"/>
    </row>
    <row r="269" spans="1:3">
      <c r="A269" s="48"/>
      <c r="B269" s="58"/>
      <c r="C269" s="48"/>
    </row>
    <row r="270" spans="1:3">
      <c r="A270" s="48"/>
      <c r="B270" s="58"/>
      <c r="C270" s="48"/>
    </row>
    <row r="271" spans="1:3">
      <c r="A271" s="48"/>
      <c r="B271" s="58"/>
      <c r="C271" s="48"/>
    </row>
    <row r="272" spans="1:3">
      <c r="A272" s="48"/>
      <c r="B272" s="58"/>
      <c r="C272" s="48"/>
    </row>
    <row r="273" spans="1:3">
      <c r="A273" s="48"/>
      <c r="B273" s="58"/>
      <c r="C273" s="48"/>
    </row>
    <row r="274" spans="1:3">
      <c r="A274" s="48"/>
      <c r="B274" s="58"/>
      <c r="C274" s="48"/>
    </row>
    <row r="275" spans="1:3">
      <c r="A275" s="48"/>
      <c r="B275" s="58"/>
      <c r="C275" s="48"/>
    </row>
    <row r="276" spans="1:3">
      <c r="A276" s="48"/>
      <c r="B276" s="58"/>
      <c r="C276" s="48"/>
    </row>
    <row r="277" spans="1:3">
      <c r="A277" s="48"/>
      <c r="B277" s="58"/>
      <c r="C277" s="48"/>
    </row>
    <row r="278" spans="1:3">
      <c r="A278" s="48"/>
      <c r="B278" s="58"/>
      <c r="C278" s="48"/>
    </row>
    <row r="279" spans="1:3">
      <c r="A279" s="48"/>
      <c r="B279" s="58"/>
      <c r="C279" s="48"/>
    </row>
    <row r="280" spans="1:3">
      <c r="A280" s="48"/>
      <c r="B280" s="58"/>
      <c r="C280" s="48"/>
    </row>
    <row r="281" spans="1:3">
      <c r="A281" s="48"/>
      <c r="B281" s="58"/>
      <c r="C281" s="48"/>
    </row>
    <row r="282" spans="1:3">
      <c r="A282" s="48"/>
      <c r="B282" s="58"/>
      <c r="C282" s="48"/>
    </row>
    <row r="283" spans="1:3">
      <c r="A283" s="48"/>
      <c r="B283" s="58"/>
      <c r="C283" s="48"/>
    </row>
    <row r="284" spans="1:3">
      <c r="A284" s="48"/>
      <c r="B284" s="58"/>
      <c r="C284" s="48"/>
    </row>
    <row r="285" spans="1:3">
      <c r="A285" s="48"/>
      <c r="B285" s="58"/>
      <c r="C285" s="48"/>
    </row>
    <row r="286" spans="1:3">
      <c r="A286" s="48"/>
      <c r="B286" s="58"/>
      <c r="C286" s="48"/>
    </row>
    <row r="287" spans="1:3">
      <c r="A287" s="48"/>
      <c r="B287" s="58"/>
      <c r="C287" s="48"/>
    </row>
    <row r="288" spans="1:3">
      <c r="A288" s="48"/>
      <c r="B288" s="58"/>
      <c r="C288" s="48"/>
    </row>
    <row r="289" spans="1:3">
      <c r="A289" s="48"/>
      <c r="B289" s="58"/>
      <c r="C289" s="48"/>
    </row>
    <row r="290" spans="1:3">
      <c r="A290" s="48"/>
      <c r="B290" s="58"/>
      <c r="C290" s="48"/>
    </row>
    <row r="291" spans="1:3">
      <c r="A291" s="48"/>
      <c r="B291" s="58"/>
      <c r="C291" s="48"/>
    </row>
    <row r="292" spans="1:3">
      <c r="A292" s="48"/>
      <c r="B292" s="58"/>
      <c r="C292" s="48"/>
    </row>
    <row r="293" spans="1:3">
      <c r="A293" s="48"/>
      <c r="B293" s="58"/>
      <c r="C293" s="48"/>
    </row>
    <row r="294" spans="1:3">
      <c r="A294" s="48"/>
      <c r="B294" s="58"/>
      <c r="C294" s="48"/>
    </row>
    <row r="295" spans="1:3">
      <c r="A295" s="48"/>
      <c r="B295" s="58"/>
      <c r="C295" s="48"/>
    </row>
    <row r="296" spans="1:3">
      <c r="A296" s="48"/>
      <c r="B296" s="58"/>
      <c r="C296" s="48"/>
    </row>
    <row r="297" spans="1:3">
      <c r="A297" s="48"/>
      <c r="B297" s="58"/>
      <c r="C297" s="48"/>
    </row>
    <row r="298" spans="1:3">
      <c r="A298" s="48"/>
      <c r="B298" s="58"/>
      <c r="C298" s="48"/>
    </row>
    <row r="299" spans="1:3">
      <c r="A299" s="48"/>
      <c r="B299" s="58"/>
      <c r="C299" s="48"/>
    </row>
    <row r="300" spans="1:3">
      <c r="A300" s="48"/>
      <c r="B300" s="58"/>
      <c r="C300" s="48"/>
    </row>
    <row r="301" spans="1:3">
      <c r="A301" s="48"/>
      <c r="B301" s="58"/>
      <c r="C301" s="48"/>
    </row>
    <row r="302" spans="1:3">
      <c r="A302" s="48"/>
      <c r="B302" s="58"/>
      <c r="C302" s="48"/>
    </row>
    <row r="303" spans="1:3">
      <c r="A303" s="48"/>
      <c r="B303" s="58"/>
      <c r="C303" s="48"/>
    </row>
    <row r="304" spans="1:3">
      <c r="A304" s="48"/>
      <c r="B304" s="58"/>
      <c r="C304" s="48"/>
    </row>
    <row r="305" spans="1:3">
      <c r="A305" s="48"/>
      <c r="B305" s="58"/>
      <c r="C305" s="48"/>
    </row>
    <row r="306" spans="1:3">
      <c r="A306" s="48"/>
      <c r="B306" s="58"/>
      <c r="C306" s="48"/>
    </row>
    <row r="307" spans="1:3">
      <c r="A307" s="48"/>
      <c r="B307" s="58"/>
      <c r="C307" s="48"/>
    </row>
    <row r="308" spans="1:3">
      <c r="A308" s="48"/>
      <c r="B308" s="58"/>
      <c r="C308" s="48"/>
    </row>
    <row r="309" spans="1:3">
      <c r="A309" s="48"/>
      <c r="B309" s="58"/>
      <c r="C309" s="48"/>
    </row>
    <row r="310" spans="1:3">
      <c r="A310" s="48"/>
      <c r="B310" s="58"/>
      <c r="C310" s="48"/>
    </row>
    <row r="311" spans="1:3">
      <c r="A311" s="48"/>
      <c r="B311" s="58"/>
      <c r="C311" s="48"/>
    </row>
    <row r="312" spans="1:3">
      <c r="A312" s="48"/>
      <c r="B312" s="58"/>
      <c r="C312" s="48"/>
    </row>
    <row r="313" spans="1:3">
      <c r="A313" s="48"/>
      <c r="B313" s="58"/>
      <c r="C313" s="48"/>
    </row>
    <row r="314" spans="1:3">
      <c r="A314" s="48"/>
      <c r="B314" s="58"/>
      <c r="C314" s="48"/>
    </row>
    <row r="315" spans="1:3">
      <c r="A315" s="48"/>
      <c r="B315" s="58"/>
      <c r="C315" s="48"/>
    </row>
    <row r="316" spans="1:3">
      <c r="A316" s="48"/>
      <c r="B316" s="58"/>
      <c r="C316" s="48"/>
    </row>
    <row r="317" spans="1:3">
      <c r="A317" s="48"/>
      <c r="B317" s="58"/>
      <c r="C317" s="48"/>
    </row>
    <row r="318" spans="1:3">
      <c r="A318" s="48"/>
      <c r="B318" s="58"/>
      <c r="C318" s="48"/>
    </row>
    <row r="319" spans="1:3">
      <c r="A319" s="48"/>
      <c r="B319" s="58"/>
      <c r="C319" s="48"/>
    </row>
    <row r="320" spans="1:3">
      <c r="A320" s="48"/>
      <c r="B320" s="58"/>
      <c r="C320" s="48"/>
    </row>
    <row r="321" spans="1:3">
      <c r="A321" s="48"/>
      <c r="B321" s="58"/>
      <c r="C321" s="48"/>
    </row>
    <row r="322" spans="1:3">
      <c r="A322" s="48"/>
      <c r="B322" s="58"/>
      <c r="C322" s="48"/>
    </row>
    <row r="323" spans="1:3">
      <c r="A323" s="48"/>
      <c r="B323" s="58"/>
      <c r="C323" s="48"/>
    </row>
    <row r="324" spans="1:3">
      <c r="A324" s="48"/>
      <c r="B324" s="58"/>
      <c r="C324" s="48"/>
    </row>
    <row r="325" spans="1:3">
      <c r="A325" s="48"/>
      <c r="B325" s="58"/>
      <c r="C325" s="48"/>
    </row>
    <row r="326" spans="1:3">
      <c r="A326" s="48"/>
      <c r="B326" s="58"/>
      <c r="C326" s="48"/>
    </row>
    <row r="327" spans="1:3">
      <c r="A327" s="48"/>
      <c r="B327" s="58"/>
      <c r="C327" s="48"/>
    </row>
    <row r="328" spans="1:3">
      <c r="A328" s="48"/>
      <c r="B328" s="58"/>
      <c r="C328" s="48"/>
    </row>
    <row r="329" spans="1:3">
      <c r="A329" s="48"/>
      <c r="B329" s="58"/>
      <c r="C329" s="48"/>
    </row>
    <row r="330" spans="1:3">
      <c r="A330" s="48"/>
      <c r="B330" s="58"/>
      <c r="C330" s="48"/>
    </row>
    <row r="331" spans="1:3">
      <c r="A331" s="48"/>
      <c r="B331" s="58"/>
      <c r="C331" s="48"/>
    </row>
    <row r="332" spans="1:3">
      <c r="A332" s="48"/>
      <c r="B332" s="58"/>
      <c r="C332" s="48"/>
    </row>
    <row r="333" spans="1:3">
      <c r="A333" s="48"/>
      <c r="B333" s="58"/>
      <c r="C333" s="48"/>
    </row>
    <row r="334" spans="1:3">
      <c r="A334" s="48"/>
      <c r="B334" s="58"/>
      <c r="C334" s="48"/>
    </row>
    <row r="335" spans="1:3">
      <c r="A335" s="48"/>
      <c r="B335" s="58"/>
      <c r="C335" s="48"/>
    </row>
    <row r="336" spans="1:3">
      <c r="A336" s="48"/>
      <c r="B336" s="58"/>
      <c r="C336" s="48"/>
    </row>
    <row r="337" spans="1:3">
      <c r="A337" s="48"/>
      <c r="B337" s="58"/>
      <c r="C337" s="48"/>
    </row>
    <row r="338" spans="1:3">
      <c r="A338" s="48"/>
      <c r="B338" s="58"/>
      <c r="C338" s="48"/>
    </row>
    <row r="339" spans="1:3">
      <c r="A339" s="48"/>
      <c r="B339" s="58"/>
      <c r="C339" s="48"/>
    </row>
    <row r="340" spans="1:3">
      <c r="A340" s="48"/>
      <c r="B340" s="58"/>
      <c r="C340" s="48"/>
    </row>
    <row r="341" spans="1:3">
      <c r="A341" s="48"/>
      <c r="B341" s="58"/>
      <c r="C341" s="48"/>
    </row>
    <row r="342" spans="1:3">
      <c r="A342" s="48"/>
      <c r="B342" s="58"/>
      <c r="C342" s="48"/>
    </row>
    <row r="343" spans="1:3">
      <c r="A343" s="48"/>
      <c r="B343" s="58"/>
      <c r="C343" s="48"/>
    </row>
    <row r="344" spans="1:3">
      <c r="A344" s="48"/>
      <c r="B344" s="58"/>
      <c r="C344" s="48"/>
    </row>
    <row r="345" spans="1:3">
      <c r="A345" s="48"/>
      <c r="B345" s="58"/>
      <c r="C345" s="48"/>
    </row>
    <row r="346" spans="1:3">
      <c r="A346" s="48"/>
      <c r="B346" s="58"/>
      <c r="C346" s="48"/>
    </row>
    <row r="347" spans="1:3">
      <c r="A347" s="48"/>
      <c r="B347" s="58"/>
      <c r="C347" s="48"/>
    </row>
    <row r="348" spans="1:3">
      <c r="A348" s="48"/>
      <c r="B348" s="58"/>
      <c r="C348" s="48"/>
    </row>
    <row r="349" spans="1:3">
      <c r="A349" s="48"/>
      <c r="B349" s="58"/>
      <c r="C349" s="48"/>
    </row>
    <row r="350" spans="1:3">
      <c r="A350" s="48"/>
      <c r="B350" s="58"/>
      <c r="C350" s="48"/>
    </row>
    <row r="351" spans="1:3">
      <c r="A351" s="48"/>
      <c r="B351" s="58"/>
      <c r="C351" s="48"/>
    </row>
    <row r="352" spans="1:3">
      <c r="A352" s="48"/>
      <c r="B352" s="58"/>
      <c r="C352" s="48"/>
    </row>
    <row r="353" spans="1:3">
      <c r="A353" s="48"/>
      <c r="B353" s="58"/>
      <c r="C353" s="48"/>
    </row>
    <row r="354" spans="1:3">
      <c r="A354" s="48"/>
      <c r="B354" s="58"/>
      <c r="C354" s="48"/>
    </row>
    <row r="355" spans="1:3">
      <c r="A355" s="48"/>
      <c r="B355" s="58"/>
      <c r="C355" s="48"/>
    </row>
    <row r="356" spans="1:3">
      <c r="A356" s="48"/>
      <c r="B356" s="58"/>
      <c r="C356" s="48"/>
    </row>
    <row r="357" spans="1:3">
      <c r="A357" s="48"/>
      <c r="B357" s="58"/>
      <c r="C357" s="48"/>
    </row>
    <row r="358" spans="1:3">
      <c r="A358" s="48"/>
      <c r="B358" s="58"/>
      <c r="C358" s="48"/>
    </row>
    <row r="359" spans="1:3">
      <c r="A359" s="48"/>
      <c r="B359" s="58"/>
      <c r="C359" s="48"/>
    </row>
    <row r="360" spans="1:3">
      <c r="A360" s="48"/>
      <c r="B360" s="58"/>
      <c r="C360" s="48"/>
    </row>
    <row r="361" spans="1:3">
      <c r="A361" s="48"/>
      <c r="B361" s="58"/>
      <c r="C361" s="48"/>
    </row>
    <row r="362" spans="1:3">
      <c r="A362" s="48"/>
      <c r="B362" s="58"/>
      <c r="C362" s="48"/>
    </row>
    <row r="363" spans="1:3">
      <c r="A363" s="48"/>
      <c r="B363" s="58"/>
      <c r="C363" s="48"/>
    </row>
    <row r="364" spans="1:3">
      <c r="A364" s="48"/>
      <c r="B364" s="58"/>
      <c r="C364" s="48"/>
    </row>
    <row r="365" spans="1:3">
      <c r="A365" s="48"/>
      <c r="B365" s="58"/>
      <c r="C365" s="48"/>
    </row>
    <row r="366" spans="1:3">
      <c r="A366" s="48"/>
      <c r="B366" s="58"/>
      <c r="C366" s="48"/>
    </row>
    <row r="367" spans="1:3">
      <c r="A367" s="48"/>
      <c r="B367" s="58"/>
      <c r="C367" s="48"/>
    </row>
    <row r="368" spans="1:3">
      <c r="A368" s="48"/>
      <c r="B368" s="58"/>
      <c r="C368" s="48"/>
    </row>
    <row r="369" spans="1:3">
      <c r="A369" s="48"/>
      <c r="B369" s="58"/>
      <c r="C369" s="48"/>
    </row>
    <row r="370" spans="1:3">
      <c r="A370" s="48"/>
      <c r="B370" s="58"/>
      <c r="C370" s="48"/>
    </row>
    <row r="371" spans="1:3">
      <c r="A371" s="48"/>
      <c r="B371" s="58"/>
      <c r="C371" s="48"/>
    </row>
    <row r="372" spans="1:3">
      <c r="A372" s="48"/>
      <c r="B372" s="58"/>
      <c r="C372" s="48"/>
    </row>
    <row r="373" spans="1:3">
      <c r="A373" s="48"/>
      <c r="B373" s="58"/>
      <c r="C373" s="48"/>
    </row>
    <row r="374" spans="1:3">
      <c r="A374" s="48"/>
      <c r="B374" s="58"/>
      <c r="C374" s="48"/>
    </row>
    <row r="375" spans="1:3">
      <c r="A375" s="48"/>
      <c r="B375" s="58"/>
      <c r="C375" s="48"/>
    </row>
    <row r="376" spans="1:3">
      <c r="A376" s="48"/>
      <c r="B376" s="58"/>
      <c r="C376" s="48"/>
    </row>
    <row r="377" spans="1:3">
      <c r="A377" s="48"/>
      <c r="B377" s="58"/>
      <c r="C377" s="48"/>
    </row>
    <row r="378" spans="1:3">
      <c r="A378" s="48"/>
      <c r="B378" s="58"/>
      <c r="C378" s="48"/>
    </row>
    <row r="379" spans="1:3">
      <c r="A379" s="48"/>
      <c r="B379" s="58"/>
      <c r="C379" s="48"/>
    </row>
    <row r="380" spans="1:3">
      <c r="A380" s="48"/>
      <c r="B380" s="58"/>
      <c r="C380" s="48"/>
    </row>
    <row r="381" spans="1:3">
      <c r="A381" s="48"/>
      <c r="B381" s="58"/>
      <c r="C381" s="48"/>
    </row>
    <row r="382" spans="1:3">
      <c r="A382" s="48"/>
      <c r="B382" s="58"/>
      <c r="C382" s="48"/>
    </row>
    <row r="383" spans="1:3">
      <c r="A383" s="48"/>
      <c r="B383" s="58"/>
      <c r="C383" s="48"/>
    </row>
    <row r="384" spans="1:3">
      <c r="A384" s="48"/>
      <c r="B384" s="58"/>
      <c r="C384" s="48"/>
    </row>
    <row r="385" spans="1:3">
      <c r="A385" s="48"/>
      <c r="B385" s="58"/>
      <c r="C385" s="48"/>
    </row>
    <row r="386" spans="1:3">
      <c r="A386" s="48"/>
      <c r="B386" s="58"/>
      <c r="C386" s="48"/>
    </row>
    <row r="387" spans="1:3">
      <c r="A387" s="48"/>
      <c r="B387" s="58"/>
      <c r="C387" s="48"/>
    </row>
    <row r="388" spans="1:3">
      <c r="A388" s="48"/>
      <c r="B388" s="58"/>
      <c r="C388" s="48"/>
    </row>
    <row r="389" spans="1:3">
      <c r="A389" s="48"/>
      <c r="B389" s="58"/>
      <c r="C389" s="48"/>
    </row>
    <row r="390" spans="1:3">
      <c r="A390" s="48"/>
      <c r="B390" s="58"/>
      <c r="C390" s="48"/>
    </row>
    <row r="391" spans="1:3">
      <c r="A391" s="48"/>
      <c r="B391" s="58"/>
      <c r="C391" s="48"/>
    </row>
    <row r="392" spans="1:3">
      <c r="A392" s="48"/>
      <c r="B392" s="58"/>
      <c r="C392" s="48"/>
    </row>
    <row r="393" spans="1:3">
      <c r="A393" s="48"/>
      <c r="B393" s="58"/>
      <c r="C393" s="48"/>
    </row>
    <row r="394" spans="1:3">
      <c r="A394" s="48"/>
      <c r="B394" s="58"/>
      <c r="C394" s="48"/>
    </row>
    <row r="395" spans="1:3">
      <c r="A395" s="48"/>
      <c r="B395" s="58"/>
      <c r="C395" s="48"/>
    </row>
    <row r="396" spans="1:3">
      <c r="A396" s="48"/>
      <c r="B396" s="58"/>
      <c r="C396" s="48"/>
    </row>
    <row r="397" spans="1:3">
      <c r="A397" s="48"/>
      <c r="B397" s="58"/>
      <c r="C397" s="48"/>
    </row>
    <row r="398" spans="1:3">
      <c r="A398" s="48"/>
      <c r="B398" s="58"/>
      <c r="C398" s="48"/>
    </row>
    <row r="399" spans="1:3">
      <c r="A399" s="48"/>
      <c r="B399" s="58"/>
      <c r="C399" s="48"/>
    </row>
    <row r="400" spans="1:3">
      <c r="A400" s="48"/>
      <c r="B400" s="58"/>
      <c r="C400" s="48"/>
    </row>
    <row r="401" spans="1:3">
      <c r="A401" s="48"/>
      <c r="B401" s="58"/>
      <c r="C401" s="48"/>
    </row>
    <row r="402" spans="1:3">
      <c r="A402" s="48"/>
      <c r="B402" s="58"/>
      <c r="C402" s="48"/>
    </row>
    <row r="403" spans="1:3">
      <c r="A403" s="48"/>
      <c r="B403" s="58"/>
      <c r="C403" s="48"/>
    </row>
    <row r="404" spans="1:3">
      <c r="A404" s="48"/>
      <c r="B404" s="58"/>
      <c r="C404" s="48"/>
    </row>
    <row r="405" spans="1:3">
      <c r="A405" s="48"/>
      <c r="B405" s="58"/>
      <c r="C405" s="48"/>
    </row>
    <row r="406" spans="1:3">
      <c r="A406" s="48"/>
      <c r="B406" s="58"/>
      <c r="C406" s="48"/>
    </row>
    <row r="407" spans="1:3">
      <c r="A407" s="48"/>
      <c r="B407" s="58"/>
      <c r="C407" s="48"/>
    </row>
    <row r="408" spans="1:3">
      <c r="A408" s="48"/>
      <c r="B408" s="58"/>
      <c r="C408" s="48"/>
    </row>
    <row r="409" spans="1:3">
      <c r="A409" s="48"/>
      <c r="B409" s="58"/>
      <c r="C409" s="48"/>
    </row>
    <row r="410" spans="1:3">
      <c r="A410" s="48"/>
      <c r="B410" s="58"/>
      <c r="C410" s="48"/>
    </row>
    <row r="411" spans="1:3">
      <c r="A411" s="48"/>
      <c r="B411" s="58"/>
      <c r="C411" s="48"/>
    </row>
    <row r="412" spans="1:3">
      <c r="A412" s="48"/>
      <c r="B412" s="58"/>
      <c r="C412" s="48"/>
    </row>
    <row r="413" spans="1:3">
      <c r="A413" s="48"/>
      <c r="B413" s="58"/>
      <c r="C413" s="48"/>
    </row>
    <row r="414" spans="1:3">
      <c r="A414" s="48"/>
      <c r="B414" s="58"/>
      <c r="C414" s="48"/>
    </row>
    <row r="415" spans="1:3">
      <c r="A415" s="48"/>
      <c r="B415" s="58"/>
      <c r="C415" s="48"/>
    </row>
    <row r="416" spans="1:3">
      <c r="A416" s="48"/>
      <c r="B416" s="58"/>
      <c r="C416" s="48"/>
    </row>
    <row r="417" spans="1:3">
      <c r="A417" s="48"/>
      <c r="B417" s="58"/>
      <c r="C417" s="48"/>
    </row>
    <row r="418" spans="1:3">
      <c r="A418" s="48"/>
      <c r="B418" s="58"/>
      <c r="C418" s="48"/>
    </row>
    <row r="419" spans="1:3">
      <c r="A419" s="48"/>
      <c r="B419" s="58"/>
      <c r="C419" s="48"/>
    </row>
    <row r="420" spans="1:3">
      <c r="A420" s="48"/>
      <c r="B420" s="58"/>
      <c r="C420" s="48"/>
    </row>
    <row r="421" spans="1:3">
      <c r="A421" s="48"/>
      <c r="B421" s="58"/>
      <c r="C421" s="48"/>
    </row>
    <row r="422" spans="1:3">
      <c r="A422" s="48"/>
      <c r="B422" s="58"/>
      <c r="C422" s="48"/>
    </row>
    <row r="423" spans="1:3">
      <c r="A423" s="48"/>
      <c r="B423" s="58"/>
      <c r="C423" s="48"/>
    </row>
    <row r="424" spans="1:3">
      <c r="A424" s="48"/>
      <c r="B424" s="58"/>
      <c r="C424" s="48"/>
    </row>
    <row r="425" spans="1:3">
      <c r="A425" s="48"/>
      <c r="B425" s="58"/>
      <c r="C425" s="48"/>
    </row>
    <row r="426" spans="1:3">
      <c r="A426" s="48"/>
      <c r="B426" s="58"/>
      <c r="C426" s="48"/>
    </row>
    <row r="427" spans="1:3">
      <c r="A427" s="48"/>
      <c r="B427" s="58"/>
      <c r="C427" s="48"/>
    </row>
    <row r="428" spans="1:3">
      <c r="A428" s="48"/>
      <c r="B428" s="58"/>
      <c r="C428" s="48"/>
    </row>
    <row r="429" spans="1:3">
      <c r="A429" s="48"/>
      <c r="B429" s="58"/>
      <c r="C429" s="48"/>
    </row>
    <row r="430" spans="1:3">
      <c r="A430" s="48"/>
      <c r="B430" s="58"/>
      <c r="C430" s="48"/>
    </row>
    <row r="431" spans="1:3">
      <c r="A431" s="48"/>
      <c r="B431" s="58"/>
      <c r="C431" s="48"/>
    </row>
    <row r="432" spans="1:3">
      <c r="A432" s="48"/>
      <c r="B432" s="58"/>
      <c r="C432" s="48"/>
    </row>
    <row r="433" spans="1:3">
      <c r="A433" s="48"/>
      <c r="B433" s="58"/>
      <c r="C433" s="48"/>
    </row>
    <row r="434" spans="1:3">
      <c r="A434" s="48"/>
      <c r="B434" s="58"/>
      <c r="C434" s="48"/>
    </row>
    <row r="435" spans="1:3">
      <c r="A435" s="48"/>
      <c r="B435" s="58"/>
      <c r="C435" s="48"/>
    </row>
    <row r="436" spans="1:3">
      <c r="A436" s="48"/>
      <c r="B436" s="58"/>
      <c r="C436" s="48"/>
    </row>
    <row r="437" spans="1:3">
      <c r="A437" s="48"/>
      <c r="B437" s="58"/>
      <c r="C437" s="48"/>
    </row>
    <row r="438" spans="1:3">
      <c r="A438" s="48"/>
      <c r="B438" s="58"/>
      <c r="C438" s="48"/>
    </row>
    <row r="439" spans="1:3">
      <c r="A439" s="48"/>
      <c r="B439" s="58"/>
      <c r="C439" s="48"/>
    </row>
    <row r="440" spans="1:3">
      <c r="A440" s="48"/>
      <c r="B440" s="58"/>
      <c r="C440" s="48"/>
    </row>
    <row r="441" spans="1:3">
      <c r="A441" s="48"/>
      <c r="B441" s="58"/>
      <c r="C441" s="48"/>
    </row>
    <row r="442" spans="1:3">
      <c r="A442" s="48"/>
      <c r="B442" s="58"/>
      <c r="C442" s="48"/>
    </row>
    <row r="443" spans="1:3">
      <c r="A443" s="48"/>
      <c r="B443" s="58"/>
      <c r="C443" s="48"/>
    </row>
    <row r="444" spans="1:3">
      <c r="A444" s="48"/>
      <c r="B444" s="58"/>
      <c r="C444" s="48"/>
    </row>
    <row r="445" spans="1:3">
      <c r="A445" s="48"/>
      <c r="B445" s="58"/>
      <c r="C445" s="48"/>
    </row>
    <row r="446" spans="1:3">
      <c r="A446" s="48"/>
      <c r="B446" s="58"/>
      <c r="C446" s="48"/>
    </row>
    <row r="447" spans="1:3">
      <c r="A447" s="48"/>
      <c r="B447" s="58"/>
      <c r="C447" s="48"/>
    </row>
    <row r="448" spans="1:3">
      <c r="A448" s="48"/>
      <c r="B448" s="58"/>
      <c r="C448" s="48"/>
    </row>
    <row r="449" spans="1:3">
      <c r="A449" s="48"/>
      <c r="B449" s="58"/>
      <c r="C449" s="48"/>
    </row>
    <row r="450" spans="1:3">
      <c r="A450" s="48"/>
      <c r="B450" s="58"/>
      <c r="C450" s="48"/>
    </row>
    <row r="451" spans="1:3">
      <c r="A451" s="48"/>
      <c r="B451" s="58"/>
      <c r="C451" s="48"/>
    </row>
    <row r="452" spans="1:3">
      <c r="A452" s="48"/>
      <c r="B452" s="58"/>
      <c r="C452" s="48"/>
    </row>
    <row r="453" spans="1:3">
      <c r="A453" s="48"/>
      <c r="B453" s="58"/>
      <c r="C453" s="48"/>
    </row>
    <row r="454" spans="1:3">
      <c r="A454" s="48"/>
      <c r="B454" s="58"/>
      <c r="C454" s="48"/>
    </row>
    <row r="455" spans="1:3">
      <c r="A455" s="48"/>
      <c r="B455" s="58"/>
      <c r="C455" s="48"/>
    </row>
    <row r="456" spans="1:3">
      <c r="A456" s="48"/>
      <c r="B456" s="58"/>
      <c r="C456" s="48"/>
    </row>
    <row r="457" spans="1:3">
      <c r="A457" s="48"/>
      <c r="B457" s="58"/>
      <c r="C457" s="48"/>
    </row>
    <row r="458" spans="1:3">
      <c r="A458" s="48"/>
      <c r="B458" s="58"/>
      <c r="C458" s="48"/>
    </row>
    <row r="459" spans="1:3">
      <c r="A459" s="48"/>
      <c r="B459" s="58"/>
      <c r="C459" s="48"/>
    </row>
    <row r="460" spans="1:3">
      <c r="A460" s="48"/>
      <c r="B460" s="58"/>
      <c r="C460" s="48"/>
    </row>
    <row r="461" spans="1:3">
      <c r="A461" s="48"/>
      <c r="B461" s="58"/>
      <c r="C461" s="48"/>
    </row>
    <row r="462" spans="1:3">
      <c r="A462" s="48"/>
      <c r="B462" s="58"/>
      <c r="C462" s="48"/>
    </row>
    <row r="463" spans="1:3">
      <c r="A463" s="48"/>
      <c r="B463" s="58"/>
      <c r="C463" s="48"/>
    </row>
    <row r="464" spans="1:3">
      <c r="A464" s="48"/>
      <c r="B464" s="58"/>
      <c r="C464" s="48"/>
    </row>
    <row r="465" spans="1:3">
      <c r="A465" s="48"/>
      <c r="B465" s="58"/>
      <c r="C465" s="48"/>
    </row>
    <row r="466" spans="1:3">
      <c r="A466" s="48"/>
      <c r="B466" s="58"/>
      <c r="C466" s="48"/>
    </row>
    <row r="467" spans="1:3">
      <c r="A467" s="48"/>
      <c r="B467" s="58"/>
      <c r="C467" s="48"/>
    </row>
    <row r="468" spans="1:3">
      <c r="A468" s="48"/>
      <c r="B468" s="58"/>
      <c r="C468" s="48"/>
    </row>
    <row r="469" spans="1:3">
      <c r="A469" s="48"/>
      <c r="B469" s="58"/>
      <c r="C469" s="48"/>
    </row>
    <row r="470" spans="1:3">
      <c r="A470" s="48"/>
      <c r="B470" s="58"/>
      <c r="C470" s="48"/>
    </row>
    <row r="471" spans="1:3">
      <c r="A471" s="48"/>
      <c r="B471" s="58"/>
      <c r="C471" s="48"/>
    </row>
    <row r="472" spans="1:3">
      <c r="A472" s="48"/>
      <c r="B472" s="58"/>
      <c r="C472" s="48"/>
    </row>
    <row r="473" spans="1:3">
      <c r="A473" s="48"/>
      <c r="B473" s="58"/>
      <c r="C473" s="48"/>
    </row>
    <row r="474" spans="1:3">
      <c r="A474" s="48"/>
      <c r="B474" s="58"/>
      <c r="C474" s="48"/>
    </row>
    <row r="475" spans="1:3">
      <c r="A475" s="48"/>
      <c r="B475" s="58"/>
      <c r="C475" s="48"/>
    </row>
    <row r="476" spans="1:3">
      <c r="A476" s="48"/>
      <c r="B476" s="58"/>
      <c r="C476" s="48"/>
    </row>
    <row r="477" spans="1:3">
      <c r="A477" s="48"/>
      <c r="B477" s="58"/>
      <c r="C477" s="48"/>
    </row>
    <row r="478" spans="1:3">
      <c r="A478" s="48"/>
      <c r="B478" s="58"/>
      <c r="C478" s="48"/>
    </row>
    <row r="479" spans="1:3">
      <c r="A479" s="48"/>
      <c r="B479" s="58"/>
      <c r="C479" s="48"/>
    </row>
    <row r="480" spans="1:3">
      <c r="A480" s="48"/>
      <c r="B480" s="58"/>
      <c r="C480" s="48"/>
    </row>
    <row r="481" spans="1:3">
      <c r="A481" s="48"/>
      <c r="B481" s="58"/>
      <c r="C481" s="48"/>
    </row>
    <row r="482" spans="1:3">
      <c r="A482" s="48"/>
      <c r="B482" s="58"/>
      <c r="C482" s="48"/>
    </row>
    <row r="483" spans="1:3">
      <c r="A483" s="48"/>
      <c r="B483" s="58"/>
      <c r="C483" s="48"/>
    </row>
    <row r="484" spans="1:3">
      <c r="A484" s="48"/>
      <c r="B484" s="58"/>
      <c r="C484" s="48"/>
    </row>
    <row r="485" spans="1:3">
      <c r="A485" s="48"/>
      <c r="B485" s="58"/>
      <c r="C485" s="48"/>
    </row>
    <row r="486" spans="1:3">
      <c r="A486" s="48"/>
      <c r="B486" s="58"/>
      <c r="C486" s="48"/>
    </row>
    <row r="487" spans="1:3">
      <c r="A487" s="48"/>
      <c r="B487" s="58"/>
      <c r="C487" s="48"/>
    </row>
    <row r="488" spans="1:3">
      <c r="A488" s="48"/>
      <c r="B488" s="58"/>
      <c r="C488" s="48"/>
    </row>
    <row r="489" spans="1:3">
      <c r="A489" s="48"/>
      <c r="B489" s="58"/>
      <c r="C489" s="48"/>
    </row>
    <row r="490" spans="1:3">
      <c r="A490" s="48"/>
      <c r="B490" s="58"/>
      <c r="C490" s="48"/>
    </row>
    <row r="491" spans="1:3">
      <c r="A491" s="48"/>
      <c r="B491" s="58"/>
      <c r="C491" s="48"/>
    </row>
    <row r="492" spans="1:3">
      <c r="A492" s="48"/>
      <c r="B492" s="58"/>
      <c r="C492" s="48"/>
    </row>
    <row r="493" spans="1:3">
      <c r="A493" s="48"/>
      <c r="B493" s="58"/>
      <c r="C493" s="48"/>
    </row>
    <row r="494" spans="1:3">
      <c r="A494" s="48"/>
      <c r="B494" s="58"/>
      <c r="C494" s="48"/>
    </row>
    <row r="495" spans="1:3">
      <c r="A495" s="48"/>
      <c r="B495" s="58"/>
      <c r="C495" s="48"/>
    </row>
    <row r="496" spans="1:3">
      <c r="A496" s="48"/>
      <c r="B496" s="58"/>
      <c r="C496" s="48"/>
    </row>
    <row r="497" spans="1:3">
      <c r="A497" s="48"/>
      <c r="B497" s="58"/>
      <c r="C497" s="48"/>
    </row>
    <row r="498" spans="1:3">
      <c r="A498" s="48"/>
      <c r="B498" s="58"/>
      <c r="C498" s="48"/>
    </row>
    <row r="499" spans="1:3">
      <c r="A499" s="48"/>
      <c r="B499" s="58"/>
      <c r="C499" s="48"/>
    </row>
    <row r="500" spans="1:3">
      <c r="A500" s="48"/>
      <c r="B500" s="58"/>
      <c r="C500" s="48"/>
    </row>
    <row r="501" spans="1:3">
      <c r="A501" s="48"/>
      <c r="B501" s="58"/>
      <c r="C501" s="48"/>
    </row>
    <row r="502" spans="1:3">
      <c r="A502" s="48"/>
      <c r="B502" s="58"/>
      <c r="C502" s="48"/>
    </row>
    <row r="503" spans="1:3">
      <c r="A503" s="48"/>
      <c r="B503" s="58"/>
      <c r="C503" s="48"/>
    </row>
    <row r="504" spans="1:3">
      <c r="A504" s="48"/>
      <c r="B504" s="58"/>
      <c r="C504" s="48"/>
    </row>
    <row r="505" spans="1:3">
      <c r="A505" s="48"/>
      <c r="B505" s="58"/>
      <c r="C505" s="48"/>
    </row>
    <row r="506" spans="1:3">
      <c r="A506" s="48"/>
      <c r="B506" s="58"/>
      <c r="C506" s="48"/>
    </row>
    <row r="507" spans="1:3">
      <c r="A507" s="48"/>
      <c r="B507" s="58"/>
      <c r="C507" s="48"/>
    </row>
    <row r="508" spans="1:3">
      <c r="A508" s="48"/>
      <c r="B508" s="58"/>
      <c r="C508" s="48"/>
    </row>
    <row r="509" spans="1:3">
      <c r="A509" s="48"/>
      <c r="B509" s="58"/>
      <c r="C509" s="48"/>
    </row>
    <row r="510" spans="1:3">
      <c r="A510" s="48"/>
      <c r="B510" s="58"/>
      <c r="C510" s="48"/>
    </row>
    <row r="511" spans="1:3">
      <c r="A511" s="48"/>
      <c r="B511" s="58"/>
      <c r="C511" s="48"/>
    </row>
    <row r="512" spans="1:3">
      <c r="A512" s="48"/>
      <c r="B512" s="58"/>
      <c r="C512" s="48"/>
    </row>
    <row r="513" spans="1:3">
      <c r="A513" s="48"/>
      <c r="B513" s="58"/>
      <c r="C513" s="48"/>
    </row>
    <row r="514" spans="1:3">
      <c r="A514" s="48"/>
      <c r="B514" s="58"/>
      <c r="C514" s="48"/>
    </row>
    <row r="515" spans="1:3">
      <c r="A515" s="48"/>
      <c r="B515" s="58"/>
      <c r="C515" s="48"/>
    </row>
    <row r="516" spans="1:3">
      <c r="A516" s="48"/>
      <c r="B516" s="58"/>
      <c r="C516" s="48"/>
    </row>
    <row r="517" spans="1:3">
      <c r="A517" s="48"/>
      <c r="B517" s="58"/>
      <c r="C517" s="48"/>
    </row>
    <row r="518" spans="1:3">
      <c r="A518" s="48"/>
      <c r="B518" s="58"/>
      <c r="C518" s="48"/>
    </row>
    <row r="519" spans="1:3">
      <c r="A519" s="48"/>
      <c r="B519" s="58"/>
      <c r="C519" s="48"/>
    </row>
    <row r="520" spans="1:3">
      <c r="A520" s="48"/>
      <c r="B520" s="58"/>
      <c r="C520" s="48"/>
    </row>
    <row r="521" spans="1:3">
      <c r="A521" s="48"/>
      <c r="B521" s="58"/>
      <c r="C521" s="48"/>
    </row>
    <row r="522" spans="1:3">
      <c r="A522" s="48"/>
      <c r="B522" s="58"/>
      <c r="C522" s="48"/>
    </row>
    <row r="523" spans="1:3">
      <c r="A523" s="48"/>
      <c r="B523" s="58"/>
      <c r="C523" s="48"/>
    </row>
    <row r="524" spans="1:3">
      <c r="A524" s="48"/>
      <c r="B524" s="58"/>
      <c r="C524" s="48"/>
    </row>
    <row r="525" spans="1:3">
      <c r="A525" s="48"/>
      <c r="B525" s="58"/>
      <c r="C525" s="48"/>
    </row>
    <row r="526" spans="1:3">
      <c r="A526" s="48"/>
      <c r="B526" s="58"/>
      <c r="C526" s="48"/>
    </row>
    <row r="527" spans="1:3">
      <c r="A527" s="48"/>
      <c r="B527" s="58"/>
      <c r="C527" s="48"/>
    </row>
    <row r="528" spans="1:3">
      <c r="A528" s="48"/>
      <c r="B528" s="58"/>
      <c r="C528" s="48"/>
    </row>
    <row r="529" spans="1:3">
      <c r="A529" s="48"/>
      <c r="B529" s="58"/>
      <c r="C529" s="48"/>
    </row>
    <row r="530" spans="1:3">
      <c r="A530" s="48"/>
      <c r="B530" s="58"/>
      <c r="C530" s="48"/>
    </row>
    <row r="531" spans="1:3">
      <c r="A531" s="48"/>
      <c r="B531" s="58"/>
      <c r="C531" s="48"/>
    </row>
    <row r="532" spans="1:3">
      <c r="A532" s="48"/>
      <c r="B532" s="58"/>
      <c r="C532" s="48"/>
    </row>
    <row r="533" spans="1:3">
      <c r="A533" s="48"/>
      <c r="B533" s="58"/>
      <c r="C533" s="48"/>
    </row>
    <row r="534" spans="1:3">
      <c r="A534" s="48"/>
      <c r="B534" s="58"/>
      <c r="C534" s="48"/>
    </row>
    <row r="535" spans="1:3">
      <c r="A535" s="48"/>
      <c r="B535" s="58"/>
      <c r="C535" s="48"/>
    </row>
    <row r="536" spans="1:3">
      <c r="A536" s="48"/>
      <c r="B536" s="58"/>
      <c r="C536" s="48"/>
    </row>
    <row r="537" spans="1:3">
      <c r="A537" s="48"/>
      <c r="B537" s="58"/>
      <c r="C537" s="48"/>
    </row>
    <row r="538" spans="1:3">
      <c r="A538" s="48"/>
      <c r="B538" s="58"/>
      <c r="C538" s="48"/>
    </row>
    <row r="539" spans="1:3">
      <c r="A539" s="48"/>
      <c r="B539" s="58"/>
      <c r="C539" s="48"/>
    </row>
    <row r="540" spans="1:3">
      <c r="A540" s="48"/>
      <c r="B540" s="58"/>
      <c r="C540" s="48"/>
    </row>
    <row r="541" spans="1:3">
      <c r="A541" s="48"/>
      <c r="B541" s="58"/>
      <c r="C541" s="48"/>
    </row>
    <row r="542" spans="1:3">
      <c r="A542" s="48"/>
      <c r="B542" s="58"/>
      <c r="C542" s="48"/>
    </row>
    <row r="543" spans="1:3">
      <c r="A543" s="48"/>
      <c r="B543" s="58"/>
      <c r="C543" s="48"/>
    </row>
    <row r="544" spans="1:3">
      <c r="A544" s="48"/>
      <c r="B544" s="58"/>
      <c r="C544" s="48"/>
    </row>
    <row r="545" spans="1:3">
      <c r="A545" s="48"/>
      <c r="B545" s="58"/>
      <c r="C545" s="48"/>
    </row>
    <row r="546" spans="1:3">
      <c r="A546" s="48"/>
      <c r="B546" s="58"/>
      <c r="C546" s="48"/>
    </row>
    <row r="547" spans="1:3">
      <c r="A547" s="48"/>
      <c r="B547" s="58"/>
      <c r="C547" s="48"/>
    </row>
    <row r="548" spans="1:3">
      <c r="A548" s="48"/>
      <c r="B548" s="58"/>
      <c r="C548" s="48"/>
    </row>
    <row r="549" spans="1:3">
      <c r="A549" s="48"/>
      <c r="B549" s="58"/>
      <c r="C549" s="48"/>
    </row>
    <row r="550" spans="1:3">
      <c r="A550" s="48"/>
      <c r="B550" s="58"/>
      <c r="C550" s="48"/>
    </row>
    <row r="551" spans="1:3">
      <c r="A551" s="48"/>
      <c r="B551" s="58"/>
      <c r="C551" s="48"/>
    </row>
    <row r="552" spans="1:3">
      <c r="A552" s="48"/>
      <c r="B552" s="58"/>
      <c r="C552" s="48"/>
    </row>
    <row r="553" spans="1:3">
      <c r="A553" s="48"/>
      <c r="B553" s="58"/>
      <c r="C553" s="48"/>
    </row>
    <row r="554" spans="1:3">
      <c r="A554" s="48"/>
      <c r="B554" s="58"/>
      <c r="C554" s="48"/>
    </row>
    <row r="555" spans="1:3">
      <c r="A555" s="48"/>
      <c r="B555" s="58"/>
      <c r="C555" s="48"/>
    </row>
    <row r="556" spans="1:3">
      <c r="A556" s="48"/>
      <c r="B556" s="58"/>
      <c r="C556" s="48"/>
    </row>
    <row r="557" spans="1:3">
      <c r="A557" s="48"/>
      <c r="B557" s="58"/>
      <c r="C557" s="48"/>
    </row>
    <row r="558" spans="1:3">
      <c r="A558" s="48"/>
      <c r="B558" s="58"/>
      <c r="C558" s="48"/>
    </row>
    <row r="559" spans="1:3">
      <c r="A559" s="48"/>
      <c r="B559" s="58"/>
      <c r="C559" s="48"/>
    </row>
    <row r="560" spans="1:3">
      <c r="A560" s="48"/>
      <c r="B560" s="58"/>
      <c r="C560" s="48"/>
    </row>
    <row r="561" spans="1:3">
      <c r="A561" s="48"/>
      <c r="B561" s="58"/>
      <c r="C561" s="48"/>
    </row>
    <row r="562" spans="1:3">
      <c r="A562" s="48"/>
      <c r="B562" s="58"/>
      <c r="C562" s="48"/>
    </row>
    <row r="563" spans="1:3">
      <c r="A563" s="48"/>
      <c r="B563" s="58"/>
      <c r="C563" s="48"/>
    </row>
    <row r="564" spans="1:3">
      <c r="A564" s="48"/>
      <c r="B564" s="58"/>
      <c r="C564" s="48"/>
    </row>
    <row r="565" spans="1:3">
      <c r="A565" s="48"/>
      <c r="B565" s="58"/>
      <c r="C565" s="48"/>
    </row>
    <row r="566" spans="1:3">
      <c r="A566" s="48"/>
      <c r="B566" s="58"/>
      <c r="C566" s="48"/>
    </row>
    <row r="567" spans="1:3">
      <c r="A567" s="48"/>
      <c r="B567" s="58"/>
      <c r="C567" s="48"/>
    </row>
    <row r="568" spans="1:3">
      <c r="A568" s="48"/>
      <c r="B568" s="58"/>
      <c r="C568" s="48"/>
    </row>
    <row r="569" spans="1:3">
      <c r="A569" s="48"/>
      <c r="B569" s="58"/>
      <c r="C569" s="48"/>
    </row>
    <row r="570" spans="1:3">
      <c r="A570" s="48"/>
      <c r="B570" s="58"/>
      <c r="C570" s="48"/>
    </row>
    <row r="571" spans="1:3">
      <c r="A571" s="48"/>
      <c r="B571" s="58"/>
      <c r="C571" s="48"/>
    </row>
    <row r="572" spans="1:3">
      <c r="A572" s="48"/>
      <c r="B572" s="58"/>
      <c r="C572" s="48"/>
    </row>
    <row r="573" spans="1:3">
      <c r="A573" s="48"/>
      <c r="B573" s="58"/>
      <c r="C573" s="48"/>
    </row>
    <row r="574" spans="1:3">
      <c r="A574" s="48"/>
      <c r="B574" s="58"/>
      <c r="C574" s="48"/>
    </row>
    <row r="575" spans="1:3">
      <c r="A575" s="48"/>
      <c r="B575" s="58"/>
      <c r="C575" s="48"/>
    </row>
    <row r="576" spans="1:3">
      <c r="A576" s="48"/>
      <c r="B576" s="58"/>
      <c r="C576" s="48"/>
    </row>
    <row r="577" spans="1:3">
      <c r="A577" s="48"/>
      <c r="B577" s="58"/>
      <c r="C577" s="48"/>
    </row>
    <row r="578" spans="1:3">
      <c r="A578" s="48"/>
      <c r="B578" s="58"/>
      <c r="C578" s="48"/>
    </row>
    <row r="579" spans="1:3">
      <c r="A579" s="48"/>
      <c r="B579" s="58"/>
      <c r="C579" s="48"/>
    </row>
    <row r="580" spans="1:3">
      <c r="A580" s="48"/>
      <c r="B580" s="58"/>
      <c r="C580" s="48"/>
    </row>
    <row r="581" spans="1:3">
      <c r="A581" s="48"/>
      <c r="B581" s="58"/>
      <c r="C581" s="48"/>
    </row>
    <row r="582" spans="1:3">
      <c r="A582" s="48"/>
      <c r="B582" s="58"/>
      <c r="C582" s="48"/>
    </row>
    <row r="583" spans="1:3">
      <c r="A583" s="48"/>
      <c r="B583" s="58"/>
      <c r="C583" s="48"/>
    </row>
    <row r="584" spans="1:3">
      <c r="A584" s="48"/>
      <c r="B584" s="58"/>
      <c r="C584" s="48"/>
    </row>
    <row r="585" spans="1:3">
      <c r="A585" s="48"/>
      <c r="B585" s="58"/>
      <c r="C585" s="48"/>
    </row>
    <row r="586" spans="1:3">
      <c r="A586" s="48"/>
      <c r="B586" s="58"/>
      <c r="C586" s="48"/>
    </row>
    <row r="587" spans="1:3">
      <c r="A587" s="48"/>
      <c r="B587" s="58"/>
      <c r="C587" s="48"/>
    </row>
    <row r="588" spans="1:3">
      <c r="A588" s="48"/>
      <c r="B588" s="58"/>
      <c r="C588" s="48"/>
    </row>
    <row r="589" spans="1:3">
      <c r="A589" s="48"/>
      <c r="B589" s="58"/>
      <c r="C589" s="48"/>
    </row>
    <row r="590" spans="1:3">
      <c r="A590" s="48"/>
      <c r="B590" s="58"/>
      <c r="C590" s="48"/>
    </row>
    <row r="591" spans="1:3">
      <c r="A591" s="48"/>
      <c r="B591" s="58"/>
      <c r="C591" s="48"/>
    </row>
    <row r="592" spans="1:3">
      <c r="A592" s="48"/>
      <c r="B592" s="58"/>
      <c r="C592" s="48"/>
    </row>
    <row r="593" spans="1:3">
      <c r="A593" s="48"/>
      <c r="B593" s="58"/>
      <c r="C593" s="48"/>
    </row>
    <row r="594" spans="1:3">
      <c r="A594" s="48"/>
      <c r="B594" s="58"/>
      <c r="C594" s="48"/>
    </row>
    <row r="595" spans="1:3">
      <c r="A595" s="48"/>
      <c r="B595" s="58"/>
      <c r="C595" s="48"/>
    </row>
    <row r="596" spans="1:3">
      <c r="A596" s="48"/>
      <c r="B596" s="58"/>
      <c r="C596" s="48"/>
    </row>
    <row r="597" spans="1:3">
      <c r="A597" s="48"/>
      <c r="B597" s="58"/>
      <c r="C597" s="48"/>
    </row>
    <row r="598" spans="1:3">
      <c r="A598" s="48"/>
      <c r="B598" s="58"/>
      <c r="C598" s="48"/>
    </row>
    <row r="599" spans="1:3">
      <c r="A599" s="48"/>
      <c r="B599" s="58"/>
      <c r="C599" s="48"/>
    </row>
    <row r="600" spans="1:3">
      <c r="A600" s="48"/>
      <c r="B600" s="58"/>
      <c r="C600" s="48"/>
    </row>
    <row r="601" spans="1:3">
      <c r="A601" s="48"/>
      <c r="B601" s="58"/>
      <c r="C601" s="48"/>
    </row>
    <row r="602" spans="1:3">
      <c r="A602" s="48"/>
      <c r="B602" s="58"/>
      <c r="C602" s="48"/>
    </row>
    <row r="603" spans="1:3">
      <c r="A603" s="48"/>
      <c r="B603" s="58"/>
      <c r="C603" s="48"/>
    </row>
    <row r="604" spans="1:3">
      <c r="A604" s="48"/>
      <c r="B604" s="58"/>
      <c r="C604" s="48"/>
    </row>
    <row r="605" spans="1:3">
      <c r="A605" s="48"/>
      <c r="B605" s="58"/>
      <c r="C605" s="48"/>
    </row>
    <row r="606" spans="1:3">
      <c r="A606" s="48"/>
      <c r="B606" s="58"/>
      <c r="C606" s="48"/>
    </row>
    <row r="607" spans="1:3">
      <c r="A607" s="48"/>
      <c r="B607" s="58"/>
      <c r="C607" s="48"/>
    </row>
    <row r="608" spans="1:3">
      <c r="A608" s="48"/>
      <c r="B608" s="58"/>
      <c r="C608" s="48"/>
    </row>
    <row r="609" spans="1:3">
      <c r="A609" s="48"/>
      <c r="B609" s="58"/>
      <c r="C609" s="48"/>
    </row>
    <row r="610" spans="1:3">
      <c r="A610" s="48"/>
      <c r="B610" s="58"/>
      <c r="C610" s="48"/>
    </row>
    <row r="611" spans="1:3">
      <c r="A611" s="48"/>
      <c r="B611" s="58"/>
      <c r="C611" s="48"/>
    </row>
    <row r="612" spans="1:3">
      <c r="A612" s="48"/>
      <c r="B612" s="58"/>
      <c r="C612" s="48"/>
    </row>
    <row r="613" spans="1:3">
      <c r="A613" s="48"/>
      <c r="B613" s="58"/>
      <c r="C613" s="48"/>
    </row>
    <row r="614" spans="1:3">
      <c r="A614" s="48"/>
      <c r="B614" s="58"/>
      <c r="C614" s="48"/>
    </row>
    <row r="615" spans="1:3">
      <c r="A615" s="48"/>
      <c r="B615" s="58"/>
      <c r="C615" s="48"/>
    </row>
    <row r="616" spans="1:3">
      <c r="A616" s="48"/>
      <c r="B616" s="58"/>
      <c r="C616" s="48"/>
    </row>
    <row r="617" spans="1:3">
      <c r="A617" s="48"/>
      <c r="B617" s="58"/>
      <c r="C617" s="48"/>
    </row>
    <row r="618" spans="1:3">
      <c r="A618" s="48"/>
      <c r="B618" s="58"/>
      <c r="C618" s="48"/>
    </row>
    <row r="619" spans="1:3">
      <c r="A619" s="48"/>
      <c r="B619" s="58"/>
      <c r="C619" s="48"/>
    </row>
    <row r="620" spans="1:3">
      <c r="A620" s="48"/>
      <c r="B620" s="58"/>
      <c r="C620" s="48"/>
    </row>
    <row r="621" spans="1:3">
      <c r="A621" s="48"/>
      <c r="B621" s="58"/>
      <c r="C621" s="48"/>
    </row>
    <row r="622" spans="1:3">
      <c r="A622" s="48"/>
      <c r="B622" s="58"/>
      <c r="C622" s="48"/>
    </row>
    <row r="623" spans="1:3">
      <c r="A623" s="48"/>
      <c r="B623" s="58"/>
      <c r="C623" s="48"/>
    </row>
    <row r="624" spans="1:3">
      <c r="A624" s="48"/>
      <c r="B624" s="58"/>
      <c r="C624" s="48"/>
    </row>
    <row r="625" spans="1:3">
      <c r="A625" s="48"/>
      <c r="B625" s="58"/>
      <c r="C625" s="48"/>
    </row>
    <row r="626" spans="1:3">
      <c r="A626" s="48"/>
      <c r="B626" s="58"/>
      <c r="C626" s="48"/>
    </row>
    <row r="627" spans="1:3">
      <c r="A627" s="48"/>
      <c r="B627" s="58"/>
      <c r="C627" s="48"/>
    </row>
    <row r="628" spans="1:3">
      <c r="A628" s="48"/>
      <c r="B628" s="58"/>
      <c r="C628" s="48"/>
    </row>
    <row r="629" spans="1:3">
      <c r="A629" s="48"/>
      <c r="B629" s="58"/>
      <c r="C629" s="48"/>
    </row>
    <row r="630" spans="1:3">
      <c r="A630" s="48"/>
      <c r="B630" s="58"/>
      <c r="C630" s="48"/>
    </row>
    <row r="631" spans="1:3">
      <c r="A631" s="48"/>
      <c r="B631" s="58"/>
      <c r="C631" s="48"/>
    </row>
    <row r="632" spans="1:3">
      <c r="A632" s="48"/>
      <c r="B632" s="58"/>
      <c r="C632" s="48"/>
    </row>
    <row r="633" spans="1:3">
      <c r="A633" s="48"/>
      <c r="B633" s="58"/>
      <c r="C633" s="48"/>
    </row>
    <row r="634" spans="1:3">
      <c r="A634" s="48"/>
      <c r="B634" s="58"/>
      <c r="C634" s="48"/>
    </row>
    <row r="635" spans="1:3">
      <c r="A635" s="48"/>
      <c r="B635" s="58"/>
      <c r="C635" s="48"/>
    </row>
    <row r="636" spans="1:3">
      <c r="A636" s="48"/>
      <c r="B636" s="58"/>
      <c r="C636" s="48"/>
    </row>
    <row r="637" spans="1:3">
      <c r="A637" s="48"/>
      <c r="B637" s="58"/>
      <c r="C637" s="48"/>
    </row>
    <row r="638" spans="1:3">
      <c r="A638" s="48"/>
      <c r="B638" s="58"/>
      <c r="C638" s="48"/>
    </row>
    <row r="639" spans="1:3">
      <c r="A639" s="48"/>
      <c r="B639" s="58"/>
      <c r="C639" s="48"/>
    </row>
    <row r="640" spans="1:3">
      <c r="A640" s="48"/>
      <c r="B640" s="58"/>
      <c r="C640" s="48"/>
    </row>
    <row r="641" spans="1:3">
      <c r="A641" s="48"/>
      <c r="B641" s="58"/>
      <c r="C641" s="48"/>
    </row>
    <row r="642" spans="1:3">
      <c r="A642" s="48"/>
      <c r="B642" s="58"/>
      <c r="C642" s="48"/>
    </row>
    <row r="643" spans="1:3">
      <c r="A643" s="48"/>
      <c r="B643" s="58"/>
      <c r="C643" s="48"/>
    </row>
    <row r="644" spans="1:3">
      <c r="A644" s="48"/>
      <c r="B644" s="58"/>
      <c r="C644" s="48"/>
    </row>
    <row r="645" spans="1:3">
      <c r="A645" s="48"/>
      <c r="B645" s="58"/>
      <c r="C645" s="48"/>
    </row>
    <row r="646" spans="1:3">
      <c r="A646" s="48"/>
      <c r="B646" s="58"/>
      <c r="C646" s="48"/>
    </row>
    <row r="647" spans="1:3">
      <c r="A647" s="48"/>
      <c r="B647" s="58"/>
      <c r="C647" s="48"/>
    </row>
    <row r="648" spans="1:3">
      <c r="A648" s="48"/>
      <c r="B648" s="58"/>
      <c r="C648" s="48"/>
    </row>
    <row r="649" spans="1:3">
      <c r="A649" s="48"/>
      <c r="B649" s="58"/>
      <c r="C649" s="48"/>
    </row>
    <row r="650" spans="1:3">
      <c r="A650" s="48"/>
      <c r="B650" s="58"/>
      <c r="C650" s="48"/>
    </row>
    <row r="651" spans="1:3">
      <c r="A651" s="48"/>
      <c r="B651" s="58"/>
      <c r="C651" s="48"/>
    </row>
    <row r="652" spans="1:3">
      <c r="A652" s="48"/>
      <c r="B652" s="58"/>
      <c r="C652" s="48"/>
    </row>
    <row r="653" spans="1:3">
      <c r="A653" s="48"/>
      <c r="B653" s="58"/>
      <c r="C653" s="48"/>
    </row>
    <row r="654" spans="1:3">
      <c r="A654" s="48"/>
      <c r="B654" s="58"/>
      <c r="C654" s="48"/>
    </row>
    <row r="655" spans="1:3">
      <c r="A655" s="48"/>
      <c r="B655" s="58"/>
      <c r="C655" s="48"/>
    </row>
    <row r="656" spans="1:3">
      <c r="A656" s="48"/>
      <c r="B656" s="58"/>
      <c r="C656" s="48"/>
    </row>
    <row r="657" spans="1:3">
      <c r="A657" s="48"/>
      <c r="B657" s="58"/>
      <c r="C657" s="48"/>
    </row>
    <row r="658" spans="1:3">
      <c r="A658" s="48"/>
      <c r="B658" s="58"/>
      <c r="C658" s="48"/>
    </row>
    <row r="659" spans="1:3">
      <c r="A659" s="48"/>
      <c r="B659" s="58"/>
      <c r="C659" s="48"/>
    </row>
    <row r="660" spans="1:3">
      <c r="A660" s="48"/>
      <c r="B660" s="58"/>
      <c r="C660" s="48"/>
    </row>
    <row r="661" spans="1:3">
      <c r="A661" s="48"/>
      <c r="B661" s="58"/>
      <c r="C661" s="48"/>
    </row>
    <row r="662" spans="1:3">
      <c r="A662" s="48"/>
      <c r="B662" s="58"/>
      <c r="C662" s="48"/>
    </row>
    <row r="663" spans="1:3">
      <c r="A663" s="48"/>
      <c r="B663" s="58"/>
      <c r="C663" s="48"/>
    </row>
    <row r="664" spans="1:3">
      <c r="A664" s="48"/>
      <c r="B664" s="58"/>
      <c r="C664" s="48"/>
    </row>
    <row r="665" spans="1:3">
      <c r="A665" s="48"/>
      <c r="B665" s="58"/>
      <c r="C665" s="48"/>
    </row>
    <row r="666" spans="1:3">
      <c r="A666" s="48"/>
      <c r="B666" s="58"/>
      <c r="C666" s="48"/>
    </row>
    <row r="667" spans="1:3">
      <c r="A667" s="48"/>
      <c r="B667" s="58"/>
      <c r="C667" s="48"/>
    </row>
    <row r="668" spans="1:3">
      <c r="A668" s="48"/>
      <c r="B668" s="58"/>
      <c r="C668" s="48"/>
    </row>
    <row r="669" spans="1:3">
      <c r="A669" s="48"/>
      <c r="B669" s="58"/>
      <c r="C669" s="48"/>
    </row>
    <row r="670" spans="1:3">
      <c r="A670" s="48"/>
      <c r="B670" s="58"/>
      <c r="C670" s="48"/>
    </row>
    <row r="671" spans="1:3">
      <c r="A671" s="48"/>
      <c r="B671" s="58"/>
      <c r="C671" s="48"/>
    </row>
    <row r="672" spans="1:3">
      <c r="A672" s="48"/>
      <c r="B672" s="58"/>
      <c r="C672" s="48"/>
    </row>
    <row r="673" spans="1:3">
      <c r="A673" s="48"/>
      <c r="B673" s="58"/>
      <c r="C673" s="48"/>
    </row>
    <row r="674" spans="1:3">
      <c r="A674" s="48"/>
      <c r="B674" s="58"/>
      <c r="C674" s="48"/>
    </row>
    <row r="675" spans="1:3">
      <c r="A675" s="48"/>
      <c r="B675" s="58"/>
      <c r="C675" s="48"/>
    </row>
    <row r="676" spans="1:3">
      <c r="A676" s="48"/>
      <c r="B676" s="58"/>
      <c r="C676" s="48"/>
    </row>
    <row r="677" spans="1:3">
      <c r="A677" s="48"/>
      <c r="B677" s="58"/>
      <c r="C677" s="48"/>
    </row>
    <row r="678" spans="1:3">
      <c r="A678" s="48"/>
      <c r="B678" s="58"/>
      <c r="C678" s="48"/>
    </row>
    <row r="679" spans="1:3">
      <c r="A679" s="48"/>
      <c r="B679" s="58"/>
      <c r="C679" s="48"/>
    </row>
    <row r="680" spans="1:3">
      <c r="A680" s="48"/>
      <c r="B680" s="58"/>
      <c r="C680" s="48"/>
    </row>
    <row r="681" spans="1:3">
      <c r="A681" s="48"/>
      <c r="B681" s="58"/>
      <c r="C681" s="48"/>
    </row>
    <row r="682" spans="1:3">
      <c r="A682" s="48"/>
      <c r="B682" s="58"/>
      <c r="C682" s="48"/>
    </row>
    <row r="683" spans="1:3">
      <c r="A683" s="48"/>
      <c r="B683" s="58"/>
      <c r="C683" s="48"/>
    </row>
    <row r="684" spans="1:3">
      <c r="A684" s="48"/>
      <c r="B684" s="58"/>
      <c r="C684" s="48"/>
    </row>
    <row r="685" spans="1:3">
      <c r="A685" s="48"/>
      <c r="B685" s="58"/>
      <c r="C685" s="48"/>
    </row>
    <row r="686" spans="1:3">
      <c r="A686" s="48"/>
      <c r="B686" s="58"/>
      <c r="C686" s="48"/>
    </row>
    <row r="687" spans="1:3">
      <c r="A687" s="48"/>
      <c r="B687" s="58"/>
      <c r="C687" s="48"/>
    </row>
    <row r="688" spans="1:3">
      <c r="A688" s="48"/>
      <c r="B688" s="58"/>
      <c r="C688" s="48"/>
    </row>
    <row r="689" spans="1:3">
      <c r="A689" s="48"/>
      <c r="B689" s="58"/>
      <c r="C689" s="48"/>
    </row>
    <row r="690" spans="1:3">
      <c r="A690" s="48"/>
      <c r="B690" s="58"/>
      <c r="C690" s="48"/>
    </row>
    <row r="691" spans="1:3">
      <c r="A691" s="48"/>
      <c r="B691" s="58"/>
      <c r="C691" s="48"/>
    </row>
    <row r="692" spans="1:3">
      <c r="A692" s="48"/>
      <c r="B692" s="58"/>
      <c r="C692" s="48"/>
    </row>
    <row r="693" spans="1:3">
      <c r="A693" s="48"/>
      <c r="B693" s="58"/>
      <c r="C693" s="48"/>
    </row>
    <row r="694" spans="1:3">
      <c r="A694" s="48"/>
      <c r="B694" s="58"/>
      <c r="C694" s="48"/>
    </row>
    <row r="695" spans="1:3">
      <c r="A695" s="48"/>
      <c r="B695" s="58"/>
      <c r="C695" s="48"/>
    </row>
    <row r="696" spans="1:3">
      <c r="A696" s="48"/>
      <c r="B696" s="58"/>
      <c r="C696" s="48"/>
    </row>
    <row r="697" spans="1:3">
      <c r="A697" s="48"/>
      <c r="B697" s="58"/>
      <c r="C697" s="48"/>
    </row>
    <row r="698" spans="1:3">
      <c r="A698" s="48"/>
      <c r="B698" s="58"/>
      <c r="C698" s="48"/>
    </row>
    <row r="699" spans="1:3">
      <c r="A699" s="48"/>
      <c r="B699" s="58"/>
      <c r="C699" s="48"/>
    </row>
    <row r="700" spans="1:3">
      <c r="A700" s="48"/>
      <c r="B700" s="58"/>
      <c r="C700" s="48"/>
    </row>
    <row r="701" spans="1:3">
      <c r="A701" s="48"/>
      <c r="B701" s="58"/>
      <c r="C701" s="48"/>
    </row>
    <row r="702" spans="1:3">
      <c r="A702" s="48"/>
      <c r="B702" s="58"/>
      <c r="C702" s="48"/>
    </row>
    <row r="703" spans="1:3">
      <c r="A703" s="48"/>
      <c r="B703" s="58"/>
      <c r="C703" s="48"/>
    </row>
    <row r="704" spans="1:3">
      <c r="A704" s="48"/>
      <c r="B704" s="58"/>
      <c r="C704" s="48"/>
    </row>
    <row r="705" spans="1:3">
      <c r="A705" s="48"/>
      <c r="B705" s="58"/>
      <c r="C705" s="48"/>
    </row>
    <row r="706" spans="1:3">
      <c r="A706" s="48"/>
      <c r="B706" s="58"/>
      <c r="C706" s="48"/>
    </row>
    <row r="707" spans="1:3">
      <c r="A707" s="48"/>
      <c r="B707" s="58"/>
      <c r="C707" s="48"/>
    </row>
    <row r="708" spans="1:3">
      <c r="A708" s="48"/>
      <c r="B708" s="58"/>
      <c r="C708" s="48"/>
    </row>
    <row r="709" spans="1:3">
      <c r="A709" s="48"/>
      <c r="B709" s="58"/>
      <c r="C709" s="48"/>
    </row>
    <row r="710" spans="1:3">
      <c r="A710" s="48"/>
      <c r="B710" s="58"/>
      <c r="C710" s="48"/>
    </row>
    <row r="711" spans="1:3">
      <c r="A711" s="48"/>
      <c r="B711" s="58"/>
      <c r="C711" s="48"/>
    </row>
    <row r="712" spans="1:3">
      <c r="A712" s="48"/>
      <c r="B712" s="58"/>
      <c r="C712" s="48"/>
    </row>
    <row r="713" spans="1:3">
      <c r="A713" s="48"/>
      <c r="B713" s="58"/>
      <c r="C713" s="48"/>
    </row>
    <row r="714" spans="1:3">
      <c r="A714" s="48"/>
      <c r="B714" s="58"/>
      <c r="C714" s="48"/>
    </row>
    <row r="715" spans="1:3">
      <c r="A715" s="48"/>
      <c r="B715" s="58"/>
      <c r="C715" s="48"/>
    </row>
    <row r="716" spans="1:3">
      <c r="A716" s="48"/>
      <c r="B716" s="58"/>
      <c r="C716" s="48"/>
    </row>
    <row r="717" spans="1:3">
      <c r="A717" s="48"/>
      <c r="B717" s="58"/>
      <c r="C717" s="48"/>
    </row>
    <row r="718" spans="1:3">
      <c r="A718" s="48"/>
      <c r="B718" s="58"/>
      <c r="C718" s="48"/>
    </row>
    <row r="719" spans="1:3">
      <c r="A719" s="48"/>
      <c r="B719" s="58"/>
      <c r="C719" s="48"/>
    </row>
    <row r="720" spans="1:3">
      <c r="A720" s="48"/>
      <c r="B720" s="58"/>
      <c r="C720" s="48"/>
    </row>
    <row r="721" spans="1:3">
      <c r="A721" s="48"/>
      <c r="B721" s="58"/>
      <c r="C721" s="48"/>
    </row>
    <row r="722" spans="1:3">
      <c r="A722" s="48"/>
      <c r="B722" s="58"/>
      <c r="C722" s="48"/>
    </row>
    <row r="723" spans="1:3">
      <c r="A723" s="48"/>
      <c r="B723" s="58"/>
      <c r="C723" s="48"/>
    </row>
    <row r="724" spans="1:3">
      <c r="A724" s="48"/>
      <c r="B724" s="58"/>
      <c r="C724" s="48"/>
    </row>
    <row r="725" spans="1:3">
      <c r="A725" s="48"/>
      <c r="B725" s="58"/>
      <c r="C725" s="48"/>
    </row>
    <row r="726" spans="1:3">
      <c r="A726" s="48"/>
      <c r="B726" s="58"/>
      <c r="C726" s="48"/>
    </row>
    <row r="727" spans="1:3">
      <c r="A727" s="48"/>
      <c r="B727" s="58"/>
      <c r="C727" s="48"/>
    </row>
    <row r="728" spans="1:3">
      <c r="A728" s="48"/>
      <c r="B728" s="58"/>
      <c r="C728" s="48"/>
    </row>
    <row r="729" spans="1:3">
      <c r="A729" s="48"/>
      <c r="B729" s="58"/>
      <c r="C729" s="48"/>
    </row>
    <row r="730" spans="1:3">
      <c r="A730" s="48"/>
      <c r="B730" s="58"/>
      <c r="C730" s="48"/>
    </row>
    <row r="731" spans="1:3">
      <c r="A731" s="48"/>
      <c r="B731" s="58"/>
      <c r="C731" s="48"/>
    </row>
    <row r="732" spans="1:3">
      <c r="A732" s="48"/>
      <c r="B732" s="58"/>
      <c r="C732" s="48"/>
    </row>
    <row r="733" spans="1:3">
      <c r="A733" s="48"/>
      <c r="B733" s="58"/>
      <c r="C733" s="48"/>
    </row>
    <row r="734" spans="1:3">
      <c r="A734" s="48"/>
      <c r="B734" s="58"/>
      <c r="C734" s="48"/>
    </row>
    <row r="735" spans="1:3">
      <c r="A735" s="48"/>
      <c r="B735" s="58"/>
      <c r="C735" s="48"/>
    </row>
    <row r="736" spans="1:3">
      <c r="A736" s="48"/>
      <c r="B736" s="58"/>
      <c r="C736" s="48"/>
    </row>
    <row r="737" spans="1:3">
      <c r="A737" s="48"/>
      <c r="B737" s="58"/>
      <c r="C737" s="48"/>
    </row>
    <row r="738" spans="1:3">
      <c r="A738" s="48"/>
      <c r="B738" s="58"/>
      <c r="C738" s="48"/>
    </row>
    <row r="739" spans="1:3">
      <c r="A739" s="48"/>
      <c r="B739" s="58"/>
      <c r="C739" s="48"/>
    </row>
    <row r="740" spans="1:3">
      <c r="A740" s="48"/>
      <c r="B740" s="58"/>
      <c r="C740" s="48"/>
    </row>
    <row r="741" spans="1:3">
      <c r="A741" s="48"/>
      <c r="B741" s="58"/>
      <c r="C741" s="48"/>
    </row>
    <row r="742" spans="1:3">
      <c r="A742" s="48"/>
      <c r="B742" s="58"/>
      <c r="C742" s="48"/>
    </row>
    <row r="743" spans="1:3">
      <c r="A743" s="48"/>
      <c r="B743" s="58"/>
      <c r="C743" s="48"/>
    </row>
    <row r="744" spans="1:3">
      <c r="A744" s="48"/>
      <c r="B744" s="58"/>
      <c r="C744" s="48"/>
    </row>
    <row r="745" spans="1:3">
      <c r="A745" s="48"/>
      <c r="B745" s="58"/>
      <c r="C745" s="48"/>
    </row>
    <row r="746" spans="1:3">
      <c r="A746" s="48"/>
      <c r="B746" s="58"/>
      <c r="C746" s="48"/>
    </row>
    <row r="747" spans="1:3">
      <c r="A747" s="48"/>
      <c r="B747" s="58"/>
      <c r="C747" s="48"/>
    </row>
    <row r="748" spans="1:3">
      <c r="A748" s="48"/>
      <c r="B748" s="58"/>
      <c r="C748" s="48"/>
    </row>
    <row r="749" spans="1:3">
      <c r="A749" s="48"/>
      <c r="B749" s="58"/>
      <c r="C749" s="48"/>
    </row>
    <row r="750" spans="1:3">
      <c r="A750" s="48"/>
      <c r="B750" s="58"/>
      <c r="C750" s="48"/>
    </row>
    <row r="751" spans="1:3">
      <c r="A751" s="48"/>
      <c r="B751" s="58"/>
      <c r="C751" s="48"/>
    </row>
    <row r="752" spans="1:3">
      <c r="A752" s="48"/>
      <c r="B752" s="58"/>
      <c r="C752" s="48"/>
    </row>
    <row r="753" spans="1:3">
      <c r="A753" s="48"/>
      <c r="B753" s="58"/>
      <c r="C753" s="48"/>
    </row>
    <row r="754" spans="1:3">
      <c r="A754" s="48"/>
      <c r="B754" s="58"/>
      <c r="C754" s="48"/>
    </row>
    <row r="755" spans="1:3">
      <c r="A755" s="48"/>
      <c r="B755" s="58"/>
      <c r="C755" s="48"/>
    </row>
    <row r="756" spans="1:3">
      <c r="A756" s="48"/>
      <c r="B756" s="58"/>
      <c r="C756" s="48"/>
    </row>
    <row r="757" spans="1:3">
      <c r="A757" s="48"/>
      <c r="B757" s="58"/>
      <c r="C757" s="48"/>
    </row>
    <row r="758" spans="1:3">
      <c r="A758" s="48"/>
      <c r="B758" s="58"/>
      <c r="C758" s="48"/>
    </row>
    <row r="759" spans="1:3">
      <c r="A759" s="48"/>
      <c r="B759" s="58"/>
      <c r="C759" s="48"/>
    </row>
    <row r="760" spans="1:3">
      <c r="A760" s="48"/>
      <c r="B760" s="58"/>
      <c r="C760" s="48"/>
    </row>
    <row r="761" spans="1:3">
      <c r="A761" s="48"/>
      <c r="B761" s="58"/>
      <c r="C761" s="48"/>
    </row>
    <row r="762" spans="1:3">
      <c r="A762" s="48"/>
      <c r="B762" s="58"/>
      <c r="C762" s="48"/>
    </row>
    <row r="763" spans="1:3">
      <c r="A763" s="48"/>
      <c r="B763" s="58"/>
      <c r="C763" s="48"/>
    </row>
    <row r="764" spans="1:3">
      <c r="A764" s="48"/>
      <c r="B764" s="58"/>
      <c r="C764" s="48"/>
    </row>
    <row r="765" spans="1:3">
      <c r="A765" s="48"/>
      <c r="B765" s="58"/>
      <c r="C765" s="48"/>
    </row>
    <row r="766" spans="1:3">
      <c r="A766" s="48"/>
      <c r="B766" s="58"/>
      <c r="C766" s="48"/>
    </row>
    <row r="767" spans="1:3">
      <c r="A767" s="48"/>
      <c r="B767" s="58"/>
      <c r="C767" s="48"/>
    </row>
    <row r="768" spans="1:3">
      <c r="A768" s="48"/>
      <c r="B768" s="58"/>
      <c r="C768" s="48"/>
    </row>
    <row r="769" spans="1:3">
      <c r="A769" s="48"/>
      <c r="B769" s="58"/>
      <c r="C769" s="48"/>
    </row>
    <row r="770" spans="1:3">
      <c r="A770" s="48"/>
      <c r="B770" s="58"/>
      <c r="C770" s="48"/>
    </row>
    <row r="771" spans="1:3">
      <c r="A771" s="48"/>
      <c r="B771" s="58"/>
      <c r="C771" s="48"/>
    </row>
    <row r="772" spans="1:3">
      <c r="A772" s="48"/>
      <c r="B772" s="58"/>
      <c r="C772" s="48"/>
    </row>
    <row r="773" spans="1:3">
      <c r="A773" s="48"/>
      <c r="B773" s="58"/>
      <c r="C773" s="48"/>
    </row>
    <row r="774" spans="1:3">
      <c r="A774" s="48"/>
      <c r="B774" s="58"/>
      <c r="C774" s="48"/>
    </row>
    <row r="775" spans="1:3">
      <c r="A775" s="48"/>
      <c r="B775" s="58"/>
      <c r="C775" s="48"/>
    </row>
    <row r="776" spans="1:3">
      <c r="A776" s="48"/>
      <c r="B776" s="58"/>
      <c r="C776" s="48"/>
    </row>
    <row r="777" spans="1:3">
      <c r="A777" s="48"/>
      <c r="B777" s="58"/>
      <c r="C777" s="48"/>
    </row>
    <row r="778" spans="1:3">
      <c r="A778" s="48"/>
      <c r="B778" s="58"/>
      <c r="C778" s="48"/>
    </row>
    <row r="779" spans="1:3">
      <c r="A779" s="48"/>
      <c r="B779" s="58"/>
      <c r="C779" s="48"/>
    </row>
    <row r="780" spans="1:3">
      <c r="A780" s="48"/>
      <c r="B780" s="58"/>
      <c r="C780" s="48"/>
    </row>
    <row r="781" spans="1:3">
      <c r="A781" s="48"/>
      <c r="B781" s="58"/>
      <c r="C781" s="48"/>
    </row>
    <row r="782" spans="1:3">
      <c r="A782" s="48"/>
      <c r="B782" s="58"/>
      <c r="C782" s="48"/>
    </row>
    <row r="783" spans="1:3">
      <c r="A783" s="48"/>
      <c r="B783" s="58"/>
      <c r="C783" s="48"/>
    </row>
    <row r="784" spans="1:3">
      <c r="A784" s="48"/>
      <c r="B784" s="58"/>
      <c r="C784" s="48"/>
    </row>
    <row r="785" spans="1:3">
      <c r="A785" s="48"/>
      <c r="B785" s="58"/>
      <c r="C785" s="48"/>
    </row>
    <row r="786" spans="1:3">
      <c r="A786" s="48"/>
      <c r="B786" s="58"/>
      <c r="C786" s="48"/>
    </row>
    <row r="787" spans="1:3">
      <c r="A787" s="48"/>
      <c r="B787" s="58"/>
      <c r="C787" s="48"/>
    </row>
    <row r="788" spans="1:3">
      <c r="A788" s="48"/>
      <c r="B788" s="58"/>
      <c r="C788" s="48"/>
    </row>
    <row r="789" spans="1:3">
      <c r="A789" s="48"/>
      <c r="B789" s="58"/>
      <c r="C789" s="48"/>
    </row>
    <row r="790" spans="1:3">
      <c r="A790" s="48"/>
      <c r="B790" s="58"/>
      <c r="C790" s="48"/>
    </row>
    <row r="791" spans="1:3">
      <c r="A791" s="48"/>
      <c r="B791" s="58"/>
      <c r="C791" s="48"/>
    </row>
    <row r="792" spans="1:3">
      <c r="A792" s="48"/>
      <c r="B792" s="58"/>
      <c r="C792" s="48"/>
    </row>
    <row r="793" spans="1:3">
      <c r="A793" s="48"/>
      <c r="B793" s="58"/>
      <c r="C793" s="48"/>
    </row>
    <row r="794" spans="1:3">
      <c r="A794" s="48"/>
      <c r="B794" s="58"/>
      <c r="C794" s="48"/>
    </row>
    <row r="795" spans="1:3">
      <c r="A795" s="48"/>
      <c r="B795" s="58"/>
      <c r="C795" s="48"/>
    </row>
    <row r="796" spans="1:3">
      <c r="A796" s="48"/>
      <c r="B796" s="58"/>
      <c r="C796" s="48"/>
    </row>
    <row r="797" spans="1:3">
      <c r="A797" s="48"/>
      <c r="B797" s="58"/>
      <c r="C797" s="48"/>
    </row>
    <row r="798" spans="1:3">
      <c r="A798" s="48"/>
      <c r="B798" s="58"/>
      <c r="C798" s="48"/>
    </row>
    <row r="799" spans="1:3">
      <c r="A799" s="48"/>
      <c r="B799" s="58"/>
      <c r="C799" s="48"/>
    </row>
    <row r="800" spans="1:3">
      <c r="A800" s="48"/>
      <c r="B800" s="58"/>
      <c r="C800" s="48"/>
    </row>
    <row r="801" spans="1:3">
      <c r="A801" s="48"/>
      <c r="B801" s="58"/>
      <c r="C801" s="48"/>
    </row>
    <row r="802" spans="1:3">
      <c r="A802" s="48"/>
      <c r="B802" s="58"/>
      <c r="C802" s="48"/>
    </row>
    <row r="803" spans="1:3">
      <c r="A803" s="48"/>
      <c r="B803" s="58"/>
      <c r="C803" s="48"/>
    </row>
    <row r="804" spans="1:3">
      <c r="A804" s="48"/>
      <c r="B804" s="58"/>
      <c r="C804" s="48"/>
    </row>
    <row r="805" spans="1:3">
      <c r="A805" s="48"/>
      <c r="B805" s="58"/>
      <c r="C805" s="48"/>
    </row>
    <row r="806" spans="1:3">
      <c r="A806" s="48"/>
      <c r="B806" s="58"/>
      <c r="C806" s="48"/>
    </row>
    <row r="807" spans="1:3">
      <c r="A807" s="48"/>
      <c r="B807" s="58"/>
      <c r="C807" s="48"/>
    </row>
    <row r="808" spans="1:3">
      <c r="A808" s="48"/>
      <c r="B808" s="58"/>
      <c r="C808" s="48"/>
    </row>
    <row r="809" spans="1:3">
      <c r="A809" s="48"/>
      <c r="B809" s="58"/>
      <c r="C809" s="48"/>
    </row>
    <row r="810" spans="1:3">
      <c r="A810" s="48"/>
      <c r="B810" s="58"/>
      <c r="C810" s="48"/>
    </row>
    <row r="811" spans="1:3">
      <c r="A811" s="48"/>
      <c r="B811" s="58"/>
      <c r="C811" s="48"/>
    </row>
    <row r="812" spans="1:3">
      <c r="A812" s="48"/>
      <c r="B812" s="58"/>
      <c r="C812" s="48"/>
    </row>
    <row r="813" spans="1:3">
      <c r="A813" s="48"/>
      <c r="B813" s="58"/>
      <c r="C813" s="48"/>
    </row>
    <row r="814" spans="1:3">
      <c r="A814" s="48"/>
      <c r="B814" s="58"/>
      <c r="C814" s="48"/>
    </row>
    <row r="815" spans="1:3">
      <c r="A815" s="48"/>
      <c r="B815" s="58"/>
      <c r="C815" s="48"/>
    </row>
    <row r="816" spans="1:3">
      <c r="A816" s="48"/>
      <c r="B816" s="58"/>
      <c r="C816" s="48"/>
    </row>
    <row r="817" spans="1:3">
      <c r="A817" s="48"/>
      <c r="B817" s="58"/>
      <c r="C817" s="48"/>
    </row>
    <row r="818" spans="1:3">
      <c r="A818" s="48"/>
      <c r="B818" s="58"/>
      <c r="C818" s="48"/>
    </row>
    <row r="819" spans="1:3">
      <c r="A819" s="48"/>
      <c r="B819" s="58"/>
      <c r="C819" s="48"/>
    </row>
    <row r="820" spans="1:3">
      <c r="A820" s="48"/>
      <c r="B820" s="58"/>
      <c r="C820" s="48"/>
    </row>
    <row r="821" spans="1:3">
      <c r="A821" s="48"/>
      <c r="B821" s="58"/>
      <c r="C821" s="48"/>
    </row>
    <row r="822" spans="1:3">
      <c r="A822" s="48"/>
      <c r="B822" s="58"/>
      <c r="C822" s="48"/>
    </row>
    <row r="823" spans="1:3">
      <c r="A823" s="48"/>
      <c r="B823" s="58"/>
      <c r="C823" s="48"/>
    </row>
    <row r="824" spans="1:3">
      <c r="A824" s="48"/>
      <c r="B824" s="58"/>
      <c r="C824" s="48"/>
    </row>
    <row r="825" spans="1:3">
      <c r="A825" s="48"/>
      <c r="B825" s="58"/>
      <c r="C825" s="48"/>
    </row>
    <row r="826" spans="1:3">
      <c r="A826" s="48"/>
      <c r="B826" s="58"/>
      <c r="C826" s="48"/>
    </row>
    <row r="827" spans="1:3">
      <c r="A827" s="48"/>
      <c r="B827" s="58"/>
      <c r="C827" s="48"/>
    </row>
    <row r="828" spans="1:3">
      <c r="A828" s="48"/>
      <c r="B828" s="58"/>
      <c r="C828" s="48"/>
    </row>
    <row r="829" spans="1:3">
      <c r="A829" s="48"/>
      <c r="B829" s="58"/>
      <c r="C829" s="48"/>
    </row>
    <row r="830" spans="1:3">
      <c r="A830" s="48"/>
      <c r="B830" s="58"/>
      <c r="C830" s="48"/>
    </row>
    <row r="831" spans="1:3">
      <c r="A831" s="48"/>
      <c r="B831" s="58"/>
      <c r="C831" s="48"/>
    </row>
    <row r="832" spans="1:3">
      <c r="A832" s="48"/>
      <c r="B832" s="58"/>
      <c r="C832" s="48"/>
    </row>
    <row r="833" spans="1:3">
      <c r="A833" s="48"/>
      <c r="B833" s="58"/>
      <c r="C833" s="48"/>
    </row>
    <row r="834" spans="1:3">
      <c r="A834" s="48"/>
      <c r="B834" s="58"/>
      <c r="C834" s="48"/>
    </row>
    <row r="835" spans="1:3">
      <c r="A835" s="48"/>
      <c r="B835" s="58"/>
      <c r="C835" s="48"/>
    </row>
    <row r="836" spans="1:3">
      <c r="A836" s="48"/>
      <c r="B836" s="58"/>
      <c r="C836" s="48"/>
    </row>
    <row r="837" spans="1:3">
      <c r="A837" s="48"/>
      <c r="B837" s="58"/>
      <c r="C837" s="48"/>
    </row>
    <row r="838" spans="1:3">
      <c r="A838" s="48"/>
      <c r="B838" s="58"/>
      <c r="C838" s="48"/>
    </row>
    <row r="839" spans="1:3">
      <c r="A839" s="48"/>
      <c r="B839" s="58"/>
      <c r="C839" s="48"/>
    </row>
    <row r="840" spans="1:3">
      <c r="A840" s="48"/>
      <c r="B840" s="58"/>
      <c r="C840" s="48"/>
    </row>
    <row r="841" spans="1:3">
      <c r="A841" s="48"/>
      <c r="B841" s="58"/>
      <c r="C841" s="48"/>
    </row>
    <row r="842" spans="1:3">
      <c r="A842" s="48"/>
      <c r="B842" s="58"/>
      <c r="C842" s="48"/>
    </row>
    <row r="843" spans="1:3">
      <c r="A843" s="48"/>
      <c r="B843" s="58"/>
      <c r="C843" s="48"/>
    </row>
    <row r="844" spans="1:3">
      <c r="A844" s="48"/>
      <c r="B844" s="58"/>
      <c r="C844" s="48"/>
    </row>
    <row r="845" spans="1:3">
      <c r="A845" s="48"/>
      <c r="B845" s="58"/>
      <c r="C845" s="48"/>
    </row>
    <row r="846" spans="1:3">
      <c r="A846" s="48"/>
      <c r="B846" s="58"/>
      <c r="C846" s="48"/>
    </row>
    <row r="847" spans="1:3">
      <c r="A847" s="48"/>
      <c r="B847" s="58"/>
      <c r="C847" s="48"/>
    </row>
    <row r="848" spans="1:3">
      <c r="A848" s="48"/>
      <c r="B848" s="58"/>
      <c r="C848" s="48"/>
    </row>
    <row r="849" spans="1:3">
      <c r="A849" s="48"/>
      <c r="B849" s="58"/>
      <c r="C849" s="48"/>
    </row>
    <row r="850" spans="1:3">
      <c r="A850" s="48"/>
      <c r="B850" s="58"/>
      <c r="C850" s="48"/>
    </row>
    <row r="851" spans="1:3">
      <c r="A851" s="48"/>
      <c r="B851" s="58"/>
      <c r="C851" s="48"/>
    </row>
    <row r="852" spans="1:3">
      <c r="A852" s="48"/>
      <c r="B852" s="58"/>
      <c r="C852" s="48"/>
    </row>
    <row r="853" spans="1:3">
      <c r="A853" s="48"/>
      <c r="B853" s="58"/>
      <c r="C853" s="48"/>
    </row>
    <row r="854" spans="1:3">
      <c r="A854" s="48"/>
      <c r="B854" s="58"/>
      <c r="C854" s="48"/>
    </row>
    <row r="855" spans="1:3">
      <c r="A855" s="48"/>
      <c r="B855" s="58"/>
      <c r="C855" s="48"/>
    </row>
    <row r="856" spans="1:3">
      <c r="A856" s="48"/>
      <c r="B856" s="58"/>
      <c r="C856" s="48"/>
    </row>
    <row r="857" spans="1:3">
      <c r="A857" s="48"/>
      <c r="B857" s="58"/>
      <c r="C857" s="48"/>
    </row>
    <row r="858" spans="1:3">
      <c r="A858" s="48"/>
      <c r="B858" s="58"/>
      <c r="C858" s="48"/>
    </row>
    <row r="859" spans="1:3">
      <c r="A859" s="48"/>
      <c r="B859" s="58"/>
      <c r="C859" s="48"/>
    </row>
    <row r="860" spans="1:3">
      <c r="A860" s="48"/>
      <c r="B860" s="58"/>
      <c r="C860" s="48"/>
    </row>
    <row r="861" spans="1:3">
      <c r="A861" s="48"/>
      <c r="B861" s="58"/>
      <c r="C861" s="48"/>
    </row>
    <row r="862" spans="1:3">
      <c r="A862" s="48"/>
      <c r="B862" s="58"/>
      <c r="C862" s="48"/>
    </row>
    <row r="863" spans="1:3">
      <c r="A863" s="48"/>
      <c r="B863" s="58"/>
      <c r="C863" s="48"/>
    </row>
    <row r="864" spans="1:3">
      <c r="A864" s="48"/>
      <c r="B864" s="58"/>
      <c r="C864" s="48"/>
    </row>
    <row r="865" spans="1:3">
      <c r="A865" s="48"/>
      <c r="B865" s="58"/>
      <c r="C865" s="48"/>
    </row>
    <row r="866" spans="1:3">
      <c r="A866" s="48"/>
      <c r="B866" s="58"/>
      <c r="C866" s="48"/>
    </row>
    <row r="867" spans="1:3">
      <c r="A867" s="48"/>
      <c r="B867" s="58"/>
      <c r="C867" s="48"/>
    </row>
    <row r="868" spans="1:3">
      <c r="A868" s="48"/>
      <c r="B868" s="58"/>
      <c r="C868" s="48"/>
    </row>
    <row r="869" spans="1:3">
      <c r="A869" s="48"/>
      <c r="B869" s="58"/>
      <c r="C869" s="48"/>
    </row>
    <row r="870" spans="1:3">
      <c r="A870" s="48"/>
      <c r="B870" s="58"/>
      <c r="C870" s="48"/>
    </row>
    <row r="871" spans="1:3">
      <c r="A871" s="48"/>
      <c r="B871" s="58"/>
      <c r="C871" s="48"/>
    </row>
    <row r="872" spans="1:3">
      <c r="A872" s="48"/>
      <c r="B872" s="58"/>
      <c r="C872" s="48"/>
    </row>
    <row r="873" spans="1:3">
      <c r="A873" s="48"/>
      <c r="B873" s="58"/>
      <c r="C873" s="48"/>
    </row>
    <row r="874" spans="1:3">
      <c r="A874" s="48"/>
      <c r="B874" s="58"/>
      <c r="C874" s="48"/>
    </row>
    <row r="875" spans="1:3">
      <c r="A875" s="48"/>
      <c r="B875" s="58"/>
      <c r="C875" s="48"/>
    </row>
    <row r="876" spans="1:3">
      <c r="A876" s="48"/>
      <c r="B876" s="58"/>
      <c r="C876" s="48"/>
    </row>
    <row r="877" spans="1:3">
      <c r="A877" s="48"/>
      <c r="B877" s="58"/>
      <c r="C877" s="48"/>
    </row>
    <row r="878" spans="1:3">
      <c r="A878" s="48"/>
      <c r="B878" s="58"/>
      <c r="C878" s="48"/>
    </row>
    <row r="879" spans="1:3">
      <c r="A879" s="48"/>
      <c r="B879" s="58"/>
      <c r="C879" s="48"/>
    </row>
    <row r="880" spans="1:3">
      <c r="A880" s="48"/>
      <c r="B880" s="58"/>
      <c r="C880" s="48"/>
    </row>
    <row r="881" spans="1:3">
      <c r="A881" s="48"/>
      <c r="B881" s="58"/>
      <c r="C881" s="48"/>
    </row>
    <row r="882" spans="1:3">
      <c r="A882" s="48"/>
      <c r="B882" s="58"/>
      <c r="C882" s="48"/>
    </row>
    <row r="883" spans="1:3">
      <c r="A883" s="48"/>
      <c r="B883" s="58"/>
      <c r="C883" s="48"/>
    </row>
    <row r="884" spans="1:3">
      <c r="A884" s="48"/>
      <c r="B884" s="58"/>
      <c r="C884" s="48"/>
    </row>
    <row r="885" spans="1:3">
      <c r="A885" s="48"/>
      <c r="B885" s="58"/>
      <c r="C885" s="48"/>
    </row>
    <row r="886" spans="1:3">
      <c r="A886" s="48"/>
      <c r="B886" s="58"/>
      <c r="C886" s="48"/>
    </row>
    <row r="887" spans="1:3">
      <c r="A887" s="48"/>
      <c r="B887" s="58"/>
      <c r="C887" s="48"/>
    </row>
    <row r="888" spans="1:3">
      <c r="A888" s="48"/>
      <c r="B888" s="58"/>
      <c r="C888" s="48"/>
    </row>
    <row r="889" spans="1:3">
      <c r="A889" s="48"/>
      <c r="B889" s="58"/>
      <c r="C889" s="48"/>
    </row>
    <row r="890" spans="1:3">
      <c r="A890" s="48"/>
      <c r="B890" s="58"/>
      <c r="C890" s="48"/>
    </row>
    <row r="891" spans="1:3">
      <c r="A891" s="48"/>
      <c r="B891" s="58"/>
      <c r="C891" s="48"/>
    </row>
    <row r="892" spans="1:3">
      <c r="A892" s="48"/>
      <c r="B892" s="58"/>
      <c r="C892" s="48"/>
    </row>
    <row r="893" spans="1:3">
      <c r="A893" s="48"/>
      <c r="B893" s="58"/>
      <c r="C893" s="48"/>
    </row>
    <row r="894" spans="1:3">
      <c r="A894" s="48"/>
      <c r="B894" s="58"/>
      <c r="C894" s="48"/>
    </row>
    <row r="895" spans="1:3">
      <c r="A895" s="48"/>
      <c r="B895" s="58"/>
      <c r="C895" s="48"/>
    </row>
    <row r="896" spans="1:3">
      <c r="A896" s="48"/>
      <c r="B896" s="58"/>
      <c r="C896" s="48"/>
    </row>
    <row r="897" spans="1:3">
      <c r="A897" s="48"/>
      <c r="B897" s="58"/>
      <c r="C897" s="48"/>
    </row>
    <row r="898" spans="1:3">
      <c r="A898" s="48"/>
      <c r="B898" s="58"/>
      <c r="C898" s="48"/>
    </row>
    <row r="899" spans="1:3">
      <c r="A899" s="48"/>
      <c r="B899" s="58"/>
      <c r="C899" s="48"/>
    </row>
    <row r="900" spans="1:3">
      <c r="A900" s="48"/>
      <c r="B900" s="58"/>
      <c r="C900" s="48"/>
    </row>
    <row r="901" spans="1:3">
      <c r="A901" s="48"/>
      <c r="B901" s="58"/>
      <c r="C901" s="48"/>
    </row>
    <row r="902" spans="1:3">
      <c r="A902" s="48"/>
      <c r="B902" s="58"/>
      <c r="C902" s="48"/>
    </row>
    <row r="903" spans="1:3">
      <c r="A903" s="48"/>
      <c r="B903" s="58"/>
      <c r="C903" s="48"/>
    </row>
    <row r="904" spans="1:3">
      <c r="A904" s="48"/>
      <c r="B904" s="58"/>
      <c r="C904" s="48"/>
    </row>
    <row r="905" spans="1:3">
      <c r="A905" s="48"/>
      <c r="B905" s="58"/>
      <c r="C905" s="48"/>
    </row>
    <row r="906" spans="1:3">
      <c r="A906" s="48"/>
      <c r="B906" s="58"/>
      <c r="C906" s="48"/>
    </row>
    <row r="907" spans="1:3">
      <c r="A907" s="48"/>
      <c r="B907" s="58"/>
      <c r="C907" s="48"/>
    </row>
    <row r="908" spans="1:3">
      <c r="A908" s="48"/>
      <c r="B908" s="58"/>
      <c r="C908" s="48"/>
    </row>
    <row r="909" spans="1:3">
      <c r="A909" s="48"/>
      <c r="B909" s="58"/>
      <c r="C909" s="48"/>
    </row>
    <row r="910" spans="1:3">
      <c r="A910" s="48"/>
      <c r="B910" s="58"/>
      <c r="C910" s="48"/>
    </row>
    <row r="911" spans="1:3">
      <c r="A911" s="48"/>
      <c r="B911" s="58"/>
      <c r="C911" s="48"/>
    </row>
    <row r="912" spans="1:3">
      <c r="A912" s="48"/>
      <c r="B912" s="58"/>
      <c r="C912" s="48"/>
    </row>
    <row r="913" spans="1:3">
      <c r="A913" s="48"/>
      <c r="B913" s="58"/>
      <c r="C913" s="48"/>
    </row>
    <row r="914" spans="1:3">
      <c r="A914" s="48"/>
      <c r="B914" s="58"/>
      <c r="C914" s="48"/>
    </row>
    <row r="915" spans="1:3">
      <c r="A915" s="48"/>
      <c r="B915" s="58"/>
      <c r="C915" s="48"/>
    </row>
    <row r="916" spans="1:3">
      <c r="A916" s="48"/>
      <c r="B916" s="58"/>
      <c r="C916" s="48"/>
    </row>
    <row r="917" spans="1:3">
      <c r="A917" s="48"/>
      <c r="B917" s="58"/>
      <c r="C917" s="48"/>
    </row>
    <row r="918" spans="1:3">
      <c r="A918" s="48"/>
      <c r="B918" s="58"/>
      <c r="C918" s="48"/>
    </row>
    <row r="919" spans="1:3">
      <c r="A919" s="48"/>
      <c r="B919" s="58"/>
      <c r="C919" s="48"/>
    </row>
    <row r="920" spans="1:3">
      <c r="A920" s="48"/>
      <c r="B920" s="58"/>
      <c r="C920" s="48"/>
    </row>
    <row r="921" spans="1:3">
      <c r="A921" s="48"/>
      <c r="B921" s="58"/>
      <c r="C921" s="48"/>
    </row>
    <row r="922" spans="1:3">
      <c r="A922" s="48"/>
      <c r="B922" s="58"/>
      <c r="C922" s="48"/>
    </row>
    <row r="923" spans="1:3">
      <c r="A923" s="48"/>
      <c r="B923" s="58"/>
      <c r="C923" s="48"/>
    </row>
    <row r="924" spans="1:3">
      <c r="A924" s="48"/>
      <c r="B924" s="58"/>
      <c r="C924" s="48"/>
    </row>
    <row r="925" spans="1:3">
      <c r="A925" s="48"/>
      <c r="B925" s="58"/>
      <c r="C925" s="48"/>
    </row>
    <row r="926" spans="1:3">
      <c r="A926" s="48"/>
      <c r="B926" s="58"/>
      <c r="C926" s="48"/>
    </row>
    <row r="927" spans="1:3">
      <c r="A927" s="48"/>
      <c r="B927" s="58"/>
      <c r="C927" s="48"/>
    </row>
    <row r="928" spans="1:3">
      <c r="A928" s="48"/>
      <c r="B928" s="58"/>
      <c r="C928" s="48"/>
    </row>
    <row r="929" spans="1:3">
      <c r="A929" s="48"/>
      <c r="B929" s="58"/>
      <c r="C929" s="48"/>
    </row>
    <row r="930" spans="1:3">
      <c r="A930" s="48"/>
      <c r="B930" s="58"/>
      <c r="C930" s="48"/>
    </row>
    <row r="931" spans="1:3">
      <c r="A931" s="48"/>
      <c r="B931" s="58"/>
      <c r="C931" s="48"/>
    </row>
    <row r="932" spans="1:3">
      <c r="A932" s="48"/>
      <c r="B932" s="58"/>
      <c r="C932" s="48"/>
    </row>
    <row r="933" spans="1:3">
      <c r="A933" s="48"/>
      <c r="B933" s="58"/>
      <c r="C933" s="48"/>
    </row>
    <row r="934" spans="1:3">
      <c r="A934" s="48"/>
      <c r="B934" s="58"/>
      <c r="C934" s="48"/>
    </row>
    <row r="935" spans="1:3">
      <c r="A935" s="48"/>
      <c r="B935" s="58"/>
      <c r="C935" s="48"/>
    </row>
    <row r="936" spans="1:3">
      <c r="A936" s="48"/>
      <c r="B936" s="58"/>
      <c r="C936" s="48"/>
    </row>
    <row r="937" spans="1:3">
      <c r="A937" s="48"/>
      <c r="B937" s="58"/>
      <c r="C937" s="48"/>
    </row>
    <row r="938" spans="1:3">
      <c r="A938" s="48"/>
      <c r="B938" s="58"/>
      <c r="C938" s="48"/>
    </row>
    <row r="939" spans="1:3">
      <c r="A939" s="48"/>
      <c r="B939" s="58"/>
      <c r="C939" s="48"/>
    </row>
    <row r="940" spans="1:3">
      <c r="A940" s="48"/>
      <c r="B940" s="58"/>
      <c r="C940" s="48"/>
    </row>
    <row r="941" spans="1:3">
      <c r="A941" s="48"/>
      <c r="B941" s="58"/>
      <c r="C941" s="48"/>
    </row>
    <row r="942" spans="1:3">
      <c r="A942" s="48"/>
      <c r="B942" s="58"/>
      <c r="C942" s="48"/>
    </row>
    <row r="943" spans="1:3">
      <c r="A943" s="48"/>
      <c r="B943" s="58"/>
      <c r="C943" s="48"/>
    </row>
    <row r="944" spans="1:3">
      <c r="A944" s="48"/>
      <c r="B944" s="58"/>
      <c r="C944" s="48"/>
    </row>
    <row r="945" spans="1:3">
      <c r="A945" s="48"/>
      <c r="B945" s="58"/>
      <c r="C945" s="48"/>
    </row>
    <row r="946" spans="1:3">
      <c r="A946" s="48"/>
      <c r="B946" s="58"/>
      <c r="C946" s="48"/>
    </row>
    <row r="947" spans="1:3">
      <c r="A947" s="48"/>
      <c r="B947" s="58"/>
      <c r="C947" s="48"/>
    </row>
    <row r="948" spans="1:3">
      <c r="A948" s="48"/>
      <c r="B948" s="58"/>
      <c r="C948" s="48"/>
    </row>
    <row r="949" spans="1:3">
      <c r="A949" s="48"/>
      <c r="B949" s="58"/>
      <c r="C949" s="48"/>
    </row>
    <row r="950" spans="1:3">
      <c r="A950" s="48"/>
      <c r="B950" s="58"/>
      <c r="C950" s="48"/>
    </row>
    <row r="951" spans="1:3">
      <c r="A951" s="48"/>
      <c r="B951" s="58"/>
      <c r="C951" s="48"/>
    </row>
    <row r="952" spans="1:3">
      <c r="A952" s="48"/>
      <c r="B952" s="58"/>
      <c r="C952" s="48"/>
    </row>
    <row r="953" spans="1:3">
      <c r="A953" s="48"/>
      <c r="B953" s="58"/>
      <c r="C953" s="48"/>
    </row>
    <row r="954" spans="1:3">
      <c r="A954" s="48"/>
      <c r="B954" s="58"/>
      <c r="C954" s="48"/>
    </row>
    <row r="955" spans="1:3">
      <c r="A955" s="48"/>
      <c r="B955" s="58"/>
      <c r="C955" s="48"/>
    </row>
    <row r="956" spans="1:3">
      <c r="A956" s="48"/>
      <c r="B956" s="58"/>
      <c r="C956" s="48"/>
    </row>
    <row r="957" spans="1:3">
      <c r="A957" s="48"/>
      <c r="B957" s="58"/>
      <c r="C957" s="48"/>
    </row>
    <row r="958" spans="1:3">
      <c r="A958" s="48"/>
      <c r="B958" s="58"/>
      <c r="C958" s="48"/>
    </row>
    <row r="959" spans="1:3">
      <c r="A959" s="48"/>
      <c r="B959" s="58"/>
      <c r="C959" s="48"/>
    </row>
    <row r="960" spans="1:3">
      <c r="A960" s="48"/>
      <c r="B960" s="58"/>
      <c r="C960" s="48"/>
    </row>
    <row r="961" spans="1:3">
      <c r="A961" s="48"/>
      <c r="B961" s="58"/>
      <c r="C961" s="48"/>
    </row>
    <row r="962" spans="1:3">
      <c r="A962" s="48"/>
      <c r="B962" s="58"/>
      <c r="C962" s="48"/>
    </row>
    <row r="963" spans="1:3">
      <c r="A963" s="48"/>
      <c r="B963" s="58"/>
      <c r="C963" s="48"/>
    </row>
    <row r="964" spans="1:3">
      <c r="A964" s="48"/>
      <c r="B964" s="58"/>
      <c r="C964" s="48"/>
    </row>
    <row r="965" spans="1:3">
      <c r="A965" s="48"/>
      <c r="B965" s="58"/>
      <c r="C965" s="48"/>
    </row>
    <row r="966" spans="1:3">
      <c r="A966" s="48"/>
      <c r="B966" s="58"/>
      <c r="C966" s="48"/>
    </row>
    <row r="967" spans="1:3">
      <c r="A967" s="48"/>
      <c r="B967" s="58"/>
      <c r="C967" s="48"/>
    </row>
    <row r="968" spans="1:3">
      <c r="A968" s="48"/>
      <c r="B968" s="58"/>
      <c r="C968" s="48"/>
    </row>
    <row r="969" spans="1:3">
      <c r="A969" s="48"/>
      <c r="B969" s="58"/>
      <c r="C969" s="48"/>
    </row>
    <row r="970" spans="1:3">
      <c r="A970" s="48"/>
      <c r="B970" s="58"/>
      <c r="C970" s="48"/>
    </row>
    <row r="971" spans="1:3">
      <c r="A971" s="48"/>
      <c r="B971" s="58"/>
      <c r="C971" s="48"/>
    </row>
    <row r="972" spans="1:3">
      <c r="A972" s="48"/>
      <c r="B972" s="58"/>
      <c r="C972" s="48"/>
    </row>
    <row r="973" spans="1:3">
      <c r="A973" s="48"/>
      <c r="B973" s="58"/>
      <c r="C973" s="48"/>
    </row>
    <row r="974" spans="1:3">
      <c r="A974" s="48"/>
      <c r="B974" s="58"/>
      <c r="C974" s="48"/>
    </row>
    <row r="975" spans="1:3">
      <c r="A975" s="48"/>
      <c r="B975" s="58"/>
      <c r="C975" s="48"/>
    </row>
    <row r="976" spans="1:3">
      <c r="A976" s="48"/>
      <c r="B976" s="58"/>
      <c r="C976" s="48"/>
    </row>
    <row r="977" spans="1:3">
      <c r="A977" s="48"/>
      <c r="B977" s="58"/>
      <c r="C977" s="48"/>
    </row>
    <row r="978" spans="1:3">
      <c r="A978" s="48"/>
      <c r="B978" s="58"/>
      <c r="C978" s="48"/>
    </row>
    <row r="979" spans="1:3">
      <c r="A979" s="48"/>
      <c r="B979" s="58"/>
      <c r="C979" s="48"/>
    </row>
    <row r="980" spans="1:3">
      <c r="A980" s="48"/>
      <c r="B980" s="58"/>
      <c r="C980" s="48"/>
    </row>
    <row r="981" spans="1:3">
      <c r="A981" s="48"/>
      <c r="B981" s="58"/>
      <c r="C981" s="48"/>
    </row>
    <row r="982" spans="1:3">
      <c r="A982" s="48"/>
      <c r="B982" s="58"/>
      <c r="C982" s="48"/>
    </row>
    <row r="983" spans="1:3">
      <c r="A983" s="48"/>
      <c r="B983" s="58"/>
      <c r="C983" s="48"/>
    </row>
    <row r="984" spans="1:3">
      <c r="A984" s="48"/>
      <c r="B984" s="58"/>
      <c r="C984" s="48"/>
    </row>
    <row r="985" spans="1:3">
      <c r="A985" s="48"/>
      <c r="B985" s="58"/>
      <c r="C985" s="48"/>
    </row>
    <row r="986" spans="1:3">
      <c r="A986" s="48"/>
      <c r="B986" s="58"/>
      <c r="C986" s="48"/>
    </row>
    <row r="987" spans="1:3">
      <c r="A987" s="48"/>
      <c r="B987" s="58"/>
      <c r="C987" s="48"/>
    </row>
    <row r="988" spans="1:3">
      <c r="A988" s="48"/>
      <c r="B988" s="58"/>
      <c r="C988" s="48"/>
    </row>
    <row r="989" spans="1:3">
      <c r="A989" s="48"/>
      <c r="B989" s="58"/>
      <c r="C989" s="48"/>
    </row>
    <row r="990" spans="1:3">
      <c r="A990" s="48"/>
      <c r="B990" s="58"/>
      <c r="C990" s="48"/>
    </row>
    <row r="991" spans="1:3">
      <c r="A991" s="48"/>
      <c r="B991" s="58"/>
      <c r="C991" s="48"/>
    </row>
    <row r="992" spans="1:3">
      <c r="A992" s="48"/>
      <c r="B992" s="58"/>
      <c r="C992" s="48"/>
    </row>
    <row r="993" spans="1:3">
      <c r="A993" s="48"/>
      <c r="B993" s="58"/>
      <c r="C993" s="48"/>
    </row>
    <row r="994" spans="1:3">
      <c r="A994" s="48"/>
      <c r="B994" s="58"/>
      <c r="C994" s="48"/>
    </row>
    <row r="995" spans="1:3">
      <c r="A995" s="48"/>
      <c r="B995" s="58"/>
      <c r="C995" s="48"/>
    </row>
    <row r="996" spans="1:3">
      <c r="A996" s="48"/>
      <c r="B996" s="58"/>
      <c r="C996" s="48"/>
    </row>
    <row r="997" spans="1:3">
      <c r="A997" s="48"/>
      <c r="B997" s="58"/>
      <c r="C997" s="48"/>
    </row>
    <row r="998" spans="1:3">
      <c r="A998" s="48"/>
      <c r="B998" s="58"/>
      <c r="C998" s="48"/>
    </row>
    <row r="999" spans="1:3">
      <c r="A999" s="48"/>
      <c r="B999" s="58"/>
      <c r="C999" s="48"/>
    </row>
    <row r="1000" spans="1:3">
      <c r="A1000" s="48"/>
      <c r="B1000" s="58"/>
      <c r="C1000" s="48"/>
    </row>
    <row r="1001" spans="1:3">
      <c r="A1001" s="48"/>
      <c r="B1001" s="58"/>
      <c r="C1001" s="48"/>
    </row>
    <row r="1002" spans="1:3">
      <c r="A1002" s="48"/>
      <c r="B1002" s="58"/>
      <c r="C1002" s="48"/>
    </row>
    <row r="1003" spans="1:3">
      <c r="A1003" s="48"/>
      <c r="B1003" s="58"/>
      <c r="C1003" s="48"/>
    </row>
    <row r="1004" spans="1:3">
      <c r="A1004" s="48"/>
      <c r="B1004" s="58"/>
      <c r="C1004" s="48"/>
    </row>
    <row r="1005" spans="1:3">
      <c r="A1005" s="48"/>
      <c r="B1005" s="58"/>
      <c r="C1005" s="48"/>
    </row>
    <row r="1006" spans="1:3">
      <c r="A1006" s="48"/>
      <c r="B1006" s="58"/>
      <c r="C1006" s="48"/>
    </row>
    <row r="1007" spans="1:3">
      <c r="A1007" s="48"/>
      <c r="B1007" s="58"/>
      <c r="C1007" s="48"/>
    </row>
    <row r="1008" spans="1:3">
      <c r="A1008" s="48"/>
      <c r="B1008" s="58"/>
      <c r="C1008" s="48"/>
    </row>
    <row r="1009" spans="1:3">
      <c r="A1009" s="48"/>
      <c r="B1009" s="58"/>
      <c r="C1009" s="48"/>
    </row>
    <row r="1010" spans="1:3">
      <c r="A1010" s="48"/>
      <c r="B1010" s="58"/>
      <c r="C1010" s="48"/>
    </row>
    <row r="1011" spans="1:3">
      <c r="A1011" s="48"/>
      <c r="B1011" s="58"/>
      <c r="C1011" s="48"/>
    </row>
    <row r="1012" spans="1:3">
      <c r="A1012" s="48"/>
      <c r="B1012" s="58"/>
      <c r="C1012" s="48"/>
    </row>
    <row r="1013" spans="1:3">
      <c r="A1013" s="48"/>
      <c r="B1013" s="58"/>
      <c r="C1013" s="48"/>
    </row>
    <row r="1014" spans="1:3">
      <c r="A1014" s="48"/>
      <c r="B1014" s="58"/>
      <c r="C1014" s="48"/>
    </row>
    <row r="1015" spans="1:3">
      <c r="A1015" s="48"/>
      <c r="B1015" s="58"/>
      <c r="C1015" s="48"/>
    </row>
    <row r="1016" spans="1:3">
      <c r="A1016" s="48"/>
      <c r="B1016" s="58"/>
      <c r="C1016" s="48"/>
    </row>
    <row r="1017" spans="1:3">
      <c r="A1017" s="48"/>
      <c r="B1017" s="58"/>
      <c r="C1017" s="48"/>
    </row>
    <row r="1018" spans="1:3">
      <c r="A1018" s="48"/>
      <c r="B1018" s="58"/>
      <c r="C1018" s="48"/>
    </row>
    <row r="1019" spans="1:3">
      <c r="A1019" s="48"/>
      <c r="B1019" s="58"/>
      <c r="C1019" s="48"/>
    </row>
    <row r="1020" spans="1:3">
      <c r="A1020" s="48"/>
      <c r="B1020" s="58"/>
      <c r="C1020" s="48"/>
    </row>
    <row r="1021" spans="1:3">
      <c r="A1021" s="48"/>
      <c r="B1021" s="58"/>
      <c r="C1021" s="48"/>
    </row>
    <row r="1022" spans="1:3">
      <c r="A1022" s="48"/>
      <c r="B1022" s="58"/>
      <c r="C1022" s="48"/>
    </row>
    <row r="1023" spans="1:3">
      <c r="A1023" s="48"/>
      <c r="B1023" s="58"/>
      <c r="C1023" s="48"/>
    </row>
    <row r="1024" spans="1:3">
      <c r="A1024" s="48"/>
      <c r="B1024" s="58"/>
      <c r="C1024" s="48"/>
    </row>
    <row r="1025" spans="1:3">
      <c r="A1025" s="48"/>
      <c r="B1025" s="58"/>
      <c r="C1025" s="48"/>
    </row>
    <row r="1026" spans="1:3">
      <c r="A1026" s="48"/>
      <c r="B1026" s="58"/>
      <c r="C1026" s="48"/>
    </row>
    <row r="1027" spans="1:3">
      <c r="A1027" s="48"/>
      <c r="B1027" s="58"/>
      <c r="C1027" s="48"/>
    </row>
    <row r="1028" spans="1:3">
      <c r="A1028" s="48"/>
      <c r="B1028" s="58"/>
      <c r="C1028" s="48"/>
    </row>
    <row r="1029" spans="1:3">
      <c r="A1029" s="48"/>
      <c r="B1029" s="58"/>
      <c r="C1029" s="48"/>
    </row>
    <row r="1030" spans="1:3">
      <c r="A1030" s="48"/>
      <c r="B1030" s="58"/>
      <c r="C1030" s="48"/>
    </row>
    <row r="1031" spans="1:3">
      <c r="A1031" s="48"/>
      <c r="B1031" s="58"/>
      <c r="C1031" s="48"/>
    </row>
    <row r="1032" spans="1:3">
      <c r="A1032" s="48"/>
      <c r="B1032" s="58"/>
      <c r="C1032" s="48"/>
    </row>
    <row r="1033" spans="1:3">
      <c r="A1033" s="48"/>
      <c r="B1033" s="58"/>
      <c r="C1033" s="48"/>
    </row>
    <row r="1034" spans="1:3">
      <c r="A1034" s="48"/>
      <c r="B1034" s="58"/>
      <c r="C1034" s="48"/>
    </row>
    <row r="1035" spans="1:3">
      <c r="A1035" s="48"/>
      <c r="B1035" s="58"/>
      <c r="C1035" s="48"/>
    </row>
    <row r="1036" spans="1:3">
      <c r="A1036" s="48"/>
      <c r="B1036" s="58"/>
      <c r="C1036" s="48"/>
    </row>
    <row r="1037" spans="1:3">
      <c r="A1037" s="48"/>
      <c r="B1037" s="58"/>
      <c r="C1037" s="48"/>
    </row>
    <row r="1038" spans="1:3">
      <c r="A1038" s="48"/>
      <c r="B1038" s="58"/>
      <c r="C1038" s="48"/>
    </row>
    <row r="1039" spans="1:3">
      <c r="A1039" s="48"/>
      <c r="B1039" s="58"/>
      <c r="C1039" s="48"/>
    </row>
    <row r="1040" spans="1:3">
      <c r="A1040" s="48"/>
      <c r="B1040" s="58"/>
      <c r="C1040" s="48"/>
    </row>
    <row r="1041" spans="1:3">
      <c r="A1041" s="48"/>
      <c r="B1041" s="58"/>
      <c r="C1041" s="48"/>
    </row>
    <row r="1042" spans="1:3">
      <c r="A1042" s="48"/>
      <c r="B1042" s="58"/>
      <c r="C1042" s="48"/>
    </row>
    <row r="1043" spans="1:3">
      <c r="A1043" s="48"/>
      <c r="B1043" s="58"/>
      <c r="C1043" s="48"/>
    </row>
    <row r="1044" spans="1:3">
      <c r="A1044" s="48"/>
      <c r="B1044" s="58"/>
      <c r="C1044" s="48"/>
    </row>
    <row r="1045" spans="1:3">
      <c r="A1045" s="48"/>
      <c r="B1045" s="58"/>
      <c r="C1045" s="48"/>
    </row>
    <row r="1046" spans="1:3">
      <c r="A1046" s="48"/>
      <c r="B1046" s="58"/>
      <c r="C1046" s="48"/>
    </row>
    <row r="1047" spans="1:3">
      <c r="A1047" s="48"/>
      <c r="B1047" s="58"/>
      <c r="C1047" s="48"/>
    </row>
    <row r="1048" spans="1:3">
      <c r="A1048" s="48"/>
      <c r="B1048" s="58"/>
      <c r="C1048" s="48"/>
    </row>
    <row r="1049" spans="1:3">
      <c r="A1049" s="48"/>
      <c r="B1049" s="58"/>
      <c r="C1049" s="48"/>
    </row>
    <row r="1050" spans="1:3">
      <c r="A1050" s="48"/>
      <c r="B1050" s="58"/>
      <c r="C1050" s="48"/>
    </row>
    <row r="1051" spans="1:3">
      <c r="A1051" s="48"/>
      <c r="B1051" s="58"/>
      <c r="C1051" s="48"/>
    </row>
    <row r="1052" spans="1:3">
      <c r="A1052" s="48"/>
      <c r="B1052" s="58"/>
      <c r="C1052" s="48"/>
    </row>
    <row r="1053" spans="1:3">
      <c r="A1053" s="48"/>
      <c r="B1053" s="58"/>
      <c r="C1053" s="48"/>
    </row>
    <row r="1054" spans="1:3">
      <c r="A1054" s="48"/>
      <c r="B1054" s="58"/>
      <c r="C1054" s="48"/>
    </row>
    <row r="1055" spans="1:3">
      <c r="A1055" s="48"/>
      <c r="B1055" s="58"/>
      <c r="C1055" s="48"/>
    </row>
    <row r="1056" spans="1:3">
      <c r="A1056" s="48"/>
      <c r="B1056" s="58"/>
      <c r="C1056" s="48"/>
    </row>
    <row r="1057" spans="1:3">
      <c r="A1057" s="48"/>
      <c r="B1057" s="58"/>
      <c r="C1057" s="48"/>
    </row>
    <row r="1058" spans="1:3">
      <c r="A1058" s="48"/>
      <c r="B1058" s="58"/>
      <c r="C1058" s="48"/>
    </row>
    <row r="1059" spans="1:3">
      <c r="A1059" s="48"/>
      <c r="B1059" s="58"/>
      <c r="C1059" s="48"/>
    </row>
    <row r="1060" spans="1:3">
      <c r="A1060" s="48"/>
      <c r="B1060" s="58"/>
      <c r="C1060" s="48"/>
    </row>
    <row r="1061" spans="1:3">
      <c r="A1061" s="48"/>
      <c r="B1061" s="58"/>
      <c r="C1061" s="48"/>
    </row>
    <row r="1062" spans="1:3">
      <c r="A1062" s="48"/>
      <c r="B1062" s="58"/>
      <c r="C1062" s="48"/>
    </row>
    <row r="1063" spans="1:3">
      <c r="A1063" s="48"/>
      <c r="B1063" s="58"/>
      <c r="C1063" s="48"/>
    </row>
    <row r="1064" spans="1:3">
      <c r="A1064" s="48"/>
      <c r="B1064" s="58"/>
      <c r="C1064" s="48"/>
    </row>
    <row r="1065" spans="1:3">
      <c r="A1065" s="48"/>
      <c r="B1065" s="58"/>
      <c r="C1065" s="48"/>
    </row>
    <row r="1066" spans="1:3">
      <c r="A1066" s="48"/>
      <c r="B1066" s="58"/>
      <c r="C1066" s="48"/>
    </row>
    <row r="1067" spans="1:3">
      <c r="A1067" s="48"/>
      <c r="B1067" s="58"/>
      <c r="C1067" s="48"/>
    </row>
    <row r="1068" spans="1:3">
      <c r="A1068" s="48"/>
      <c r="B1068" s="58"/>
      <c r="C1068" s="48"/>
    </row>
    <row r="1069" spans="1:3">
      <c r="A1069" s="48"/>
      <c r="B1069" s="58"/>
      <c r="C1069" s="48"/>
    </row>
    <row r="1070" spans="1:3">
      <c r="A1070" s="48"/>
      <c r="B1070" s="58"/>
      <c r="C1070" s="48"/>
    </row>
    <row r="1071" spans="1:3">
      <c r="A1071" s="48"/>
      <c r="B1071" s="58"/>
      <c r="C1071" s="48"/>
    </row>
    <row r="1072" spans="1:3">
      <c r="A1072" s="48"/>
      <c r="B1072" s="58"/>
      <c r="C1072" s="48"/>
    </row>
    <row r="1073" spans="1:3">
      <c r="A1073" s="48"/>
      <c r="B1073" s="58"/>
      <c r="C1073" s="48"/>
    </row>
    <row r="1074" spans="1:3">
      <c r="A1074" s="48"/>
      <c r="B1074" s="58"/>
      <c r="C1074" s="48"/>
    </row>
    <row r="1075" spans="1:3">
      <c r="A1075" s="48"/>
      <c r="B1075" s="58"/>
      <c r="C1075" s="48"/>
    </row>
    <row r="1076" spans="1:3">
      <c r="A1076" s="48"/>
      <c r="B1076" s="58"/>
      <c r="C1076" s="48"/>
    </row>
    <row r="1077" spans="1:3">
      <c r="A1077" s="48"/>
      <c r="B1077" s="58"/>
      <c r="C1077" s="48"/>
    </row>
    <row r="1078" spans="1:3">
      <c r="A1078" s="48"/>
      <c r="B1078" s="58"/>
      <c r="C1078" s="48"/>
    </row>
    <row r="1079" spans="1:3">
      <c r="A1079" s="48"/>
      <c r="B1079" s="58"/>
      <c r="C1079" s="48"/>
    </row>
    <row r="1080" spans="1:3">
      <c r="A1080" s="48"/>
      <c r="B1080" s="58"/>
      <c r="C1080" s="48"/>
    </row>
    <row r="1081" spans="1:3">
      <c r="A1081" s="48"/>
      <c r="B1081" s="58"/>
      <c r="C1081" s="48"/>
    </row>
    <row r="1082" spans="1:3">
      <c r="A1082" s="48"/>
      <c r="B1082" s="58"/>
      <c r="C1082" s="48"/>
    </row>
    <row r="1083" spans="1:3">
      <c r="A1083" s="48"/>
      <c r="B1083" s="58"/>
      <c r="C1083" s="48"/>
    </row>
    <row r="1084" spans="1:3">
      <c r="A1084" s="48"/>
      <c r="B1084" s="58"/>
      <c r="C1084" s="48"/>
    </row>
    <row r="1085" spans="1:3">
      <c r="A1085" s="48"/>
      <c r="B1085" s="58"/>
      <c r="C1085" s="48"/>
    </row>
    <row r="1086" spans="1:3">
      <c r="A1086" s="48"/>
      <c r="B1086" s="58"/>
      <c r="C1086" s="48"/>
    </row>
    <row r="1087" spans="1:3">
      <c r="A1087" s="48"/>
      <c r="B1087" s="58"/>
      <c r="C1087" s="48"/>
    </row>
    <row r="1088" spans="1:3">
      <c r="A1088" s="48"/>
      <c r="B1088" s="58"/>
      <c r="C1088" s="48"/>
    </row>
    <row r="1089" spans="1:3">
      <c r="A1089" s="48"/>
      <c r="B1089" s="58"/>
      <c r="C1089" s="48"/>
    </row>
    <row r="1090" spans="1:3">
      <c r="A1090" s="48"/>
      <c r="B1090" s="58"/>
      <c r="C1090" s="48"/>
    </row>
    <row r="1091" spans="1:3">
      <c r="A1091" s="48"/>
      <c r="B1091" s="58"/>
      <c r="C1091" s="48"/>
    </row>
    <row r="1092" spans="1:3">
      <c r="A1092" s="48"/>
      <c r="B1092" s="58"/>
      <c r="C1092" s="48"/>
    </row>
    <row r="1093" spans="1:3">
      <c r="A1093" s="48"/>
      <c r="B1093" s="58"/>
      <c r="C1093" s="48"/>
    </row>
    <row r="1094" spans="1:3">
      <c r="A1094" s="48"/>
      <c r="B1094" s="58"/>
      <c r="C1094" s="48"/>
    </row>
    <row r="1095" spans="1:3">
      <c r="A1095" s="48"/>
      <c r="B1095" s="58"/>
      <c r="C1095" s="48"/>
    </row>
    <row r="1096" spans="1:3">
      <c r="A1096" s="48"/>
      <c r="B1096" s="58"/>
      <c r="C1096" s="48"/>
    </row>
    <row r="1097" spans="1:3">
      <c r="A1097" s="48"/>
      <c r="B1097" s="58"/>
      <c r="C1097" s="48"/>
    </row>
    <row r="1098" spans="1:3">
      <c r="A1098" s="48"/>
      <c r="B1098" s="58"/>
      <c r="C1098" s="48"/>
    </row>
    <row r="1099" spans="1:3">
      <c r="A1099" s="48"/>
      <c r="B1099" s="58"/>
      <c r="C1099" s="48"/>
    </row>
    <row r="1100" spans="1:3">
      <c r="A1100" s="48"/>
      <c r="B1100" s="58"/>
      <c r="C1100" s="48"/>
    </row>
    <row r="1101" spans="1:3">
      <c r="A1101" s="48"/>
      <c r="B1101" s="58"/>
      <c r="C1101" s="48"/>
    </row>
    <row r="1102" spans="1:3">
      <c r="A1102" s="48"/>
      <c r="B1102" s="58"/>
      <c r="C1102" s="48"/>
    </row>
    <row r="1103" spans="1:3">
      <c r="A1103" s="48"/>
      <c r="B1103" s="58"/>
      <c r="C1103" s="48"/>
    </row>
    <row r="1104" spans="1:3">
      <c r="A1104" s="48"/>
      <c r="B1104" s="58"/>
      <c r="C1104" s="48"/>
    </row>
    <row r="1105" spans="1:3">
      <c r="A1105" s="48"/>
      <c r="B1105" s="58"/>
      <c r="C1105" s="48"/>
    </row>
    <row r="1106" spans="1:3">
      <c r="A1106" s="48"/>
      <c r="B1106" s="58"/>
      <c r="C1106" s="48"/>
    </row>
    <row r="1107" spans="1:3">
      <c r="A1107" s="48"/>
      <c r="B1107" s="58"/>
      <c r="C1107" s="48"/>
    </row>
    <row r="1108" spans="1:3">
      <c r="A1108" s="48"/>
      <c r="B1108" s="58"/>
      <c r="C1108" s="48"/>
    </row>
    <row r="1109" spans="1:3">
      <c r="A1109" s="48"/>
      <c r="B1109" s="58"/>
      <c r="C1109" s="48"/>
    </row>
    <row r="1110" spans="1:3">
      <c r="A1110" s="48"/>
      <c r="B1110" s="58"/>
      <c r="C1110" s="48"/>
    </row>
    <row r="1111" spans="1:3">
      <c r="A1111" s="48"/>
      <c r="B1111" s="58"/>
      <c r="C1111" s="48"/>
    </row>
    <row r="1112" spans="1:3">
      <c r="A1112" s="48"/>
      <c r="B1112" s="58"/>
      <c r="C1112" s="48"/>
    </row>
    <row r="1113" spans="1:3">
      <c r="A1113" s="48"/>
      <c r="B1113" s="58"/>
      <c r="C1113" s="48"/>
    </row>
    <row r="1114" spans="1:3">
      <c r="A1114" s="48"/>
      <c r="B1114" s="58"/>
      <c r="C1114" s="48"/>
    </row>
    <row r="1115" spans="1:3">
      <c r="A1115" s="48"/>
      <c r="B1115" s="58"/>
      <c r="C1115" s="48"/>
    </row>
    <row r="1116" spans="1:3">
      <c r="A1116" s="48"/>
      <c r="B1116" s="58"/>
      <c r="C1116" s="48"/>
    </row>
    <row r="1117" spans="1:3">
      <c r="A1117" s="48"/>
      <c r="B1117" s="58"/>
      <c r="C1117" s="48"/>
    </row>
    <row r="1118" spans="1:3">
      <c r="A1118" s="48"/>
      <c r="B1118" s="58"/>
      <c r="C1118" s="48"/>
    </row>
    <row r="1119" spans="1:3">
      <c r="A1119" s="48"/>
      <c r="B1119" s="58"/>
      <c r="C1119" s="48"/>
    </row>
    <row r="1120" spans="1:3">
      <c r="A1120" s="48"/>
      <c r="B1120" s="58"/>
      <c r="C1120" s="48"/>
    </row>
    <row r="1121" spans="1:3">
      <c r="A1121" s="48"/>
      <c r="B1121" s="58"/>
      <c r="C1121" s="48"/>
    </row>
    <row r="1122" spans="1:3">
      <c r="A1122" s="48"/>
      <c r="B1122" s="58"/>
      <c r="C1122" s="48"/>
    </row>
    <row r="1123" spans="1:3">
      <c r="A1123" s="48"/>
      <c r="B1123" s="58"/>
      <c r="C1123" s="48"/>
    </row>
    <row r="1124" spans="1:3">
      <c r="A1124" s="48"/>
      <c r="B1124" s="58"/>
      <c r="C1124" s="48"/>
    </row>
    <row r="1125" spans="1:3">
      <c r="A1125" s="48"/>
      <c r="B1125" s="58"/>
      <c r="C1125" s="48"/>
    </row>
    <row r="1126" spans="1:3">
      <c r="A1126" s="48"/>
      <c r="B1126" s="58"/>
      <c r="C1126" s="48"/>
    </row>
    <row r="1127" spans="1:3">
      <c r="A1127" s="48"/>
      <c r="B1127" s="58"/>
      <c r="C1127" s="48"/>
    </row>
    <row r="1128" spans="1:3">
      <c r="A1128" s="48"/>
      <c r="B1128" s="58"/>
      <c r="C1128" s="48"/>
    </row>
    <row r="1129" spans="1:3">
      <c r="A1129" s="48"/>
      <c r="B1129" s="58"/>
      <c r="C1129" s="48"/>
    </row>
    <row r="1130" spans="1:3">
      <c r="A1130" s="48"/>
      <c r="B1130" s="58"/>
      <c r="C1130" s="48"/>
    </row>
    <row r="1131" spans="1:3">
      <c r="A1131" s="48"/>
      <c r="B1131" s="58"/>
      <c r="C1131" s="48"/>
    </row>
    <row r="1132" spans="1:3">
      <c r="A1132" s="48"/>
      <c r="B1132" s="58"/>
      <c r="C1132" s="48"/>
    </row>
    <row r="1133" spans="1:3">
      <c r="A1133" s="48"/>
      <c r="B1133" s="58"/>
      <c r="C1133" s="48"/>
    </row>
    <row r="1134" spans="1:3">
      <c r="A1134" s="48"/>
      <c r="B1134" s="58"/>
      <c r="C1134" s="48"/>
    </row>
    <row r="1135" spans="1:3">
      <c r="A1135" s="48"/>
      <c r="B1135" s="58"/>
      <c r="C1135" s="48"/>
    </row>
    <row r="1136" spans="1:3">
      <c r="A1136" s="48"/>
      <c r="B1136" s="58"/>
      <c r="C1136" s="48"/>
    </row>
    <row r="1137" spans="1:3">
      <c r="A1137" s="48"/>
      <c r="B1137" s="58"/>
      <c r="C1137" s="48"/>
    </row>
    <row r="1138" spans="1:3">
      <c r="A1138" s="48"/>
      <c r="B1138" s="58"/>
      <c r="C1138" s="48"/>
    </row>
    <row r="1139" spans="1:3">
      <c r="A1139" s="48"/>
      <c r="B1139" s="58"/>
      <c r="C1139" s="48"/>
    </row>
    <row r="1140" spans="1:3">
      <c r="A1140" s="48"/>
      <c r="B1140" s="58"/>
      <c r="C1140" s="48"/>
    </row>
    <row r="1141" spans="1:3">
      <c r="A1141" s="48"/>
      <c r="B1141" s="58"/>
      <c r="C1141" s="48"/>
    </row>
    <row r="1142" spans="1:3">
      <c r="A1142" s="48"/>
      <c r="B1142" s="58"/>
      <c r="C1142" s="48"/>
    </row>
    <row r="1143" spans="1:3">
      <c r="A1143" s="48"/>
      <c r="B1143" s="58"/>
      <c r="C1143" s="48"/>
    </row>
    <row r="1144" spans="1:3">
      <c r="A1144" s="48"/>
      <c r="B1144" s="58"/>
      <c r="C1144" s="48"/>
    </row>
    <row r="1145" spans="1:3">
      <c r="A1145" s="48"/>
      <c r="B1145" s="58"/>
      <c r="C1145" s="48"/>
    </row>
    <row r="1146" spans="1:3">
      <c r="A1146" s="48"/>
      <c r="B1146" s="58"/>
      <c r="C1146" s="48"/>
    </row>
    <row r="1147" spans="1:3">
      <c r="A1147" s="48"/>
      <c r="B1147" s="58"/>
      <c r="C1147" s="48"/>
    </row>
    <row r="1148" spans="1:3">
      <c r="A1148" s="48"/>
      <c r="B1148" s="58"/>
      <c r="C1148" s="48"/>
    </row>
    <row r="1149" spans="1:3">
      <c r="A1149" s="48"/>
      <c r="B1149" s="58"/>
      <c r="C1149" s="48"/>
    </row>
    <row r="1150" spans="1:3">
      <c r="A1150" s="48"/>
      <c r="B1150" s="58"/>
      <c r="C1150" s="48"/>
    </row>
    <row r="1151" spans="1:3">
      <c r="A1151" s="48"/>
      <c r="B1151" s="58"/>
      <c r="C1151" s="48"/>
    </row>
    <row r="1152" spans="1:3">
      <c r="A1152" s="48"/>
      <c r="B1152" s="58"/>
      <c r="C1152" s="48"/>
    </row>
    <row r="1153" spans="1:3">
      <c r="A1153" s="48"/>
      <c r="B1153" s="58"/>
      <c r="C1153" s="48"/>
    </row>
    <row r="1154" spans="1:3">
      <c r="A1154" s="48"/>
      <c r="B1154" s="58"/>
      <c r="C1154" s="48"/>
    </row>
    <row r="1155" spans="1:3">
      <c r="A1155" s="48"/>
      <c r="B1155" s="58"/>
      <c r="C1155" s="48"/>
    </row>
    <row r="1156" spans="1:3">
      <c r="A1156" s="48"/>
      <c r="B1156" s="58"/>
      <c r="C1156" s="48"/>
    </row>
    <row r="1157" spans="1:3">
      <c r="A1157" s="48"/>
      <c r="B1157" s="58"/>
      <c r="C1157" s="48"/>
    </row>
    <row r="1158" spans="1:3">
      <c r="A1158" s="48"/>
      <c r="B1158" s="58"/>
      <c r="C1158" s="48"/>
    </row>
    <row r="1159" spans="1:3">
      <c r="A1159" s="48"/>
      <c r="B1159" s="58"/>
      <c r="C1159" s="48"/>
    </row>
    <row r="1160" spans="1:3">
      <c r="A1160" s="48"/>
      <c r="B1160" s="58"/>
      <c r="C1160" s="48"/>
    </row>
    <row r="1161" spans="1:3">
      <c r="A1161" s="48"/>
      <c r="B1161" s="58"/>
      <c r="C1161" s="48"/>
    </row>
    <row r="1162" spans="1:3">
      <c r="A1162" s="48"/>
      <c r="B1162" s="58"/>
      <c r="C1162" s="48"/>
    </row>
    <row r="1163" spans="1:3">
      <c r="A1163" s="48"/>
      <c r="B1163" s="58"/>
      <c r="C1163" s="48"/>
    </row>
    <row r="1164" spans="1:3">
      <c r="A1164" s="48"/>
      <c r="B1164" s="58"/>
      <c r="C1164" s="48"/>
    </row>
    <row r="1165" spans="1:3">
      <c r="A1165" s="48"/>
      <c r="B1165" s="58"/>
      <c r="C1165" s="48"/>
    </row>
    <row r="1166" spans="1:3">
      <c r="A1166" s="48"/>
      <c r="B1166" s="58"/>
      <c r="C1166" s="48"/>
    </row>
    <row r="1167" spans="1:3">
      <c r="A1167" s="48"/>
      <c r="B1167" s="58"/>
      <c r="C1167" s="48"/>
    </row>
    <row r="1168" spans="1:3">
      <c r="A1168" s="48"/>
      <c r="B1168" s="58"/>
      <c r="C1168" s="48"/>
    </row>
    <row r="1169" spans="1:3">
      <c r="A1169" s="48"/>
      <c r="B1169" s="58"/>
      <c r="C1169" s="48"/>
    </row>
    <row r="1170" spans="1:3">
      <c r="A1170" s="48"/>
      <c r="B1170" s="58"/>
      <c r="C1170" s="48"/>
    </row>
    <row r="1171" spans="1:3">
      <c r="A1171" s="48"/>
      <c r="B1171" s="58"/>
      <c r="C1171" s="48"/>
    </row>
    <row r="1172" spans="1:3">
      <c r="A1172" s="48"/>
      <c r="B1172" s="58"/>
      <c r="C1172" s="48"/>
    </row>
    <row r="1173" spans="1:3">
      <c r="A1173" s="48"/>
      <c r="B1173" s="58"/>
      <c r="C1173" s="48"/>
    </row>
    <row r="1174" spans="1:3">
      <c r="A1174" s="48"/>
      <c r="B1174" s="58"/>
      <c r="C1174" s="48"/>
    </row>
    <row r="1175" spans="1:3">
      <c r="A1175" s="48"/>
      <c r="B1175" s="58"/>
      <c r="C1175" s="48"/>
    </row>
    <row r="1176" spans="1:3">
      <c r="A1176" s="48"/>
      <c r="B1176" s="58"/>
      <c r="C1176" s="48"/>
    </row>
    <row r="1177" spans="1:3">
      <c r="A1177" s="48"/>
      <c r="B1177" s="58"/>
      <c r="C1177" s="48"/>
    </row>
    <row r="1178" spans="1:3">
      <c r="A1178" s="48"/>
      <c r="B1178" s="58"/>
      <c r="C1178" s="48"/>
    </row>
    <row r="1179" spans="1:3">
      <c r="A1179" s="48"/>
      <c r="B1179" s="58"/>
      <c r="C1179" s="48"/>
    </row>
    <row r="1180" spans="1:3">
      <c r="A1180" s="48"/>
      <c r="B1180" s="58"/>
      <c r="C1180" s="48"/>
    </row>
    <row r="1181" spans="1:3">
      <c r="A1181" s="48"/>
      <c r="B1181" s="58"/>
      <c r="C1181" s="48"/>
    </row>
    <row r="1182" spans="1:3">
      <c r="A1182" s="48"/>
      <c r="B1182" s="58"/>
      <c r="C1182" s="48"/>
    </row>
    <row r="1183" spans="1:3">
      <c r="A1183" s="48"/>
      <c r="B1183" s="58"/>
      <c r="C1183" s="48"/>
    </row>
    <row r="1184" spans="1:3">
      <c r="A1184" s="48"/>
      <c r="B1184" s="58"/>
      <c r="C1184" s="48"/>
    </row>
    <row r="1185" spans="1:3">
      <c r="A1185" s="48"/>
      <c r="B1185" s="58"/>
      <c r="C1185" s="48"/>
    </row>
    <row r="1186" spans="1:3">
      <c r="A1186" s="48"/>
      <c r="B1186" s="58"/>
      <c r="C1186" s="48"/>
    </row>
    <row r="1187" spans="1:3">
      <c r="A1187" s="48"/>
      <c r="B1187" s="58"/>
      <c r="C1187" s="48"/>
    </row>
    <row r="1188" spans="1:3">
      <c r="A1188" s="48"/>
      <c r="B1188" s="58"/>
      <c r="C1188" s="48"/>
    </row>
    <row r="1189" spans="1:3">
      <c r="A1189" s="48"/>
      <c r="B1189" s="58"/>
      <c r="C1189" s="48"/>
    </row>
    <row r="1190" spans="1:3">
      <c r="A1190" s="48"/>
      <c r="B1190" s="58"/>
      <c r="C1190" s="48"/>
    </row>
    <row r="1191" spans="1:3">
      <c r="A1191" s="48"/>
      <c r="B1191" s="58"/>
      <c r="C1191" s="48"/>
    </row>
    <row r="1192" spans="1:3">
      <c r="A1192" s="48"/>
      <c r="B1192" s="58"/>
      <c r="C1192" s="48"/>
    </row>
    <row r="1193" spans="1:3">
      <c r="A1193" s="48"/>
      <c r="B1193" s="58"/>
      <c r="C1193" s="48"/>
    </row>
    <row r="1194" spans="1:3">
      <c r="A1194" s="48"/>
      <c r="B1194" s="58"/>
      <c r="C1194" s="48"/>
    </row>
    <row r="1195" spans="1:3">
      <c r="A1195" s="48"/>
      <c r="B1195" s="58"/>
      <c r="C1195" s="48"/>
    </row>
    <row r="1196" spans="1:3">
      <c r="A1196" s="48"/>
      <c r="B1196" s="58"/>
      <c r="C1196" s="48"/>
    </row>
    <row r="1197" spans="1:3">
      <c r="A1197" s="48"/>
      <c r="B1197" s="58"/>
      <c r="C1197" s="48"/>
    </row>
    <row r="1198" spans="1:3">
      <c r="A1198" s="48"/>
      <c r="B1198" s="58"/>
      <c r="C1198" s="48"/>
    </row>
    <row r="1199" spans="1:3">
      <c r="A1199" s="48"/>
      <c r="B1199" s="58"/>
      <c r="C1199" s="48"/>
    </row>
    <row r="1200" spans="1:3">
      <c r="A1200" s="48"/>
      <c r="B1200" s="58"/>
      <c r="C1200" s="48"/>
    </row>
    <row r="1201" spans="1:3">
      <c r="A1201" s="48"/>
      <c r="B1201" s="58"/>
      <c r="C1201" s="48"/>
    </row>
    <row r="1202" spans="1:3">
      <c r="A1202" s="48"/>
      <c r="B1202" s="58"/>
      <c r="C1202" s="48"/>
    </row>
    <row r="1203" spans="1:3">
      <c r="A1203" s="48"/>
      <c r="B1203" s="58"/>
      <c r="C1203" s="48"/>
    </row>
    <row r="1204" spans="1:3">
      <c r="A1204" s="48"/>
      <c r="B1204" s="58"/>
      <c r="C1204" s="48"/>
    </row>
    <row r="1205" spans="1:3">
      <c r="A1205" s="48"/>
      <c r="B1205" s="58"/>
      <c r="C1205" s="48"/>
    </row>
    <row r="1206" spans="1:3">
      <c r="A1206" s="48"/>
      <c r="B1206" s="58"/>
      <c r="C1206" s="48"/>
    </row>
    <row r="1207" spans="1:3">
      <c r="A1207" s="48"/>
      <c r="B1207" s="58"/>
      <c r="C1207" s="48"/>
    </row>
    <row r="1208" spans="1:3">
      <c r="A1208" s="48"/>
      <c r="B1208" s="58"/>
      <c r="C1208" s="48"/>
    </row>
    <row r="1209" spans="1:3">
      <c r="A1209" s="48"/>
      <c r="B1209" s="58"/>
      <c r="C1209" s="48"/>
    </row>
    <row r="1210" spans="1:3">
      <c r="A1210" s="48"/>
      <c r="B1210" s="58"/>
      <c r="C1210" s="48"/>
    </row>
    <row r="1211" spans="1:3">
      <c r="A1211" s="48"/>
      <c r="B1211" s="58"/>
      <c r="C1211" s="48"/>
    </row>
    <row r="1212" spans="1:3">
      <c r="A1212" s="48"/>
      <c r="B1212" s="58"/>
      <c r="C1212" s="48"/>
    </row>
    <row r="1213" spans="1:3">
      <c r="A1213" s="48"/>
      <c r="B1213" s="58"/>
      <c r="C1213" s="48"/>
    </row>
    <row r="1214" spans="1:3">
      <c r="A1214" s="48"/>
      <c r="B1214" s="58"/>
      <c r="C1214" s="48"/>
    </row>
    <row r="1215" spans="1:3">
      <c r="A1215" s="48"/>
      <c r="B1215" s="58"/>
      <c r="C1215" s="48"/>
    </row>
    <row r="1216" spans="1:3">
      <c r="A1216" s="48"/>
      <c r="B1216" s="58"/>
      <c r="C1216" s="48"/>
    </row>
    <row r="1217" spans="1:3">
      <c r="A1217" s="48"/>
      <c r="B1217" s="58"/>
      <c r="C1217" s="48"/>
    </row>
    <row r="1218" spans="1:3">
      <c r="A1218" s="48"/>
      <c r="B1218" s="58"/>
      <c r="C1218" s="48"/>
    </row>
    <row r="1219" spans="1:3">
      <c r="A1219" s="48"/>
      <c r="B1219" s="58"/>
      <c r="C1219" s="48"/>
    </row>
    <row r="1220" spans="1:3">
      <c r="A1220" s="48"/>
      <c r="B1220" s="58"/>
      <c r="C1220" s="48"/>
    </row>
    <row r="1221" spans="1:3">
      <c r="A1221" s="48"/>
      <c r="B1221" s="58"/>
      <c r="C1221" s="48"/>
    </row>
    <row r="1222" spans="1:3">
      <c r="A1222" s="48"/>
      <c r="B1222" s="58"/>
      <c r="C1222" s="48"/>
    </row>
    <row r="1223" spans="1:3">
      <c r="A1223" s="48"/>
      <c r="B1223" s="58"/>
      <c r="C1223" s="48"/>
    </row>
    <row r="1224" spans="1:3">
      <c r="A1224" s="48"/>
      <c r="B1224" s="58"/>
      <c r="C1224" s="48"/>
    </row>
    <row r="1225" spans="1:3">
      <c r="A1225" s="48"/>
      <c r="B1225" s="58"/>
      <c r="C1225" s="48"/>
    </row>
    <row r="1226" spans="1:3">
      <c r="A1226" s="48"/>
      <c r="B1226" s="58"/>
      <c r="C1226" s="48"/>
    </row>
    <row r="1227" spans="1:3">
      <c r="A1227" s="48"/>
      <c r="B1227" s="58"/>
      <c r="C1227" s="48"/>
    </row>
    <row r="1228" spans="1:3">
      <c r="A1228" s="48"/>
      <c r="B1228" s="58"/>
      <c r="C1228" s="48"/>
    </row>
    <row r="1229" spans="1:3">
      <c r="A1229" s="48"/>
      <c r="B1229" s="58"/>
      <c r="C1229" s="48"/>
    </row>
    <row r="1230" spans="1:3">
      <c r="A1230" s="48"/>
      <c r="B1230" s="58"/>
      <c r="C1230" s="48"/>
    </row>
    <row r="1231" spans="1:3">
      <c r="A1231" s="48"/>
      <c r="B1231" s="58"/>
      <c r="C1231" s="48"/>
    </row>
    <row r="1232" spans="1:3">
      <c r="A1232" s="48"/>
      <c r="B1232" s="58"/>
      <c r="C1232" s="48"/>
    </row>
    <row r="1233" spans="1:3">
      <c r="A1233" s="48"/>
      <c r="B1233" s="58"/>
      <c r="C1233" s="48"/>
    </row>
    <row r="1234" spans="1:3">
      <c r="A1234" s="48"/>
      <c r="B1234" s="58"/>
      <c r="C1234" s="48"/>
    </row>
    <row r="1235" spans="1:3">
      <c r="A1235" s="48"/>
      <c r="B1235" s="58"/>
      <c r="C1235" s="48"/>
    </row>
    <row r="1236" spans="1:3">
      <c r="A1236" s="48"/>
      <c r="B1236" s="58"/>
      <c r="C1236" s="48"/>
    </row>
    <row r="1237" spans="1:3">
      <c r="A1237" s="48"/>
      <c r="B1237" s="58"/>
      <c r="C1237" s="48"/>
    </row>
    <row r="1238" spans="1:3">
      <c r="A1238" s="48"/>
      <c r="B1238" s="58"/>
      <c r="C1238" s="48"/>
    </row>
    <row r="1239" spans="1:3">
      <c r="A1239" s="48"/>
      <c r="B1239" s="58"/>
      <c r="C1239" s="48"/>
    </row>
    <row r="1240" spans="1:3">
      <c r="A1240" s="48"/>
      <c r="B1240" s="58"/>
      <c r="C1240" s="48"/>
    </row>
    <row r="1241" spans="1:3">
      <c r="A1241" s="48"/>
      <c r="B1241" s="58"/>
      <c r="C1241" s="48"/>
    </row>
    <row r="1242" spans="1:3">
      <c r="A1242" s="48"/>
      <c r="B1242" s="58"/>
      <c r="C1242" s="48"/>
    </row>
    <row r="1243" spans="1:3">
      <c r="A1243" s="48"/>
      <c r="B1243" s="58"/>
      <c r="C1243" s="48"/>
    </row>
    <row r="1244" spans="1:3">
      <c r="A1244" s="48"/>
      <c r="B1244" s="58"/>
      <c r="C1244" s="48"/>
    </row>
    <row r="1245" spans="1:3">
      <c r="A1245" s="48"/>
      <c r="B1245" s="58"/>
      <c r="C1245" s="48"/>
    </row>
    <row r="1246" spans="1:3">
      <c r="A1246" s="48"/>
      <c r="B1246" s="58"/>
      <c r="C1246" s="48"/>
    </row>
    <row r="1247" spans="1:3">
      <c r="A1247" s="48"/>
      <c r="B1247" s="58"/>
      <c r="C1247" s="48"/>
    </row>
    <row r="1248" spans="1:3">
      <c r="A1248" s="48"/>
      <c r="B1248" s="58"/>
      <c r="C1248" s="48"/>
    </row>
    <row r="1249" spans="1:3">
      <c r="A1249" s="48"/>
      <c r="B1249" s="58"/>
      <c r="C1249" s="48"/>
    </row>
    <row r="1250" spans="1:3">
      <c r="A1250" s="48"/>
      <c r="B1250" s="58"/>
      <c r="C1250" s="48"/>
    </row>
    <row r="1251" spans="1:3">
      <c r="A1251" s="48"/>
      <c r="B1251" s="58"/>
      <c r="C1251" s="48"/>
    </row>
    <row r="1252" spans="1:3">
      <c r="A1252" s="48"/>
      <c r="B1252" s="58"/>
      <c r="C1252" s="48"/>
    </row>
    <row r="1253" spans="1:3">
      <c r="A1253" s="48"/>
      <c r="B1253" s="58"/>
      <c r="C1253" s="48"/>
    </row>
    <row r="1254" spans="1:3">
      <c r="A1254" s="48"/>
      <c r="B1254" s="58"/>
      <c r="C1254" s="48"/>
    </row>
    <row r="1255" spans="1:3">
      <c r="A1255" s="48"/>
      <c r="B1255" s="58"/>
      <c r="C1255" s="48"/>
    </row>
    <row r="1256" spans="1:3">
      <c r="A1256" s="48"/>
      <c r="B1256" s="58"/>
      <c r="C1256" s="48"/>
    </row>
    <row r="1257" spans="1:3">
      <c r="A1257" s="48"/>
      <c r="B1257" s="58"/>
      <c r="C1257" s="48"/>
    </row>
    <row r="1258" spans="1:3">
      <c r="A1258" s="48"/>
      <c r="B1258" s="58"/>
      <c r="C1258" s="48"/>
    </row>
    <row r="1259" spans="1:3">
      <c r="A1259" s="48"/>
      <c r="B1259" s="58"/>
      <c r="C1259" s="48"/>
    </row>
    <row r="1260" spans="1:3">
      <c r="A1260" s="48"/>
      <c r="B1260" s="58"/>
      <c r="C1260" s="48"/>
    </row>
    <row r="1261" spans="1:3">
      <c r="A1261" s="48"/>
      <c r="B1261" s="58"/>
      <c r="C1261" s="48"/>
    </row>
    <row r="1262" spans="1:3">
      <c r="A1262" s="48"/>
      <c r="B1262" s="58"/>
      <c r="C1262" s="48"/>
    </row>
    <row r="1263" spans="1:3">
      <c r="A1263" s="48"/>
      <c r="B1263" s="58"/>
      <c r="C1263" s="48"/>
    </row>
    <row r="1264" spans="1:3">
      <c r="A1264" s="48"/>
      <c r="B1264" s="58"/>
      <c r="C1264" s="48"/>
    </row>
    <row r="1265" spans="1:3">
      <c r="A1265" s="48"/>
      <c r="B1265" s="58"/>
      <c r="C1265" s="48"/>
    </row>
    <row r="1266" spans="1:3">
      <c r="A1266" s="48"/>
      <c r="B1266" s="58"/>
      <c r="C1266" s="48"/>
    </row>
    <row r="1267" spans="1:3">
      <c r="A1267" s="48"/>
      <c r="B1267" s="58"/>
      <c r="C1267" s="48"/>
    </row>
    <row r="1268" spans="1:3">
      <c r="A1268" s="48"/>
      <c r="B1268" s="58"/>
      <c r="C1268" s="48"/>
    </row>
    <row r="1269" spans="1:3">
      <c r="A1269" s="48"/>
      <c r="B1269" s="58"/>
      <c r="C1269" s="48"/>
    </row>
    <row r="1270" spans="1:3">
      <c r="A1270" s="48"/>
      <c r="B1270" s="58"/>
      <c r="C1270" s="48"/>
    </row>
    <row r="1271" spans="1:3">
      <c r="A1271" s="48"/>
      <c r="B1271" s="58"/>
      <c r="C1271" s="48"/>
    </row>
    <row r="1272" spans="1:3">
      <c r="A1272" s="48"/>
      <c r="B1272" s="58"/>
      <c r="C1272" s="48"/>
    </row>
    <row r="1273" spans="1:3">
      <c r="A1273" s="48"/>
      <c r="B1273" s="58"/>
      <c r="C1273" s="48"/>
    </row>
    <row r="1274" spans="1:3">
      <c r="A1274" s="48"/>
      <c r="B1274" s="58"/>
      <c r="C1274" s="48"/>
    </row>
    <row r="1275" spans="1:3">
      <c r="A1275" s="48"/>
      <c r="B1275" s="58"/>
      <c r="C1275" s="48"/>
    </row>
    <row r="1276" spans="1:3">
      <c r="A1276" s="48"/>
      <c r="B1276" s="58"/>
      <c r="C1276" s="48"/>
    </row>
    <row r="1277" spans="1:3">
      <c r="A1277" s="48"/>
      <c r="B1277" s="58"/>
      <c r="C1277" s="48"/>
    </row>
    <row r="1278" spans="1:3">
      <c r="A1278" s="48"/>
      <c r="B1278" s="58"/>
      <c r="C1278" s="48"/>
    </row>
    <row r="1279" spans="1:3">
      <c r="A1279" s="48"/>
      <c r="B1279" s="58"/>
      <c r="C1279" s="48"/>
    </row>
    <row r="1280" spans="1:3">
      <c r="A1280" s="48"/>
      <c r="B1280" s="58"/>
      <c r="C1280" s="48"/>
    </row>
    <row r="1281" spans="1:3">
      <c r="A1281" s="48"/>
      <c r="B1281" s="58"/>
      <c r="C1281" s="48"/>
    </row>
    <row r="1282" spans="1:3">
      <c r="A1282" s="48"/>
      <c r="B1282" s="58"/>
      <c r="C1282" s="48"/>
    </row>
    <row r="1283" spans="1:3">
      <c r="A1283" s="48"/>
      <c r="B1283" s="58"/>
      <c r="C1283" s="48"/>
    </row>
    <row r="1284" spans="1:3">
      <c r="A1284" s="48"/>
      <c r="B1284" s="58"/>
      <c r="C1284" s="48"/>
    </row>
    <row r="1285" spans="1:3">
      <c r="A1285" s="48"/>
      <c r="B1285" s="58"/>
      <c r="C1285" s="48"/>
    </row>
    <row r="1286" spans="1:3">
      <c r="A1286" s="48"/>
      <c r="B1286" s="58"/>
      <c r="C1286" s="48"/>
    </row>
    <row r="1287" spans="1:3">
      <c r="A1287" s="48"/>
      <c r="B1287" s="58"/>
      <c r="C1287" s="48"/>
    </row>
    <row r="1288" spans="1:3">
      <c r="A1288" s="48"/>
      <c r="B1288" s="58"/>
      <c r="C1288" s="48"/>
    </row>
    <row r="1289" spans="1:3">
      <c r="A1289" s="48"/>
      <c r="B1289" s="58"/>
      <c r="C1289" s="48"/>
    </row>
    <row r="1290" spans="1:3">
      <c r="A1290" s="48"/>
      <c r="B1290" s="58"/>
      <c r="C1290" s="48"/>
    </row>
    <row r="1291" spans="1:3">
      <c r="A1291" s="48"/>
      <c r="B1291" s="58"/>
      <c r="C1291" s="48"/>
    </row>
    <row r="1292" spans="1:3">
      <c r="A1292" s="48"/>
      <c r="B1292" s="58"/>
      <c r="C1292" s="48"/>
    </row>
    <row r="1293" spans="1:3">
      <c r="A1293" s="48"/>
      <c r="B1293" s="58"/>
      <c r="C1293" s="48"/>
    </row>
    <row r="1294" spans="1:3">
      <c r="A1294" s="48"/>
      <c r="B1294" s="58"/>
      <c r="C1294" s="48"/>
    </row>
    <row r="1295" spans="1:3">
      <c r="A1295" s="48"/>
      <c r="B1295" s="58"/>
      <c r="C1295" s="48"/>
    </row>
    <row r="1296" spans="1:3">
      <c r="A1296" s="48"/>
      <c r="B1296" s="58"/>
      <c r="C1296" s="48"/>
    </row>
    <row r="1297" spans="1:3">
      <c r="A1297" s="48"/>
      <c r="B1297" s="58"/>
      <c r="C1297" s="48"/>
    </row>
    <row r="1298" spans="1:3">
      <c r="A1298" s="48"/>
      <c r="B1298" s="58"/>
      <c r="C1298" s="48"/>
    </row>
    <row r="1299" spans="1:3">
      <c r="A1299" s="48"/>
      <c r="B1299" s="58"/>
      <c r="C1299" s="48"/>
    </row>
    <row r="1300" spans="1:3">
      <c r="A1300" s="48"/>
      <c r="B1300" s="58"/>
      <c r="C1300" s="48"/>
    </row>
    <row r="1301" spans="1:3">
      <c r="A1301" s="48"/>
      <c r="B1301" s="58"/>
      <c r="C1301" s="48"/>
    </row>
    <row r="1302" spans="1:3">
      <c r="A1302" s="48"/>
      <c r="B1302" s="58"/>
      <c r="C1302" s="48"/>
    </row>
    <row r="1303" spans="1:3">
      <c r="A1303" s="48"/>
      <c r="B1303" s="58"/>
      <c r="C1303" s="48"/>
    </row>
    <row r="1304" spans="1:3">
      <c r="A1304" s="48"/>
      <c r="B1304" s="58"/>
      <c r="C1304" s="48"/>
    </row>
    <row r="1305" spans="1:3">
      <c r="A1305" s="48"/>
      <c r="B1305" s="58"/>
      <c r="C1305" s="48"/>
    </row>
    <row r="1306" spans="1:3">
      <c r="A1306" s="48"/>
      <c r="B1306" s="58"/>
      <c r="C1306" s="48"/>
    </row>
    <row r="1307" spans="1:3">
      <c r="A1307" s="48"/>
      <c r="B1307" s="58"/>
      <c r="C1307" s="48"/>
    </row>
    <row r="1308" spans="1:3">
      <c r="A1308" s="48"/>
      <c r="B1308" s="58"/>
      <c r="C1308" s="48"/>
    </row>
    <row r="1309" spans="1:3">
      <c r="A1309" s="48"/>
      <c r="B1309" s="58"/>
      <c r="C1309" s="48"/>
    </row>
    <row r="1310" spans="1:3">
      <c r="A1310" s="48"/>
      <c r="B1310" s="58"/>
      <c r="C1310" s="48"/>
    </row>
    <row r="1311" spans="1:3">
      <c r="A1311" s="48"/>
      <c r="B1311" s="58"/>
      <c r="C1311" s="48"/>
    </row>
    <row r="1312" spans="1:3">
      <c r="A1312" s="48"/>
      <c r="B1312" s="58"/>
      <c r="C1312" s="48"/>
    </row>
    <row r="1313" spans="1:3">
      <c r="A1313" s="48"/>
      <c r="B1313" s="58"/>
      <c r="C1313" s="48"/>
    </row>
    <row r="1314" spans="1:3">
      <c r="A1314" s="48"/>
      <c r="B1314" s="58"/>
      <c r="C1314" s="48"/>
    </row>
    <row r="1315" spans="1:3">
      <c r="A1315" s="48"/>
      <c r="B1315" s="58"/>
      <c r="C1315" s="48"/>
    </row>
    <row r="1316" spans="1:3">
      <c r="A1316" s="48"/>
      <c r="B1316" s="58"/>
      <c r="C1316" s="48"/>
    </row>
    <row r="1317" spans="1:3">
      <c r="A1317" s="48"/>
      <c r="B1317" s="58"/>
      <c r="C1317" s="48"/>
    </row>
    <row r="1318" spans="1:3">
      <c r="A1318" s="48"/>
      <c r="B1318" s="58"/>
      <c r="C1318" s="48"/>
    </row>
    <row r="1319" spans="1:3">
      <c r="A1319" s="48"/>
      <c r="B1319" s="58"/>
      <c r="C1319" s="48"/>
    </row>
    <row r="1320" spans="1:3">
      <c r="A1320" s="48"/>
      <c r="B1320" s="58"/>
      <c r="C1320" s="48"/>
    </row>
    <row r="1321" spans="1:3">
      <c r="A1321" s="48"/>
      <c r="B1321" s="58"/>
      <c r="C1321" s="48"/>
    </row>
    <row r="1322" spans="1:3">
      <c r="A1322" s="48"/>
      <c r="B1322" s="58"/>
      <c r="C1322" s="48"/>
    </row>
    <row r="1323" spans="1:3">
      <c r="A1323" s="48"/>
      <c r="B1323" s="58"/>
      <c r="C1323" s="48"/>
    </row>
    <row r="1324" spans="1:3">
      <c r="A1324" s="48"/>
      <c r="B1324" s="58"/>
      <c r="C1324" s="48"/>
    </row>
    <row r="1325" spans="1:3">
      <c r="A1325" s="48"/>
      <c r="B1325" s="58"/>
      <c r="C1325" s="48"/>
    </row>
    <row r="1326" spans="1:3">
      <c r="A1326" s="48"/>
      <c r="B1326" s="58"/>
      <c r="C1326" s="48"/>
    </row>
    <row r="1327" spans="1:3">
      <c r="A1327" s="48"/>
      <c r="B1327" s="58"/>
      <c r="C1327" s="48"/>
    </row>
    <row r="1328" spans="1:3">
      <c r="A1328" s="48"/>
      <c r="B1328" s="58"/>
      <c r="C1328" s="48"/>
    </row>
  </sheetData>
  <mergeCells count="3">
    <mergeCell ref="A2:D2"/>
    <mergeCell ref="A3:D3"/>
    <mergeCell ref="A4:D4"/>
  </mergeCells>
  <dataValidations count="1">
    <dataValidation type="decimal" operator="between" allowBlank="1" showInputMessage="1" showErrorMessage="1" sqref="B15 B6:B9 B12:B13 D6:D15">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C13" sqref="C13"/>
    </sheetView>
  </sheetViews>
  <sheetFormatPr defaultColWidth="8.99166666666667" defaultRowHeight="12.75" outlineLevelRow="6" outlineLevelCol="3"/>
  <cols>
    <col min="1" max="1" width="37.2833333333333" customWidth="1"/>
    <col min="2" max="2" width="36.2166666666667" customWidth="1"/>
    <col min="3" max="3" width="36.1416666666667" customWidth="1"/>
    <col min="4" max="4" width="13" customWidth="1"/>
  </cols>
  <sheetData>
    <row r="1" ht="18" spans="1:4">
      <c r="A1" s="3" t="s">
        <v>2728</v>
      </c>
      <c r="B1" s="49"/>
      <c r="C1" s="36"/>
      <c r="D1" s="49"/>
    </row>
    <row r="2" ht="36" customHeight="1" spans="1:4">
      <c r="A2" s="4" t="s">
        <v>2729</v>
      </c>
      <c r="B2" s="4"/>
      <c r="C2" s="4"/>
      <c r="D2" s="6"/>
    </row>
    <row r="3" spans="1:4">
      <c r="A3" s="50"/>
      <c r="B3" s="50"/>
      <c r="C3" s="50"/>
      <c r="D3" s="50"/>
    </row>
    <row r="4" spans="1:4">
      <c r="A4" s="37" t="s">
        <v>827</v>
      </c>
      <c r="B4" s="37"/>
      <c r="C4" s="37"/>
      <c r="D4" s="50"/>
    </row>
    <row r="5" ht="22" customHeight="1" spans="1:4">
      <c r="A5" s="20" t="s">
        <v>2730</v>
      </c>
      <c r="B5" s="20" t="s">
        <v>2731</v>
      </c>
      <c r="C5" s="20" t="s">
        <v>2732</v>
      </c>
    </row>
    <row r="6" ht="27" customHeight="1" spans="1:4">
      <c r="A6" s="51" t="s">
        <v>2733</v>
      </c>
      <c r="B6" s="13">
        <v>0</v>
      </c>
      <c r="C6" s="52">
        <v>0</v>
      </c>
    </row>
    <row r="7" ht="27" customHeight="1" spans="1:4">
      <c r="A7" s="23" t="s">
        <v>2732</v>
      </c>
      <c r="B7" s="13">
        <v>0</v>
      </c>
      <c r="C7" s="52">
        <v>0</v>
      </c>
    </row>
  </sheetData>
  <mergeCells count="2">
    <mergeCell ref="A2:C2"/>
    <mergeCell ref="A4:C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28"/>
  <sheetViews>
    <sheetView showZeros="0" zoomScale="90" zoomScaleNormal="90" workbookViewId="0">
      <selection activeCell="H28" sqref="H28"/>
    </sheetView>
  </sheetViews>
  <sheetFormatPr defaultColWidth="12.1416666666667" defaultRowHeight="15.75"/>
  <cols>
    <col min="1" max="1" width="28.1416666666667" style="36" customWidth="1"/>
    <col min="2" max="9" width="13.8583333333333" style="36" customWidth="1"/>
    <col min="10" max="16384" width="12.1416666666667" style="36"/>
  </cols>
  <sheetData>
    <row r="1" ht="18" spans="1:9">
      <c r="A1" s="3" t="s">
        <v>2734</v>
      </c>
    </row>
    <row r="2" ht="42" customHeight="1" spans="1:9">
      <c r="A2" s="4" t="s">
        <v>2735</v>
      </c>
      <c r="B2" s="4"/>
      <c r="C2" s="4"/>
      <c r="D2" s="4"/>
      <c r="E2" s="4"/>
      <c r="F2" s="4"/>
      <c r="G2" s="4"/>
      <c r="H2" s="4"/>
      <c r="I2" s="4"/>
    </row>
    <row r="3" ht="16.9" customHeight="1" spans="1:9">
      <c r="A3" s="37"/>
      <c r="B3" s="37"/>
      <c r="C3" s="37"/>
      <c r="D3" s="38"/>
      <c r="E3" s="38"/>
      <c r="F3" s="38"/>
      <c r="G3" s="38"/>
      <c r="H3" s="38"/>
      <c r="I3" s="38"/>
    </row>
    <row r="4" ht="16.9" customHeight="1" spans="1:9">
      <c r="A4" s="37" t="s">
        <v>1929</v>
      </c>
      <c r="B4" s="37"/>
      <c r="C4" s="37"/>
      <c r="D4" s="38"/>
      <c r="E4" s="38"/>
      <c r="F4" s="38"/>
      <c r="G4" s="38"/>
      <c r="H4" s="38"/>
      <c r="I4" s="38"/>
    </row>
    <row r="5" s="36" customFormat="1" ht="43.5" customHeight="1" spans="1:9">
      <c r="A5" s="39" t="s">
        <v>2736</v>
      </c>
      <c r="B5" s="40" t="s">
        <v>2732</v>
      </c>
      <c r="C5" s="40" t="s">
        <v>2737</v>
      </c>
      <c r="D5" s="40" t="s">
        <v>2738</v>
      </c>
      <c r="E5" s="40" t="s">
        <v>2739</v>
      </c>
      <c r="F5" s="40" t="s">
        <v>2740</v>
      </c>
      <c r="G5" s="40" t="s">
        <v>2741</v>
      </c>
      <c r="H5" s="40" t="s">
        <v>2742</v>
      </c>
      <c r="I5" s="40" t="s">
        <v>2743</v>
      </c>
    </row>
    <row r="6" ht="23.25" customHeight="1" spans="1:9">
      <c r="A6" s="41" t="s">
        <v>2744</v>
      </c>
      <c r="B6" s="42">
        <f t="shared" ref="B6:B13" si="0">SUM(C6:I6)</f>
        <v>109024</v>
      </c>
      <c r="C6" s="42"/>
      <c r="D6" s="42">
        <v>63158</v>
      </c>
      <c r="E6" s="42">
        <v>45866</v>
      </c>
      <c r="F6" s="43"/>
      <c r="G6" s="43"/>
      <c r="H6" s="43"/>
      <c r="I6" s="43"/>
    </row>
    <row r="7" ht="23.25" customHeight="1" spans="1:9">
      <c r="A7" s="44" t="s">
        <v>2745</v>
      </c>
      <c r="B7" s="42">
        <f t="shared" si="0"/>
        <v>62731</v>
      </c>
      <c r="C7" s="42"/>
      <c r="D7" s="42">
        <v>39952</v>
      </c>
      <c r="E7" s="42">
        <v>22779</v>
      </c>
      <c r="F7" s="43"/>
      <c r="G7" s="43"/>
      <c r="H7" s="43"/>
      <c r="I7" s="43"/>
    </row>
    <row r="8" ht="23.25" customHeight="1" spans="1:9">
      <c r="A8" s="44" t="s">
        <v>2746</v>
      </c>
      <c r="B8" s="42">
        <f t="shared" si="0"/>
        <v>45401</v>
      </c>
      <c r="C8" s="42"/>
      <c r="D8" s="42">
        <v>23106</v>
      </c>
      <c r="E8" s="42">
        <v>22295</v>
      </c>
      <c r="F8" s="43"/>
      <c r="G8" s="43"/>
      <c r="H8" s="43"/>
      <c r="I8" s="43"/>
    </row>
    <row r="9" ht="23.25" customHeight="1" spans="1:9">
      <c r="A9" s="44" t="s">
        <v>2747</v>
      </c>
      <c r="B9" s="42">
        <f t="shared" si="0"/>
        <v>83</v>
      </c>
      <c r="C9" s="42"/>
      <c r="D9" s="42">
        <v>55</v>
      </c>
      <c r="E9" s="42">
        <v>28</v>
      </c>
      <c r="F9" s="43"/>
      <c r="G9" s="43"/>
      <c r="H9" s="43"/>
      <c r="I9" s="43"/>
    </row>
    <row r="10" ht="23.25" customHeight="1" spans="1:9">
      <c r="A10" s="44" t="s">
        <v>2748</v>
      </c>
      <c r="B10" s="42">
        <f t="shared" si="0"/>
        <v>0</v>
      </c>
      <c r="C10" s="42"/>
      <c r="D10" s="42"/>
      <c r="E10" s="42"/>
      <c r="F10" s="43"/>
      <c r="G10" s="43"/>
      <c r="H10" s="43"/>
      <c r="I10" s="43"/>
    </row>
    <row r="11" ht="23.25" customHeight="1" spans="1:9">
      <c r="A11" s="44" t="s">
        <v>2749</v>
      </c>
      <c r="B11" s="42">
        <f t="shared" si="0"/>
        <v>764</v>
      </c>
      <c r="C11" s="42"/>
      <c r="D11" s="42">
        <v>4</v>
      </c>
      <c r="E11" s="42">
        <v>760</v>
      </c>
      <c r="F11" s="43"/>
      <c r="G11" s="43"/>
      <c r="H11" s="43"/>
      <c r="I11" s="43"/>
    </row>
    <row r="12" ht="23.25" customHeight="1" spans="1:9">
      <c r="A12" s="44" t="s">
        <v>2750</v>
      </c>
      <c r="B12" s="42">
        <f t="shared" si="0"/>
        <v>11</v>
      </c>
      <c r="C12" s="42"/>
      <c r="D12" s="42">
        <v>7</v>
      </c>
      <c r="E12" s="42">
        <v>4</v>
      </c>
      <c r="F12" s="43"/>
      <c r="G12" s="43"/>
      <c r="H12" s="43"/>
      <c r="I12" s="43"/>
    </row>
    <row r="13" ht="23.25" customHeight="1" spans="1:9">
      <c r="A13" s="44" t="s">
        <v>2751</v>
      </c>
      <c r="B13" s="42">
        <f t="shared" si="0"/>
        <v>0</v>
      </c>
      <c r="C13" s="42"/>
      <c r="D13" s="42"/>
      <c r="E13" s="42"/>
      <c r="F13" s="43"/>
      <c r="G13" s="43"/>
      <c r="H13" s="43"/>
      <c r="I13" s="43"/>
    </row>
    <row r="14" ht="15.6" customHeight="1" spans="1:9">
      <c r="A14" s="48"/>
      <c r="B14" s="48"/>
      <c r="C14" s="48"/>
    </row>
    <row r="15" ht="15.6" customHeight="1" spans="1:9">
      <c r="A15" s="48"/>
      <c r="B15" s="48"/>
      <c r="C15" s="48"/>
    </row>
    <row r="16" ht="15.6" customHeight="1" spans="1:9">
      <c r="A16" s="48"/>
      <c r="B16" s="48"/>
      <c r="C16" s="48"/>
    </row>
    <row r="17" ht="15.6" customHeight="1" spans="1:3">
      <c r="A17" s="48"/>
      <c r="B17" s="48"/>
      <c r="C17" s="48"/>
    </row>
    <row r="18" spans="1:3">
      <c r="A18" s="48"/>
      <c r="B18" s="48"/>
      <c r="C18" s="48"/>
    </row>
    <row r="19" spans="1:3">
      <c r="A19" s="48"/>
      <c r="B19" s="48"/>
      <c r="C19" s="48"/>
    </row>
    <row r="20" spans="1:3">
      <c r="A20" s="48"/>
      <c r="B20" s="48"/>
      <c r="C20" s="48"/>
    </row>
    <row r="21" spans="1:3">
      <c r="A21" s="48"/>
      <c r="B21" s="48"/>
      <c r="C21" s="48"/>
    </row>
    <row r="22" spans="1:3">
      <c r="A22" s="48"/>
      <c r="B22" s="48"/>
      <c r="C22" s="48"/>
    </row>
    <row r="23" spans="1:3">
      <c r="A23" s="48"/>
      <c r="B23" s="48"/>
      <c r="C23" s="48"/>
    </row>
    <row r="24" spans="1:3">
      <c r="A24" s="48"/>
      <c r="B24" s="48"/>
      <c r="C24" s="48"/>
    </row>
    <row r="25" spans="1:3">
      <c r="A25" s="48"/>
      <c r="B25" s="48"/>
      <c r="C25" s="48"/>
    </row>
    <row r="26" spans="1:3">
      <c r="A26" s="48"/>
      <c r="B26" s="48"/>
      <c r="C26" s="48"/>
    </row>
    <row r="27" spans="1:3">
      <c r="A27" s="48"/>
      <c r="B27" s="48"/>
      <c r="C27" s="48"/>
    </row>
    <row r="28" spans="1:3">
      <c r="A28" s="48"/>
      <c r="B28" s="48"/>
      <c r="C28" s="48"/>
    </row>
    <row r="29" spans="1:3">
      <c r="A29" s="48"/>
      <c r="B29" s="48"/>
      <c r="C29" s="48"/>
    </row>
    <row r="30" spans="1:3">
      <c r="A30" s="48"/>
      <c r="B30" s="48"/>
      <c r="C30" s="48"/>
    </row>
    <row r="31" spans="1:3">
      <c r="A31" s="48"/>
      <c r="B31" s="48"/>
      <c r="C31" s="48"/>
    </row>
    <row r="32" spans="1:3">
      <c r="A32" s="48"/>
      <c r="B32" s="48"/>
      <c r="C32" s="48"/>
    </row>
    <row r="33" spans="1:3">
      <c r="A33" s="48"/>
      <c r="B33" s="48"/>
      <c r="C33" s="48"/>
    </row>
    <row r="34" spans="1:3">
      <c r="A34" s="48"/>
      <c r="B34" s="48"/>
      <c r="C34" s="48"/>
    </row>
    <row r="35" spans="1:3">
      <c r="A35" s="48"/>
      <c r="B35" s="48"/>
      <c r="C35" s="48"/>
    </row>
    <row r="36" spans="1:3">
      <c r="A36" s="48"/>
      <c r="B36" s="48"/>
      <c r="C36" s="48"/>
    </row>
    <row r="37" spans="1:3">
      <c r="A37" s="48"/>
      <c r="B37" s="48"/>
      <c r="C37" s="48"/>
    </row>
    <row r="38" spans="1:3">
      <c r="A38" s="48"/>
      <c r="B38" s="48"/>
      <c r="C38" s="48"/>
    </row>
    <row r="39" spans="1:3">
      <c r="A39" s="48"/>
      <c r="B39" s="48"/>
      <c r="C39" s="48"/>
    </row>
    <row r="40" spans="1:3">
      <c r="A40" s="48"/>
      <c r="B40" s="48"/>
      <c r="C40" s="48"/>
    </row>
    <row r="41" spans="1:3">
      <c r="A41" s="48"/>
      <c r="B41" s="48"/>
      <c r="C41" s="48"/>
    </row>
    <row r="42" spans="1:3">
      <c r="A42" s="48"/>
      <c r="B42" s="48"/>
      <c r="C42" s="48"/>
    </row>
    <row r="43" spans="1:3">
      <c r="A43" s="48"/>
      <c r="B43" s="48"/>
      <c r="C43" s="48"/>
    </row>
    <row r="44" spans="1:3">
      <c r="A44" s="48"/>
      <c r="B44" s="48"/>
      <c r="C44" s="48"/>
    </row>
    <row r="45" spans="1:3">
      <c r="A45" s="48"/>
      <c r="B45" s="48"/>
      <c r="C45" s="48"/>
    </row>
    <row r="46" spans="1:3">
      <c r="A46" s="48"/>
      <c r="B46" s="48"/>
      <c r="C46" s="48"/>
    </row>
    <row r="47" spans="1:3">
      <c r="A47" s="48"/>
      <c r="B47" s="48"/>
      <c r="C47" s="48"/>
    </row>
    <row r="48" spans="1:3">
      <c r="A48" s="48"/>
      <c r="B48" s="48"/>
      <c r="C48" s="48"/>
    </row>
    <row r="49" spans="1:3">
      <c r="A49" s="48"/>
      <c r="B49" s="48"/>
      <c r="C49" s="48"/>
    </row>
    <row r="50" spans="1:3">
      <c r="A50" s="48"/>
      <c r="B50" s="48"/>
      <c r="C50" s="48"/>
    </row>
    <row r="51" spans="1:3">
      <c r="A51" s="48"/>
      <c r="B51" s="48"/>
      <c r="C51" s="48"/>
    </row>
    <row r="52" spans="1:3">
      <c r="A52" s="48"/>
      <c r="B52" s="48"/>
      <c r="C52" s="48"/>
    </row>
    <row r="53" spans="1:3">
      <c r="A53" s="48"/>
      <c r="B53" s="48"/>
      <c r="C53" s="48"/>
    </row>
    <row r="54" spans="1:3">
      <c r="A54" s="48"/>
      <c r="B54" s="48"/>
      <c r="C54" s="48"/>
    </row>
    <row r="55" spans="1:3">
      <c r="A55" s="48"/>
      <c r="B55" s="48"/>
      <c r="C55" s="48"/>
    </row>
    <row r="56" spans="1:3">
      <c r="A56" s="48"/>
      <c r="B56" s="48"/>
      <c r="C56" s="48"/>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row r="1325" spans="1:3">
      <c r="A1325" s="48"/>
      <c r="B1325" s="48"/>
      <c r="C1325" s="48"/>
    </row>
    <row r="1326" spans="1:3">
      <c r="A1326" s="48"/>
      <c r="B1326" s="48"/>
      <c r="C1326" s="48"/>
    </row>
    <row r="1327" spans="1:3">
      <c r="A1327" s="48"/>
      <c r="B1327" s="48"/>
      <c r="C1327" s="48"/>
    </row>
    <row r="1328" spans="1:3">
      <c r="A1328" s="48"/>
      <c r="B1328" s="48"/>
      <c r="C1328" s="48"/>
    </row>
  </sheetData>
  <mergeCells count="3">
    <mergeCell ref="A2:I2"/>
    <mergeCell ref="A3:I3"/>
    <mergeCell ref="A4:I4"/>
  </mergeCells>
  <dataValidations count="1">
    <dataValidation type="decimal" operator="between" allowBlank="1" showInputMessage="1" showErrorMessage="1" sqref="B6:E13">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landscape"/>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24"/>
  <sheetViews>
    <sheetView showZeros="0" workbookViewId="0">
      <selection activeCell="F17" sqref="F17"/>
    </sheetView>
  </sheetViews>
  <sheetFormatPr defaultColWidth="12.1416666666667" defaultRowHeight="15.75"/>
  <cols>
    <col min="1" max="1" width="27.7083333333333" style="36" customWidth="1"/>
    <col min="2" max="9" width="13.5583333333333" style="36" customWidth="1"/>
    <col min="10" max="16384" width="12.1416666666667" style="36"/>
  </cols>
  <sheetData>
    <row r="1" ht="18" spans="1:9">
      <c r="A1" s="3" t="s">
        <v>2752</v>
      </c>
      <c r="B1" s="3"/>
    </row>
    <row r="2" ht="33.95" customHeight="1" spans="1:9">
      <c r="A2" s="4" t="s">
        <v>2753</v>
      </c>
      <c r="B2" s="4"/>
      <c r="C2" s="4"/>
      <c r="D2" s="4"/>
      <c r="E2" s="4"/>
      <c r="F2" s="4"/>
      <c r="G2" s="4"/>
      <c r="H2" s="4"/>
      <c r="I2" s="4"/>
    </row>
    <row r="3" ht="16.9" customHeight="1" spans="1:9">
      <c r="A3" s="37"/>
      <c r="B3" s="37"/>
      <c r="C3" s="37"/>
      <c r="D3" s="38"/>
      <c r="E3" s="38"/>
      <c r="F3" s="38"/>
      <c r="G3" s="38"/>
      <c r="H3" s="38"/>
      <c r="I3" s="38"/>
    </row>
    <row r="4" ht="16.9" customHeight="1" spans="1:9">
      <c r="A4" s="37" t="s">
        <v>1929</v>
      </c>
      <c r="B4" s="37"/>
      <c r="C4" s="37"/>
      <c r="D4" s="38"/>
      <c r="E4" s="38"/>
      <c r="F4" s="38"/>
      <c r="G4" s="38"/>
      <c r="H4" s="38"/>
      <c r="I4" s="38"/>
    </row>
    <row r="5" s="36" customFormat="1" ht="43.5" customHeight="1" spans="1:9">
      <c r="A5" s="39" t="s">
        <v>2736</v>
      </c>
      <c r="B5" s="40" t="s">
        <v>2732</v>
      </c>
      <c r="C5" s="40" t="s">
        <v>2737</v>
      </c>
      <c r="D5" s="40" t="s">
        <v>2738</v>
      </c>
      <c r="E5" s="40" t="s">
        <v>2739</v>
      </c>
      <c r="F5" s="40" t="s">
        <v>2740</v>
      </c>
      <c r="G5" s="40" t="s">
        <v>2741</v>
      </c>
      <c r="H5" s="40" t="s">
        <v>2742</v>
      </c>
      <c r="I5" s="40" t="s">
        <v>2743</v>
      </c>
    </row>
    <row r="6" ht="27" customHeight="1" spans="1:9">
      <c r="A6" s="41" t="s">
        <v>2754</v>
      </c>
      <c r="B6" s="42">
        <f t="shared" ref="B6:B10" si="0">SUM(C6:I6)</f>
        <v>76264</v>
      </c>
      <c r="C6" s="42"/>
      <c r="D6" s="42">
        <v>27776</v>
      </c>
      <c r="E6" s="42">
        <v>48488</v>
      </c>
      <c r="F6" s="43"/>
      <c r="G6" s="43"/>
      <c r="H6" s="43"/>
      <c r="I6" s="43"/>
    </row>
    <row r="7" ht="27" customHeight="1" spans="1:9">
      <c r="A7" s="44" t="s">
        <v>2755</v>
      </c>
      <c r="B7" s="45">
        <f t="shared" si="0"/>
        <v>76144</v>
      </c>
      <c r="C7" s="42"/>
      <c r="D7" s="42">
        <v>27732</v>
      </c>
      <c r="E7" s="42">
        <v>48412</v>
      </c>
      <c r="F7" s="43"/>
      <c r="G7" s="43"/>
      <c r="H7" s="43"/>
      <c r="I7" s="43"/>
    </row>
    <row r="8" ht="27" customHeight="1" spans="1:9">
      <c r="A8" s="46" t="s">
        <v>2756</v>
      </c>
      <c r="B8" s="42">
        <f t="shared" si="0"/>
        <v>40</v>
      </c>
      <c r="C8" s="42"/>
      <c r="D8" s="42">
        <v>11</v>
      </c>
      <c r="E8" s="42">
        <v>29</v>
      </c>
      <c r="F8" s="43"/>
      <c r="G8" s="43"/>
      <c r="H8" s="43"/>
      <c r="I8" s="43"/>
    </row>
    <row r="9" ht="27" customHeight="1" spans="1:9">
      <c r="A9" s="44" t="s">
        <v>2757</v>
      </c>
      <c r="B9" s="47">
        <f t="shared" si="0"/>
        <v>80</v>
      </c>
      <c r="C9" s="42"/>
      <c r="D9" s="42">
        <v>33</v>
      </c>
      <c r="E9" s="42">
        <v>47</v>
      </c>
      <c r="F9" s="43"/>
      <c r="G9" s="43"/>
      <c r="H9" s="43"/>
      <c r="I9" s="43"/>
    </row>
    <row r="10" ht="27" customHeight="1" spans="1:9">
      <c r="A10" s="44" t="s">
        <v>2758</v>
      </c>
      <c r="B10" s="42">
        <f t="shared" si="0"/>
        <v>0</v>
      </c>
      <c r="C10" s="42"/>
      <c r="D10" s="42"/>
      <c r="E10" s="42"/>
      <c r="F10" s="43"/>
      <c r="G10" s="43"/>
      <c r="H10" s="43"/>
      <c r="I10" s="43"/>
    </row>
    <row r="11" ht="15.6" customHeight="1" spans="1:9">
      <c r="A11" s="48"/>
      <c r="B11" s="48"/>
      <c r="C11" s="48"/>
    </row>
    <row r="12" ht="15.6" customHeight="1" spans="1:9">
      <c r="A12" s="48"/>
      <c r="B12" s="48"/>
      <c r="C12" s="48"/>
    </row>
    <row r="13" ht="15.6" customHeight="1" spans="1:9">
      <c r="A13" s="48"/>
      <c r="B13" s="48"/>
      <c r="C13" s="48"/>
    </row>
    <row r="14" spans="1:9">
      <c r="A14" s="48"/>
      <c r="B14" s="48"/>
      <c r="C14" s="48"/>
    </row>
    <row r="15" spans="1:9">
      <c r="A15" s="48"/>
      <c r="B15" s="48"/>
      <c r="C15" s="48"/>
    </row>
    <row r="16" spans="1:9">
      <c r="A16" s="48"/>
      <c r="B16" s="48"/>
      <c r="C16" s="48"/>
    </row>
    <row r="17" spans="1:3">
      <c r="A17" s="48"/>
      <c r="B17" s="48"/>
      <c r="C17" s="48"/>
    </row>
    <row r="18" spans="1:3">
      <c r="A18" s="48"/>
      <c r="B18" s="48"/>
      <c r="C18" s="48"/>
    </row>
    <row r="19" spans="1:3">
      <c r="A19" s="48"/>
      <c r="B19" s="48"/>
      <c r="C19" s="48"/>
    </row>
    <row r="20" spans="1:3">
      <c r="A20" s="48"/>
      <c r="B20" s="48"/>
      <c r="C20" s="48"/>
    </row>
    <row r="21" spans="1:3">
      <c r="A21" s="48"/>
      <c r="B21" s="48"/>
      <c r="C21" s="48"/>
    </row>
    <row r="22" spans="1:3">
      <c r="A22" s="48"/>
      <c r="B22" s="48"/>
      <c r="C22" s="48"/>
    </row>
    <row r="23" spans="1:3">
      <c r="A23" s="48"/>
      <c r="B23" s="48"/>
      <c r="C23" s="48"/>
    </row>
    <row r="24" spans="1:3">
      <c r="A24" s="48"/>
      <c r="B24" s="48"/>
      <c r="C24" s="48"/>
    </row>
    <row r="25" spans="1:3">
      <c r="A25" s="48"/>
      <c r="B25" s="48"/>
      <c r="C25" s="48"/>
    </row>
    <row r="26" spans="1:3">
      <c r="A26" s="48"/>
      <c r="B26" s="48"/>
      <c r="C26" s="48"/>
    </row>
    <row r="27" spans="1:3">
      <c r="A27" s="48"/>
      <c r="B27" s="48"/>
      <c r="C27" s="48"/>
    </row>
    <row r="28" spans="1:3">
      <c r="A28" s="48"/>
      <c r="B28" s="48"/>
      <c r="C28" s="48"/>
    </row>
    <row r="29" spans="1:3">
      <c r="A29" s="48"/>
      <c r="B29" s="48"/>
      <c r="C29" s="48"/>
    </row>
    <row r="30" spans="1:3">
      <c r="A30" s="48"/>
      <c r="B30" s="48"/>
      <c r="C30" s="48"/>
    </row>
    <row r="31" spans="1:3">
      <c r="A31" s="48"/>
      <c r="B31" s="48"/>
      <c r="C31" s="48"/>
    </row>
    <row r="32" spans="1:3">
      <c r="A32" s="48"/>
      <c r="B32" s="48"/>
      <c r="C32" s="48"/>
    </row>
    <row r="33" spans="1:3">
      <c r="A33" s="48"/>
      <c r="B33" s="48"/>
      <c r="C33" s="48"/>
    </row>
    <row r="34" spans="1:3">
      <c r="A34" s="48"/>
      <c r="B34" s="48"/>
      <c r="C34" s="48"/>
    </row>
    <row r="35" spans="1:3">
      <c r="A35" s="48"/>
      <c r="B35" s="48"/>
      <c r="C35" s="48"/>
    </row>
    <row r="36" spans="1:3">
      <c r="A36" s="48"/>
      <c r="B36" s="48"/>
      <c r="C36" s="48"/>
    </row>
    <row r="37" spans="1:3">
      <c r="A37" s="48"/>
      <c r="B37" s="48"/>
      <c r="C37" s="48"/>
    </row>
    <row r="38" spans="1:3">
      <c r="A38" s="48"/>
      <c r="B38" s="48"/>
      <c r="C38" s="48"/>
    </row>
    <row r="39" spans="1:3">
      <c r="A39" s="48"/>
      <c r="B39" s="48"/>
      <c r="C39" s="48"/>
    </row>
    <row r="40" spans="1:3">
      <c r="A40" s="48"/>
      <c r="B40" s="48"/>
      <c r="C40" s="48"/>
    </row>
    <row r="41" spans="1:3">
      <c r="A41" s="48"/>
      <c r="B41" s="48"/>
      <c r="C41" s="48"/>
    </row>
    <row r="42" spans="1:3">
      <c r="A42" s="48"/>
      <c r="B42" s="48"/>
      <c r="C42" s="48"/>
    </row>
    <row r="43" spans="1:3">
      <c r="A43" s="48"/>
      <c r="B43" s="48"/>
      <c r="C43" s="48"/>
    </row>
    <row r="44" spans="1:3">
      <c r="A44" s="48"/>
      <c r="B44" s="48"/>
      <c r="C44" s="48"/>
    </row>
    <row r="45" spans="1:3">
      <c r="A45" s="48"/>
      <c r="B45" s="48"/>
      <c r="C45" s="48"/>
    </row>
    <row r="46" spans="1:3">
      <c r="A46" s="48"/>
      <c r="B46" s="48"/>
      <c r="C46" s="48"/>
    </row>
    <row r="47" spans="1:3">
      <c r="A47" s="48"/>
      <c r="B47" s="48"/>
      <c r="C47" s="48"/>
    </row>
    <row r="48" spans="1:3">
      <c r="A48" s="48"/>
      <c r="B48" s="48"/>
      <c r="C48" s="48"/>
    </row>
    <row r="49" spans="1:3">
      <c r="A49" s="48"/>
      <c r="B49" s="48"/>
      <c r="C49" s="48"/>
    </row>
    <row r="50" spans="1:3">
      <c r="A50" s="48"/>
      <c r="B50" s="48"/>
      <c r="C50" s="48"/>
    </row>
    <row r="51" spans="1:3">
      <c r="A51" s="48"/>
      <c r="B51" s="48"/>
      <c r="C51" s="48"/>
    </row>
    <row r="52" spans="1:3">
      <c r="A52" s="48"/>
      <c r="B52" s="48"/>
      <c r="C52" s="48"/>
    </row>
    <row r="53" spans="1:3">
      <c r="A53" s="48"/>
      <c r="B53" s="48"/>
      <c r="C53" s="48"/>
    </row>
    <row r="54" spans="1:3">
      <c r="A54" s="48"/>
      <c r="B54" s="48"/>
      <c r="C54" s="48"/>
    </row>
    <row r="55" spans="1:3">
      <c r="A55" s="48"/>
      <c r="B55" s="48"/>
      <c r="C55" s="48"/>
    </row>
    <row r="56" spans="1:3">
      <c r="A56" s="48"/>
      <c r="B56" s="48"/>
      <c r="C56" s="48"/>
    </row>
    <row r="57" spans="1:3">
      <c r="A57" s="48"/>
      <c r="B57" s="48"/>
      <c r="C57" s="48"/>
    </row>
    <row r="58" spans="1:3">
      <c r="A58" s="48"/>
      <c r="B58" s="48"/>
      <c r="C58" s="48"/>
    </row>
    <row r="59" spans="1:3">
      <c r="A59" s="48"/>
      <c r="B59" s="48"/>
      <c r="C59" s="48"/>
    </row>
    <row r="60" spans="1:3">
      <c r="A60" s="48"/>
      <c r="B60" s="48"/>
      <c r="C60" s="48"/>
    </row>
    <row r="61" spans="1:3">
      <c r="A61" s="48"/>
      <c r="B61" s="48"/>
      <c r="C61" s="48"/>
    </row>
    <row r="62" spans="1:3">
      <c r="A62" s="48"/>
      <c r="B62" s="48"/>
      <c r="C62" s="48"/>
    </row>
    <row r="63" spans="1:3">
      <c r="A63" s="48"/>
      <c r="B63" s="48"/>
      <c r="C63" s="48"/>
    </row>
    <row r="64" spans="1:3">
      <c r="A64" s="48"/>
      <c r="B64" s="48"/>
      <c r="C64" s="48"/>
    </row>
    <row r="65" spans="1:3">
      <c r="A65" s="48"/>
      <c r="B65" s="48"/>
      <c r="C65" s="48"/>
    </row>
    <row r="66" spans="1:3">
      <c r="A66" s="48"/>
      <c r="B66" s="48"/>
      <c r="C66" s="48"/>
    </row>
    <row r="67" spans="1:3">
      <c r="A67" s="48"/>
      <c r="B67" s="48"/>
      <c r="C67" s="48"/>
    </row>
    <row r="68" spans="1:3">
      <c r="A68" s="48"/>
      <c r="B68" s="48"/>
      <c r="C68" s="48"/>
    </row>
    <row r="69" spans="1:3">
      <c r="A69" s="48"/>
      <c r="B69" s="48"/>
      <c r="C69" s="48"/>
    </row>
    <row r="70" spans="1:3">
      <c r="A70" s="48"/>
      <c r="B70" s="48"/>
      <c r="C70" s="48"/>
    </row>
    <row r="71" spans="1:3">
      <c r="A71" s="48"/>
      <c r="B71" s="48"/>
      <c r="C71" s="48"/>
    </row>
    <row r="72" spans="1:3">
      <c r="A72" s="48"/>
      <c r="B72" s="48"/>
      <c r="C72" s="48"/>
    </row>
    <row r="73" spans="1:3">
      <c r="A73" s="48"/>
      <c r="B73" s="48"/>
      <c r="C73" s="48"/>
    </row>
    <row r="74" spans="1:3">
      <c r="A74" s="48"/>
      <c r="B74" s="48"/>
      <c r="C74" s="48"/>
    </row>
    <row r="75" spans="1:3">
      <c r="A75" s="48"/>
      <c r="B75" s="48"/>
      <c r="C75" s="48"/>
    </row>
    <row r="76" spans="1:3">
      <c r="A76" s="48"/>
      <c r="B76" s="48"/>
      <c r="C76" s="48"/>
    </row>
    <row r="77" spans="1:3">
      <c r="A77" s="48"/>
      <c r="B77" s="48"/>
      <c r="C77" s="48"/>
    </row>
    <row r="78" spans="1:3">
      <c r="A78" s="48"/>
      <c r="B78" s="48"/>
      <c r="C78" s="48"/>
    </row>
    <row r="79" spans="1:3">
      <c r="A79" s="48"/>
      <c r="B79" s="48"/>
      <c r="C79" s="48"/>
    </row>
    <row r="80" spans="1:3">
      <c r="A80" s="48"/>
      <c r="B80" s="48"/>
      <c r="C80" s="48"/>
    </row>
    <row r="81" spans="1:3">
      <c r="A81" s="48"/>
      <c r="B81" s="48"/>
      <c r="C81" s="48"/>
    </row>
    <row r="82" spans="1:3">
      <c r="A82" s="48"/>
      <c r="B82" s="48"/>
      <c r="C82" s="48"/>
    </row>
    <row r="83" spans="1:3">
      <c r="A83" s="48"/>
      <c r="B83" s="48"/>
      <c r="C83" s="48"/>
    </row>
    <row r="84" spans="1:3">
      <c r="A84" s="48"/>
      <c r="B84" s="48"/>
      <c r="C84" s="48"/>
    </row>
    <row r="85" spans="1:3">
      <c r="A85" s="48"/>
      <c r="B85" s="48"/>
      <c r="C85" s="48"/>
    </row>
    <row r="86" spans="1:3">
      <c r="A86" s="48"/>
      <c r="B86" s="48"/>
      <c r="C86" s="48"/>
    </row>
    <row r="87" spans="1:3">
      <c r="A87" s="48"/>
      <c r="B87" s="48"/>
      <c r="C87" s="48"/>
    </row>
    <row r="88" spans="1:3">
      <c r="A88" s="48"/>
      <c r="B88" s="48"/>
      <c r="C88" s="48"/>
    </row>
    <row r="89" spans="1:3">
      <c r="A89" s="48"/>
      <c r="B89" s="48"/>
      <c r="C89" s="48"/>
    </row>
    <row r="90" spans="1:3">
      <c r="A90" s="48"/>
      <c r="B90" s="48"/>
      <c r="C90" s="48"/>
    </row>
    <row r="91" spans="1:3">
      <c r="A91" s="48"/>
      <c r="B91" s="48"/>
      <c r="C91" s="48"/>
    </row>
    <row r="92" spans="1:3">
      <c r="A92" s="48"/>
      <c r="B92" s="48"/>
      <c r="C92" s="48"/>
    </row>
    <row r="93" spans="1:3">
      <c r="A93" s="48"/>
      <c r="B93" s="48"/>
      <c r="C93" s="48"/>
    </row>
    <row r="94" spans="1:3">
      <c r="A94" s="48"/>
      <c r="B94" s="48"/>
      <c r="C94" s="48"/>
    </row>
    <row r="95" spans="1:3">
      <c r="A95" s="48"/>
      <c r="B95" s="48"/>
      <c r="C95" s="48"/>
    </row>
    <row r="96" spans="1:3">
      <c r="A96" s="48"/>
      <c r="B96" s="48"/>
      <c r="C96" s="48"/>
    </row>
    <row r="97" spans="1:3">
      <c r="A97" s="48"/>
      <c r="B97" s="48"/>
      <c r="C97" s="48"/>
    </row>
    <row r="98" spans="1:3">
      <c r="A98" s="48"/>
      <c r="B98" s="48"/>
      <c r="C98" s="48"/>
    </row>
    <row r="99" spans="1:3">
      <c r="A99" s="48"/>
      <c r="B99" s="48"/>
      <c r="C99" s="48"/>
    </row>
    <row r="100" spans="1:3">
      <c r="A100" s="48"/>
      <c r="B100" s="48"/>
      <c r="C100" s="48"/>
    </row>
    <row r="101" spans="1:3">
      <c r="A101" s="48"/>
      <c r="B101" s="48"/>
      <c r="C101" s="48"/>
    </row>
    <row r="102" spans="1:3">
      <c r="A102" s="48"/>
      <c r="B102" s="48"/>
      <c r="C102" s="48"/>
    </row>
    <row r="103" spans="1:3">
      <c r="A103" s="48"/>
      <c r="B103" s="48"/>
      <c r="C103" s="48"/>
    </row>
    <row r="104" spans="1:3">
      <c r="A104" s="48"/>
      <c r="B104" s="48"/>
      <c r="C104" s="48"/>
    </row>
    <row r="105" spans="1:3">
      <c r="A105" s="48"/>
      <c r="B105" s="48"/>
      <c r="C105" s="48"/>
    </row>
    <row r="106" spans="1:3">
      <c r="A106" s="48"/>
      <c r="B106" s="48"/>
      <c r="C106" s="48"/>
    </row>
    <row r="107" spans="1:3">
      <c r="A107" s="48"/>
      <c r="B107" s="48"/>
      <c r="C107" s="48"/>
    </row>
    <row r="108" spans="1:3">
      <c r="A108" s="48"/>
      <c r="B108" s="48"/>
      <c r="C108" s="48"/>
    </row>
    <row r="109" spans="1:3">
      <c r="A109" s="48"/>
      <c r="B109" s="48"/>
      <c r="C109" s="48"/>
    </row>
    <row r="110" spans="1:3">
      <c r="A110" s="48"/>
      <c r="B110" s="48"/>
      <c r="C110" s="48"/>
    </row>
    <row r="111" spans="1:3">
      <c r="A111" s="48"/>
      <c r="B111" s="48"/>
      <c r="C111" s="48"/>
    </row>
    <row r="112" spans="1:3">
      <c r="A112" s="48"/>
      <c r="B112" s="48"/>
      <c r="C112" s="48"/>
    </row>
    <row r="113" spans="1:3">
      <c r="A113" s="48"/>
      <c r="B113" s="48"/>
      <c r="C113" s="48"/>
    </row>
    <row r="114" spans="1:3">
      <c r="A114" s="48"/>
      <c r="B114" s="48"/>
      <c r="C114" s="48"/>
    </row>
    <row r="115" spans="1:3">
      <c r="A115" s="48"/>
      <c r="B115" s="48"/>
      <c r="C115" s="48"/>
    </row>
    <row r="116" spans="1:3">
      <c r="A116" s="48"/>
      <c r="B116" s="48"/>
      <c r="C116" s="48"/>
    </row>
    <row r="117" spans="1:3">
      <c r="A117" s="48"/>
      <c r="B117" s="48"/>
      <c r="C117" s="48"/>
    </row>
    <row r="118" spans="1:3">
      <c r="A118" s="48"/>
      <c r="B118" s="48"/>
      <c r="C118" s="48"/>
    </row>
    <row r="119" spans="1:3">
      <c r="A119" s="48"/>
      <c r="B119" s="48"/>
      <c r="C119" s="48"/>
    </row>
    <row r="120" spans="1:3">
      <c r="A120" s="48"/>
      <c r="B120" s="48"/>
      <c r="C120" s="48"/>
    </row>
    <row r="121" spans="1:3">
      <c r="A121" s="48"/>
      <c r="B121" s="48"/>
      <c r="C121" s="48"/>
    </row>
    <row r="122" spans="1:3">
      <c r="A122" s="48"/>
      <c r="B122" s="48"/>
      <c r="C122" s="48"/>
    </row>
    <row r="123" spans="1:3">
      <c r="A123" s="48"/>
      <c r="B123" s="48"/>
      <c r="C123" s="48"/>
    </row>
    <row r="124" spans="1:3">
      <c r="A124" s="48"/>
      <c r="B124" s="48"/>
      <c r="C124" s="48"/>
    </row>
    <row r="125" spans="1:3">
      <c r="A125" s="48"/>
      <c r="B125" s="48"/>
      <c r="C125" s="48"/>
    </row>
    <row r="126" spans="1:3">
      <c r="A126" s="48"/>
      <c r="B126" s="48"/>
      <c r="C126" s="48"/>
    </row>
    <row r="127" spans="1:3">
      <c r="A127" s="48"/>
      <c r="B127" s="48"/>
      <c r="C127" s="48"/>
    </row>
    <row r="128" spans="1:3">
      <c r="A128" s="48"/>
      <c r="B128" s="48"/>
      <c r="C128" s="48"/>
    </row>
    <row r="129" spans="1:3">
      <c r="A129" s="48"/>
      <c r="B129" s="48"/>
      <c r="C129" s="48"/>
    </row>
    <row r="130" spans="1:3">
      <c r="A130" s="48"/>
      <c r="B130" s="48"/>
      <c r="C130" s="48"/>
    </row>
    <row r="131" spans="1:3">
      <c r="A131" s="48"/>
      <c r="B131" s="48"/>
      <c r="C131" s="48"/>
    </row>
    <row r="132" spans="1:3">
      <c r="A132" s="48"/>
      <c r="B132" s="48"/>
      <c r="C132" s="48"/>
    </row>
    <row r="133" spans="1:3">
      <c r="A133" s="48"/>
      <c r="B133" s="48"/>
      <c r="C133" s="48"/>
    </row>
    <row r="134" spans="1:3">
      <c r="A134" s="48"/>
      <c r="B134" s="48"/>
      <c r="C134" s="48"/>
    </row>
    <row r="135" spans="1:3">
      <c r="A135" s="48"/>
      <c r="B135" s="48"/>
      <c r="C135" s="48"/>
    </row>
    <row r="136" spans="1:3">
      <c r="A136" s="48"/>
      <c r="B136" s="48"/>
      <c r="C136" s="48"/>
    </row>
    <row r="137" spans="1:3">
      <c r="A137" s="48"/>
      <c r="B137" s="48"/>
      <c r="C137" s="48"/>
    </row>
    <row r="138" spans="1:3">
      <c r="A138" s="48"/>
      <c r="B138" s="48"/>
      <c r="C138" s="48"/>
    </row>
    <row r="139" spans="1:3">
      <c r="A139" s="48"/>
      <c r="B139" s="48"/>
      <c r="C139" s="48"/>
    </row>
    <row r="140" spans="1:3">
      <c r="A140" s="48"/>
      <c r="B140" s="48"/>
      <c r="C140" s="48"/>
    </row>
    <row r="141" spans="1:3">
      <c r="A141" s="48"/>
      <c r="B141" s="48"/>
      <c r="C141" s="48"/>
    </row>
    <row r="142" spans="1:3">
      <c r="A142" s="48"/>
      <c r="B142" s="48"/>
      <c r="C142" s="48"/>
    </row>
    <row r="143" spans="1:3">
      <c r="A143" s="48"/>
      <c r="B143" s="48"/>
      <c r="C143" s="48"/>
    </row>
    <row r="144" spans="1:3">
      <c r="A144" s="48"/>
      <c r="B144" s="48"/>
      <c r="C144" s="48"/>
    </row>
    <row r="145" spans="1:3">
      <c r="A145" s="48"/>
      <c r="B145" s="48"/>
      <c r="C145" s="48"/>
    </row>
    <row r="146" spans="1:3">
      <c r="A146" s="48"/>
      <c r="B146" s="48"/>
      <c r="C146" s="48"/>
    </row>
    <row r="147" spans="1:3">
      <c r="A147" s="48"/>
      <c r="B147" s="48"/>
      <c r="C147" s="48"/>
    </row>
    <row r="148" spans="1:3">
      <c r="A148" s="48"/>
      <c r="B148" s="48"/>
      <c r="C148" s="48"/>
    </row>
    <row r="149" spans="1:3">
      <c r="A149" s="48"/>
      <c r="B149" s="48"/>
      <c r="C149" s="48"/>
    </row>
    <row r="150" spans="1:3">
      <c r="A150" s="48"/>
      <c r="B150" s="48"/>
      <c r="C150" s="48"/>
    </row>
    <row r="151" spans="1:3">
      <c r="A151" s="48"/>
      <c r="B151" s="48"/>
      <c r="C151" s="48"/>
    </row>
    <row r="152" spans="1:3">
      <c r="A152" s="48"/>
      <c r="B152" s="48"/>
      <c r="C152" s="48"/>
    </row>
    <row r="153" spans="1:3">
      <c r="A153" s="48"/>
      <c r="B153" s="48"/>
      <c r="C153" s="48"/>
    </row>
    <row r="154" spans="1:3">
      <c r="A154" s="48"/>
      <c r="B154" s="48"/>
      <c r="C154" s="48"/>
    </row>
    <row r="155" spans="1:3">
      <c r="A155" s="48"/>
      <c r="B155" s="48"/>
      <c r="C155" s="48"/>
    </row>
    <row r="156" spans="1:3">
      <c r="A156" s="48"/>
      <c r="B156" s="48"/>
      <c r="C156" s="48"/>
    </row>
    <row r="157" spans="1:3">
      <c r="A157" s="48"/>
      <c r="B157" s="48"/>
      <c r="C157" s="48"/>
    </row>
    <row r="158" spans="1:3">
      <c r="A158" s="48"/>
      <c r="B158" s="48"/>
      <c r="C158" s="48"/>
    </row>
    <row r="159" spans="1:3">
      <c r="A159" s="48"/>
      <c r="B159" s="48"/>
      <c r="C159" s="48"/>
    </row>
    <row r="160" spans="1:3">
      <c r="A160" s="48"/>
      <c r="B160" s="48"/>
      <c r="C160" s="48"/>
    </row>
    <row r="161" spans="1:3">
      <c r="A161" s="48"/>
      <c r="B161" s="48"/>
      <c r="C161" s="48"/>
    </row>
    <row r="162" spans="1:3">
      <c r="A162" s="48"/>
      <c r="B162" s="48"/>
      <c r="C162" s="48"/>
    </row>
    <row r="163" spans="1:3">
      <c r="A163" s="48"/>
      <c r="B163" s="48"/>
      <c r="C163" s="48"/>
    </row>
    <row r="164" spans="1:3">
      <c r="A164" s="48"/>
      <c r="B164" s="48"/>
      <c r="C164" s="48"/>
    </row>
    <row r="165" spans="1:3">
      <c r="A165" s="48"/>
      <c r="B165" s="48"/>
      <c r="C165" s="48"/>
    </row>
    <row r="166" spans="1:3">
      <c r="A166" s="48"/>
      <c r="B166" s="48"/>
      <c r="C166" s="48"/>
    </row>
    <row r="167" spans="1:3">
      <c r="A167" s="48"/>
      <c r="B167" s="48"/>
      <c r="C167" s="48"/>
    </row>
    <row r="168" spans="1:3">
      <c r="A168" s="48"/>
      <c r="B168" s="48"/>
      <c r="C168" s="48"/>
    </row>
    <row r="169" spans="1:3">
      <c r="A169" s="48"/>
      <c r="B169" s="48"/>
      <c r="C169" s="48"/>
    </row>
    <row r="170" spans="1:3">
      <c r="A170" s="48"/>
      <c r="B170" s="48"/>
      <c r="C170" s="48"/>
    </row>
    <row r="171" spans="1:3">
      <c r="A171" s="48"/>
      <c r="B171" s="48"/>
      <c r="C171" s="48"/>
    </row>
    <row r="172" spans="1:3">
      <c r="A172" s="48"/>
      <c r="B172" s="48"/>
      <c r="C172" s="48"/>
    </row>
    <row r="173" spans="1:3">
      <c r="A173" s="48"/>
      <c r="B173" s="48"/>
      <c r="C173" s="48"/>
    </row>
    <row r="174" spans="1:3">
      <c r="A174" s="48"/>
      <c r="B174" s="48"/>
      <c r="C174" s="48"/>
    </row>
    <row r="175" spans="1:3">
      <c r="A175" s="48"/>
      <c r="B175" s="48"/>
      <c r="C175" s="48"/>
    </row>
    <row r="176" spans="1:3">
      <c r="A176" s="48"/>
      <c r="B176" s="48"/>
      <c r="C176" s="48"/>
    </row>
    <row r="177" spans="1:3">
      <c r="A177" s="48"/>
      <c r="B177" s="48"/>
      <c r="C177" s="48"/>
    </row>
    <row r="178" spans="1:3">
      <c r="A178" s="48"/>
      <c r="B178" s="48"/>
      <c r="C178" s="48"/>
    </row>
    <row r="179" spans="1:3">
      <c r="A179" s="48"/>
      <c r="B179" s="48"/>
      <c r="C179" s="48"/>
    </row>
    <row r="180" spans="1:3">
      <c r="A180" s="48"/>
      <c r="B180" s="48"/>
      <c r="C180" s="48"/>
    </row>
    <row r="181" spans="1:3">
      <c r="A181" s="48"/>
      <c r="B181" s="48"/>
      <c r="C181" s="48"/>
    </row>
    <row r="182" spans="1:3">
      <c r="A182" s="48"/>
      <c r="B182" s="48"/>
      <c r="C182" s="48"/>
    </row>
    <row r="183" spans="1:3">
      <c r="A183" s="48"/>
      <c r="B183" s="48"/>
      <c r="C183" s="48"/>
    </row>
    <row r="184" spans="1:3">
      <c r="A184" s="48"/>
      <c r="B184" s="48"/>
      <c r="C184" s="48"/>
    </row>
    <row r="185" spans="1:3">
      <c r="A185" s="48"/>
      <c r="B185" s="48"/>
      <c r="C185" s="48"/>
    </row>
    <row r="186" spans="1:3">
      <c r="A186" s="48"/>
      <c r="B186" s="48"/>
      <c r="C186" s="48"/>
    </row>
    <row r="187" spans="1:3">
      <c r="A187" s="48"/>
      <c r="B187" s="48"/>
      <c r="C187" s="48"/>
    </row>
    <row r="188" spans="1:3">
      <c r="A188" s="48"/>
      <c r="B188" s="48"/>
      <c r="C188" s="48"/>
    </row>
    <row r="189" spans="1:3">
      <c r="A189" s="48"/>
      <c r="B189" s="48"/>
      <c r="C189" s="48"/>
    </row>
    <row r="190" spans="1:3">
      <c r="A190" s="48"/>
      <c r="B190" s="48"/>
      <c r="C190" s="48"/>
    </row>
    <row r="191" spans="1:3">
      <c r="A191" s="48"/>
      <c r="B191" s="48"/>
      <c r="C191" s="48"/>
    </row>
    <row r="192" spans="1:3">
      <c r="A192" s="48"/>
      <c r="B192" s="48"/>
      <c r="C192" s="48"/>
    </row>
    <row r="193" spans="1:3">
      <c r="A193" s="48"/>
      <c r="B193" s="48"/>
      <c r="C193" s="48"/>
    </row>
    <row r="194" spans="1:3">
      <c r="A194" s="48"/>
      <c r="B194" s="48"/>
      <c r="C194" s="48"/>
    </row>
    <row r="195" spans="1:3">
      <c r="A195" s="48"/>
      <c r="B195" s="48"/>
      <c r="C195" s="48"/>
    </row>
    <row r="196" spans="1:3">
      <c r="A196" s="48"/>
      <c r="B196" s="48"/>
      <c r="C196" s="48"/>
    </row>
    <row r="197" spans="1:3">
      <c r="A197" s="48"/>
      <c r="B197" s="48"/>
      <c r="C197" s="48"/>
    </row>
    <row r="198" spans="1:3">
      <c r="A198" s="48"/>
      <c r="B198" s="48"/>
      <c r="C198" s="48"/>
    </row>
    <row r="199" spans="1:3">
      <c r="A199" s="48"/>
      <c r="B199" s="48"/>
      <c r="C199" s="48"/>
    </row>
    <row r="200" spans="1:3">
      <c r="A200" s="48"/>
      <c r="B200" s="48"/>
      <c r="C200" s="48"/>
    </row>
    <row r="201" spans="1:3">
      <c r="A201" s="48"/>
      <c r="B201" s="48"/>
      <c r="C201" s="48"/>
    </row>
    <row r="202" spans="1:3">
      <c r="A202" s="48"/>
      <c r="B202" s="48"/>
      <c r="C202" s="48"/>
    </row>
    <row r="203" spans="1:3">
      <c r="A203" s="48"/>
      <c r="B203" s="48"/>
      <c r="C203" s="48"/>
    </row>
    <row r="204" spans="1:3">
      <c r="A204" s="48"/>
      <c r="B204" s="48"/>
      <c r="C204" s="48"/>
    </row>
    <row r="205" spans="1:3">
      <c r="A205" s="48"/>
      <c r="B205" s="48"/>
      <c r="C205" s="48"/>
    </row>
    <row r="206" spans="1:3">
      <c r="A206" s="48"/>
      <c r="B206" s="48"/>
      <c r="C206" s="48"/>
    </row>
    <row r="207" spans="1:3">
      <c r="A207" s="48"/>
      <c r="B207" s="48"/>
      <c r="C207" s="48"/>
    </row>
    <row r="208" spans="1:3">
      <c r="A208" s="48"/>
      <c r="B208" s="48"/>
      <c r="C208" s="48"/>
    </row>
    <row r="209" spans="1:3">
      <c r="A209" s="48"/>
      <c r="B209" s="48"/>
      <c r="C209" s="48"/>
    </row>
    <row r="210" spans="1:3">
      <c r="A210" s="48"/>
      <c r="B210" s="48"/>
      <c r="C210" s="48"/>
    </row>
    <row r="211" spans="1:3">
      <c r="A211" s="48"/>
      <c r="B211" s="48"/>
      <c r="C211" s="48"/>
    </row>
    <row r="212" spans="1:3">
      <c r="A212" s="48"/>
      <c r="B212" s="48"/>
      <c r="C212" s="48"/>
    </row>
    <row r="213" spans="1:3">
      <c r="A213" s="48"/>
      <c r="B213" s="48"/>
      <c r="C213" s="48"/>
    </row>
    <row r="214" spans="1:3">
      <c r="A214" s="48"/>
      <c r="B214" s="48"/>
      <c r="C214" s="48"/>
    </row>
    <row r="215" spans="1:3">
      <c r="A215" s="48"/>
      <c r="B215" s="48"/>
      <c r="C215" s="48"/>
    </row>
    <row r="216" spans="1:3">
      <c r="A216" s="48"/>
      <c r="B216" s="48"/>
      <c r="C216" s="48"/>
    </row>
    <row r="217" spans="1:3">
      <c r="A217" s="48"/>
      <c r="B217" s="48"/>
      <c r="C217" s="48"/>
    </row>
    <row r="218" spans="1:3">
      <c r="A218" s="48"/>
      <c r="B218" s="48"/>
      <c r="C218" s="48"/>
    </row>
    <row r="219" spans="1:3">
      <c r="A219" s="48"/>
      <c r="B219" s="48"/>
      <c r="C219" s="48"/>
    </row>
    <row r="220" spans="1:3">
      <c r="A220" s="48"/>
      <c r="B220" s="48"/>
      <c r="C220" s="48"/>
    </row>
    <row r="221" spans="1:3">
      <c r="A221" s="48"/>
      <c r="B221" s="48"/>
      <c r="C221" s="48"/>
    </row>
    <row r="222" spans="1:3">
      <c r="A222" s="48"/>
      <c r="B222" s="48"/>
      <c r="C222" s="48"/>
    </row>
    <row r="223" spans="1:3">
      <c r="A223" s="48"/>
      <c r="B223" s="48"/>
      <c r="C223" s="48"/>
    </row>
    <row r="224" spans="1:3">
      <c r="A224" s="48"/>
      <c r="B224" s="48"/>
      <c r="C224" s="48"/>
    </row>
    <row r="225" spans="1:3">
      <c r="A225" s="48"/>
      <c r="B225" s="48"/>
      <c r="C225" s="48"/>
    </row>
    <row r="226" spans="1:3">
      <c r="A226" s="48"/>
      <c r="B226" s="48"/>
      <c r="C226" s="48"/>
    </row>
    <row r="227" spans="1:3">
      <c r="A227" s="48"/>
      <c r="B227" s="48"/>
      <c r="C227" s="48"/>
    </row>
    <row r="228" spans="1:3">
      <c r="A228" s="48"/>
      <c r="B228" s="48"/>
      <c r="C228" s="48"/>
    </row>
    <row r="229" spans="1:3">
      <c r="A229" s="48"/>
      <c r="B229" s="48"/>
      <c r="C229" s="48"/>
    </row>
    <row r="230" spans="1:3">
      <c r="A230" s="48"/>
      <c r="B230" s="48"/>
      <c r="C230" s="48"/>
    </row>
    <row r="231" spans="1:3">
      <c r="A231" s="48"/>
      <c r="B231" s="48"/>
      <c r="C231" s="48"/>
    </row>
    <row r="232" spans="1:3">
      <c r="A232" s="48"/>
      <c r="B232" s="48"/>
      <c r="C232" s="48"/>
    </row>
    <row r="233" spans="1:3">
      <c r="A233" s="48"/>
      <c r="B233" s="48"/>
      <c r="C233" s="48"/>
    </row>
    <row r="234" spans="1:3">
      <c r="A234" s="48"/>
      <c r="B234" s="48"/>
      <c r="C234" s="48"/>
    </row>
    <row r="235" spans="1:3">
      <c r="A235" s="48"/>
      <c r="B235" s="48"/>
      <c r="C235" s="48"/>
    </row>
    <row r="236" spans="1:3">
      <c r="A236" s="48"/>
      <c r="B236" s="48"/>
      <c r="C236" s="48"/>
    </row>
    <row r="237" spans="1:3">
      <c r="A237" s="48"/>
      <c r="B237" s="48"/>
      <c r="C237" s="48"/>
    </row>
    <row r="238" spans="1:3">
      <c r="A238" s="48"/>
      <c r="B238" s="48"/>
      <c r="C238" s="48"/>
    </row>
    <row r="239" spans="1:3">
      <c r="A239" s="48"/>
      <c r="B239" s="48"/>
      <c r="C239" s="48"/>
    </row>
    <row r="240" spans="1:3">
      <c r="A240" s="48"/>
      <c r="B240" s="48"/>
      <c r="C240" s="48"/>
    </row>
    <row r="241" spans="1:3">
      <c r="A241" s="48"/>
      <c r="B241" s="48"/>
      <c r="C241" s="48"/>
    </row>
    <row r="242" spans="1:3">
      <c r="A242" s="48"/>
      <c r="B242" s="48"/>
      <c r="C242" s="48"/>
    </row>
    <row r="243" spans="1:3">
      <c r="A243" s="48"/>
      <c r="B243" s="48"/>
      <c r="C243" s="48"/>
    </row>
    <row r="244" spans="1:3">
      <c r="A244" s="48"/>
      <c r="B244" s="48"/>
      <c r="C244" s="48"/>
    </row>
    <row r="245" spans="1:3">
      <c r="A245" s="48"/>
      <c r="B245" s="48"/>
      <c r="C245" s="48"/>
    </row>
    <row r="246" spans="1:3">
      <c r="A246" s="48"/>
      <c r="B246" s="48"/>
      <c r="C246" s="48"/>
    </row>
    <row r="247" spans="1:3">
      <c r="A247" s="48"/>
      <c r="B247" s="48"/>
      <c r="C247" s="48"/>
    </row>
    <row r="248" spans="1:3">
      <c r="A248" s="48"/>
      <c r="B248" s="48"/>
      <c r="C248" s="48"/>
    </row>
    <row r="249" spans="1:3">
      <c r="A249" s="48"/>
      <c r="B249" s="48"/>
      <c r="C249" s="48"/>
    </row>
    <row r="250" spans="1:3">
      <c r="A250" s="48"/>
      <c r="B250" s="48"/>
      <c r="C250" s="48"/>
    </row>
    <row r="251" spans="1:3">
      <c r="A251" s="48"/>
      <c r="B251" s="48"/>
      <c r="C251" s="48"/>
    </row>
    <row r="252" spans="1:3">
      <c r="A252" s="48"/>
      <c r="B252" s="48"/>
      <c r="C252" s="48"/>
    </row>
    <row r="253" spans="1:3">
      <c r="A253" s="48"/>
      <c r="B253" s="48"/>
      <c r="C253" s="48"/>
    </row>
    <row r="254" spans="1:3">
      <c r="A254" s="48"/>
      <c r="B254" s="48"/>
      <c r="C254" s="48"/>
    </row>
    <row r="255" spans="1:3">
      <c r="A255" s="48"/>
      <c r="B255" s="48"/>
      <c r="C255" s="48"/>
    </row>
    <row r="256" spans="1:3">
      <c r="A256" s="48"/>
      <c r="B256" s="48"/>
      <c r="C256" s="48"/>
    </row>
    <row r="257" spans="1:3">
      <c r="A257" s="48"/>
      <c r="B257" s="48"/>
      <c r="C257" s="48"/>
    </row>
    <row r="258" spans="1:3">
      <c r="A258" s="48"/>
      <c r="B258" s="48"/>
      <c r="C258" s="48"/>
    </row>
    <row r="259" spans="1:3">
      <c r="A259" s="48"/>
      <c r="B259" s="48"/>
      <c r="C259" s="48"/>
    </row>
    <row r="260" spans="1:3">
      <c r="A260" s="48"/>
      <c r="B260" s="48"/>
      <c r="C260" s="48"/>
    </row>
    <row r="261" spans="1:3">
      <c r="A261" s="48"/>
      <c r="B261" s="48"/>
      <c r="C261" s="48"/>
    </row>
    <row r="262" spans="1:3">
      <c r="A262" s="48"/>
      <c r="B262" s="48"/>
      <c r="C262" s="48"/>
    </row>
    <row r="263" spans="1:3">
      <c r="A263" s="48"/>
      <c r="B263" s="48"/>
      <c r="C263" s="48"/>
    </row>
    <row r="264" spans="1:3">
      <c r="A264" s="48"/>
      <c r="B264" s="48"/>
      <c r="C264" s="48"/>
    </row>
    <row r="265" spans="1:3">
      <c r="A265" s="48"/>
      <c r="B265" s="48"/>
      <c r="C265" s="48"/>
    </row>
    <row r="266" spans="1:3">
      <c r="A266" s="48"/>
      <c r="B266" s="48"/>
      <c r="C266" s="48"/>
    </row>
    <row r="267" spans="1:3">
      <c r="A267" s="48"/>
      <c r="B267" s="48"/>
      <c r="C267" s="48"/>
    </row>
    <row r="268" spans="1:3">
      <c r="A268" s="48"/>
      <c r="B268" s="48"/>
      <c r="C268" s="48"/>
    </row>
    <row r="269" spans="1:3">
      <c r="A269" s="48"/>
      <c r="B269" s="48"/>
      <c r="C269" s="48"/>
    </row>
    <row r="270" spans="1:3">
      <c r="A270" s="48"/>
      <c r="B270" s="48"/>
      <c r="C270" s="48"/>
    </row>
    <row r="271" spans="1:3">
      <c r="A271" s="48"/>
      <c r="B271" s="48"/>
      <c r="C271" s="48"/>
    </row>
    <row r="272" spans="1:3">
      <c r="A272" s="48"/>
      <c r="B272" s="48"/>
      <c r="C272" s="48"/>
    </row>
    <row r="273" spans="1:3">
      <c r="A273" s="48"/>
      <c r="B273" s="48"/>
      <c r="C273" s="48"/>
    </row>
    <row r="274" spans="1:3">
      <c r="A274" s="48"/>
      <c r="B274" s="48"/>
      <c r="C274" s="48"/>
    </row>
    <row r="275" spans="1:3">
      <c r="A275" s="48"/>
      <c r="B275" s="48"/>
      <c r="C275" s="48"/>
    </row>
    <row r="276" spans="1:3">
      <c r="A276" s="48"/>
      <c r="B276" s="48"/>
      <c r="C276" s="48"/>
    </row>
    <row r="277" spans="1:3">
      <c r="A277" s="48"/>
      <c r="B277" s="48"/>
      <c r="C277" s="48"/>
    </row>
    <row r="278" spans="1:3">
      <c r="A278" s="48"/>
      <c r="B278" s="48"/>
      <c r="C278" s="48"/>
    </row>
    <row r="279" spans="1:3">
      <c r="A279" s="48"/>
      <c r="B279" s="48"/>
      <c r="C279" s="48"/>
    </row>
    <row r="280" spans="1:3">
      <c r="A280" s="48"/>
      <c r="B280" s="48"/>
      <c r="C280" s="48"/>
    </row>
    <row r="281" spans="1:3">
      <c r="A281" s="48"/>
      <c r="B281" s="48"/>
      <c r="C281" s="48"/>
    </row>
    <row r="282" spans="1:3">
      <c r="A282" s="48"/>
      <c r="B282" s="48"/>
      <c r="C282" s="48"/>
    </row>
    <row r="283" spans="1:3">
      <c r="A283" s="48"/>
      <c r="B283" s="48"/>
      <c r="C283" s="48"/>
    </row>
    <row r="284" spans="1:3">
      <c r="A284" s="48"/>
      <c r="B284" s="48"/>
      <c r="C284" s="48"/>
    </row>
    <row r="285" spans="1:3">
      <c r="A285" s="48"/>
      <c r="B285" s="48"/>
      <c r="C285" s="48"/>
    </row>
    <row r="286" spans="1:3">
      <c r="A286" s="48"/>
      <c r="B286" s="48"/>
      <c r="C286" s="48"/>
    </row>
    <row r="287" spans="1:3">
      <c r="A287" s="48"/>
      <c r="B287" s="48"/>
      <c r="C287" s="48"/>
    </row>
    <row r="288" spans="1:3">
      <c r="A288" s="48"/>
      <c r="B288" s="48"/>
      <c r="C288" s="48"/>
    </row>
    <row r="289" spans="1:3">
      <c r="A289" s="48"/>
      <c r="B289" s="48"/>
      <c r="C289" s="48"/>
    </row>
    <row r="290" spans="1:3">
      <c r="A290" s="48"/>
      <c r="B290" s="48"/>
      <c r="C290" s="48"/>
    </row>
    <row r="291" spans="1:3">
      <c r="A291" s="48"/>
      <c r="B291" s="48"/>
      <c r="C291" s="48"/>
    </row>
    <row r="292" spans="1:3">
      <c r="A292" s="48"/>
      <c r="B292" s="48"/>
      <c r="C292" s="48"/>
    </row>
    <row r="293" spans="1:3">
      <c r="A293" s="48"/>
      <c r="B293" s="48"/>
      <c r="C293" s="48"/>
    </row>
    <row r="294" spans="1:3">
      <c r="A294" s="48"/>
      <c r="B294" s="48"/>
      <c r="C294" s="48"/>
    </row>
    <row r="295" spans="1:3">
      <c r="A295" s="48"/>
      <c r="B295" s="48"/>
      <c r="C295" s="48"/>
    </row>
    <row r="296" spans="1:3">
      <c r="A296" s="48"/>
      <c r="B296" s="48"/>
      <c r="C296" s="48"/>
    </row>
    <row r="297" spans="1:3">
      <c r="A297" s="48"/>
      <c r="B297" s="48"/>
      <c r="C297" s="48"/>
    </row>
    <row r="298" spans="1:3">
      <c r="A298" s="48"/>
      <c r="B298" s="48"/>
      <c r="C298" s="48"/>
    </row>
    <row r="299" spans="1:3">
      <c r="A299" s="48"/>
      <c r="B299" s="48"/>
      <c r="C299" s="48"/>
    </row>
    <row r="300" spans="1:3">
      <c r="A300" s="48"/>
      <c r="B300" s="48"/>
      <c r="C300" s="48"/>
    </row>
    <row r="301" spans="1:3">
      <c r="A301" s="48"/>
      <c r="B301" s="48"/>
      <c r="C301" s="48"/>
    </row>
    <row r="302" spans="1:3">
      <c r="A302" s="48"/>
      <c r="B302" s="48"/>
      <c r="C302" s="48"/>
    </row>
    <row r="303" spans="1:3">
      <c r="A303" s="48"/>
      <c r="B303" s="48"/>
      <c r="C303" s="48"/>
    </row>
    <row r="304" spans="1:3">
      <c r="A304" s="48"/>
      <c r="B304" s="48"/>
      <c r="C304" s="48"/>
    </row>
    <row r="305" spans="1:3">
      <c r="A305" s="48"/>
      <c r="B305" s="48"/>
      <c r="C305" s="48"/>
    </row>
    <row r="306" spans="1:3">
      <c r="A306" s="48"/>
      <c r="B306" s="48"/>
      <c r="C306" s="48"/>
    </row>
    <row r="307" spans="1:3">
      <c r="A307" s="48"/>
      <c r="B307" s="48"/>
      <c r="C307" s="48"/>
    </row>
    <row r="308" spans="1:3">
      <c r="A308" s="48"/>
      <c r="B308" s="48"/>
      <c r="C308" s="48"/>
    </row>
    <row r="309" spans="1:3">
      <c r="A309" s="48"/>
      <c r="B309" s="48"/>
      <c r="C309" s="48"/>
    </row>
    <row r="310" spans="1:3">
      <c r="A310" s="48"/>
      <c r="B310" s="48"/>
      <c r="C310" s="48"/>
    </row>
    <row r="311" spans="1:3">
      <c r="A311" s="48"/>
      <c r="B311" s="48"/>
      <c r="C311" s="48"/>
    </row>
    <row r="312" spans="1:3">
      <c r="A312" s="48"/>
      <c r="B312" s="48"/>
      <c r="C312" s="48"/>
    </row>
    <row r="313" spans="1:3">
      <c r="A313" s="48"/>
      <c r="B313" s="48"/>
      <c r="C313" s="48"/>
    </row>
    <row r="314" spans="1:3">
      <c r="A314" s="48"/>
      <c r="B314" s="48"/>
      <c r="C314" s="48"/>
    </row>
    <row r="315" spans="1:3">
      <c r="A315" s="48"/>
      <c r="B315" s="48"/>
      <c r="C315" s="48"/>
    </row>
    <row r="316" spans="1:3">
      <c r="A316" s="48"/>
      <c r="B316" s="48"/>
      <c r="C316" s="48"/>
    </row>
    <row r="317" spans="1:3">
      <c r="A317" s="48"/>
      <c r="B317" s="48"/>
      <c r="C317" s="48"/>
    </row>
    <row r="318" spans="1:3">
      <c r="A318" s="48"/>
      <c r="B318" s="48"/>
      <c r="C318" s="48"/>
    </row>
    <row r="319" spans="1:3">
      <c r="A319" s="48"/>
      <c r="B319" s="48"/>
      <c r="C319" s="48"/>
    </row>
    <row r="320" spans="1:3">
      <c r="A320" s="48"/>
      <c r="B320" s="48"/>
      <c r="C320" s="48"/>
    </row>
    <row r="321" spans="1:3">
      <c r="A321" s="48"/>
      <c r="B321" s="48"/>
      <c r="C321" s="48"/>
    </row>
    <row r="322" spans="1:3">
      <c r="A322" s="48"/>
      <c r="B322" s="48"/>
      <c r="C322" s="48"/>
    </row>
    <row r="323" spans="1:3">
      <c r="A323" s="48"/>
      <c r="B323" s="48"/>
      <c r="C323" s="48"/>
    </row>
    <row r="324" spans="1:3">
      <c r="A324" s="48"/>
      <c r="B324" s="48"/>
      <c r="C324" s="48"/>
    </row>
    <row r="325" spans="1:3">
      <c r="A325" s="48"/>
      <c r="B325" s="48"/>
      <c r="C325" s="48"/>
    </row>
    <row r="326" spans="1:3">
      <c r="A326" s="48"/>
      <c r="B326" s="48"/>
      <c r="C326" s="48"/>
    </row>
    <row r="327" spans="1:3">
      <c r="A327" s="48"/>
      <c r="B327" s="48"/>
      <c r="C327" s="48"/>
    </row>
    <row r="328" spans="1:3">
      <c r="A328" s="48"/>
      <c r="B328" s="48"/>
      <c r="C328" s="48"/>
    </row>
    <row r="329" spans="1:3">
      <c r="A329" s="48"/>
      <c r="B329" s="48"/>
      <c r="C329" s="48"/>
    </row>
    <row r="330" spans="1:3">
      <c r="A330" s="48"/>
      <c r="B330" s="48"/>
      <c r="C330" s="48"/>
    </row>
    <row r="331" spans="1:3">
      <c r="A331" s="48"/>
      <c r="B331" s="48"/>
      <c r="C331" s="48"/>
    </row>
    <row r="332" spans="1:3">
      <c r="A332" s="48"/>
      <c r="B332" s="48"/>
      <c r="C332" s="48"/>
    </row>
    <row r="333" spans="1:3">
      <c r="A333" s="48"/>
      <c r="B333" s="48"/>
      <c r="C333" s="48"/>
    </row>
    <row r="334" spans="1:3">
      <c r="A334" s="48"/>
      <c r="B334" s="48"/>
      <c r="C334" s="48"/>
    </row>
    <row r="335" spans="1:3">
      <c r="A335" s="48"/>
      <c r="B335" s="48"/>
      <c r="C335" s="48"/>
    </row>
    <row r="336" spans="1:3">
      <c r="A336" s="48"/>
      <c r="B336" s="48"/>
      <c r="C336" s="48"/>
    </row>
    <row r="337" spans="1:3">
      <c r="A337" s="48"/>
      <c r="B337" s="48"/>
      <c r="C337" s="48"/>
    </row>
    <row r="338" spans="1:3">
      <c r="A338" s="48"/>
      <c r="B338" s="48"/>
      <c r="C338" s="48"/>
    </row>
    <row r="339" spans="1:3">
      <c r="A339" s="48"/>
      <c r="B339" s="48"/>
      <c r="C339" s="48"/>
    </row>
    <row r="340" spans="1:3">
      <c r="A340" s="48"/>
      <c r="B340" s="48"/>
      <c r="C340" s="48"/>
    </row>
    <row r="341" spans="1:3">
      <c r="A341" s="48"/>
      <c r="B341" s="48"/>
      <c r="C341" s="48"/>
    </row>
    <row r="342" spans="1:3">
      <c r="A342" s="48"/>
      <c r="B342" s="48"/>
      <c r="C342" s="48"/>
    </row>
    <row r="343" spans="1:3">
      <c r="A343" s="48"/>
      <c r="B343" s="48"/>
      <c r="C343" s="48"/>
    </row>
    <row r="344" spans="1:3">
      <c r="A344" s="48"/>
      <c r="B344" s="48"/>
      <c r="C344" s="48"/>
    </row>
    <row r="345" spans="1:3">
      <c r="A345" s="48"/>
      <c r="B345" s="48"/>
      <c r="C345" s="48"/>
    </row>
    <row r="346" spans="1:3">
      <c r="A346" s="48"/>
      <c r="B346" s="48"/>
      <c r="C346" s="48"/>
    </row>
    <row r="347" spans="1:3">
      <c r="A347" s="48"/>
      <c r="B347" s="48"/>
      <c r="C347" s="48"/>
    </row>
    <row r="348" spans="1:3">
      <c r="A348" s="48"/>
      <c r="B348" s="48"/>
      <c r="C348" s="48"/>
    </row>
    <row r="349" spans="1:3">
      <c r="A349" s="48"/>
      <c r="B349" s="48"/>
      <c r="C349" s="48"/>
    </row>
    <row r="350" spans="1:3">
      <c r="A350" s="48"/>
      <c r="B350" s="48"/>
      <c r="C350" s="48"/>
    </row>
    <row r="351" spans="1:3">
      <c r="A351" s="48"/>
      <c r="B351" s="48"/>
      <c r="C351" s="48"/>
    </row>
    <row r="352" spans="1:3">
      <c r="A352" s="48"/>
      <c r="B352" s="48"/>
      <c r="C352" s="48"/>
    </row>
    <row r="353" spans="1:3">
      <c r="A353" s="48"/>
      <c r="B353" s="48"/>
      <c r="C353" s="48"/>
    </row>
    <row r="354" spans="1:3">
      <c r="A354" s="48"/>
      <c r="B354" s="48"/>
      <c r="C354" s="48"/>
    </row>
    <row r="355" spans="1:3">
      <c r="A355" s="48"/>
      <c r="B355" s="48"/>
      <c r="C355" s="48"/>
    </row>
    <row r="356" spans="1:3">
      <c r="A356" s="48"/>
      <c r="B356" s="48"/>
      <c r="C356" s="48"/>
    </row>
    <row r="357" spans="1:3">
      <c r="A357" s="48"/>
      <c r="B357" s="48"/>
      <c r="C357" s="48"/>
    </row>
    <row r="358" spans="1:3">
      <c r="A358" s="48"/>
      <c r="B358" s="48"/>
      <c r="C358" s="48"/>
    </row>
    <row r="359" spans="1:3">
      <c r="A359" s="48"/>
      <c r="B359" s="48"/>
      <c r="C359" s="48"/>
    </row>
    <row r="360" spans="1:3">
      <c r="A360" s="48"/>
      <c r="B360" s="48"/>
      <c r="C360" s="48"/>
    </row>
    <row r="361" spans="1:3">
      <c r="A361" s="48"/>
      <c r="B361" s="48"/>
      <c r="C361" s="48"/>
    </row>
    <row r="362" spans="1:3">
      <c r="A362" s="48"/>
      <c r="B362" s="48"/>
      <c r="C362" s="48"/>
    </row>
    <row r="363" spans="1:3">
      <c r="A363" s="48"/>
      <c r="B363" s="48"/>
      <c r="C363" s="48"/>
    </row>
    <row r="364" spans="1:3">
      <c r="A364" s="48"/>
      <c r="B364" s="48"/>
      <c r="C364" s="48"/>
    </row>
    <row r="365" spans="1:3">
      <c r="A365" s="48"/>
      <c r="B365" s="48"/>
      <c r="C365" s="48"/>
    </row>
    <row r="366" spans="1:3">
      <c r="A366" s="48"/>
      <c r="B366" s="48"/>
      <c r="C366" s="48"/>
    </row>
    <row r="367" spans="1:3">
      <c r="A367" s="48"/>
      <c r="B367" s="48"/>
      <c r="C367" s="48"/>
    </row>
    <row r="368" spans="1:3">
      <c r="A368" s="48"/>
      <c r="B368" s="48"/>
      <c r="C368" s="48"/>
    </row>
    <row r="369" spans="1:3">
      <c r="A369" s="48"/>
      <c r="B369" s="48"/>
      <c r="C369" s="48"/>
    </row>
    <row r="370" spans="1:3">
      <c r="A370" s="48"/>
      <c r="B370" s="48"/>
      <c r="C370" s="48"/>
    </row>
    <row r="371" spans="1:3">
      <c r="A371" s="48"/>
      <c r="B371" s="48"/>
      <c r="C371" s="48"/>
    </row>
    <row r="372" spans="1:3">
      <c r="A372" s="48"/>
      <c r="B372" s="48"/>
      <c r="C372" s="48"/>
    </row>
    <row r="373" spans="1:3">
      <c r="A373" s="48"/>
      <c r="B373" s="48"/>
      <c r="C373" s="48"/>
    </row>
    <row r="374" spans="1:3">
      <c r="A374" s="48"/>
      <c r="B374" s="48"/>
      <c r="C374" s="48"/>
    </row>
    <row r="375" spans="1:3">
      <c r="A375" s="48"/>
      <c r="B375" s="48"/>
      <c r="C375" s="48"/>
    </row>
    <row r="376" spans="1:3">
      <c r="A376" s="48"/>
      <c r="B376" s="48"/>
      <c r="C376" s="48"/>
    </row>
    <row r="377" spans="1:3">
      <c r="A377" s="48"/>
      <c r="B377" s="48"/>
      <c r="C377" s="48"/>
    </row>
    <row r="378" spans="1:3">
      <c r="A378" s="48"/>
      <c r="B378" s="48"/>
      <c r="C378" s="48"/>
    </row>
    <row r="379" spans="1:3">
      <c r="A379" s="48"/>
      <c r="B379" s="48"/>
      <c r="C379" s="48"/>
    </row>
    <row r="380" spans="1:3">
      <c r="A380" s="48"/>
      <c r="B380" s="48"/>
      <c r="C380" s="48"/>
    </row>
    <row r="381" spans="1:3">
      <c r="A381" s="48"/>
      <c r="B381" s="48"/>
      <c r="C381" s="48"/>
    </row>
    <row r="382" spans="1:3">
      <c r="A382" s="48"/>
      <c r="B382" s="48"/>
      <c r="C382" s="48"/>
    </row>
    <row r="383" spans="1:3">
      <c r="A383" s="48"/>
      <c r="B383" s="48"/>
      <c r="C383" s="48"/>
    </row>
    <row r="384" spans="1:3">
      <c r="A384" s="48"/>
      <c r="B384" s="48"/>
      <c r="C384" s="48"/>
    </row>
    <row r="385" spans="1:3">
      <c r="A385" s="48"/>
      <c r="B385" s="48"/>
      <c r="C385" s="48"/>
    </row>
    <row r="386" spans="1:3">
      <c r="A386" s="48"/>
      <c r="B386" s="48"/>
      <c r="C386" s="48"/>
    </row>
    <row r="387" spans="1:3">
      <c r="A387" s="48"/>
      <c r="B387" s="48"/>
      <c r="C387" s="48"/>
    </row>
    <row r="388" spans="1:3">
      <c r="A388" s="48"/>
      <c r="B388" s="48"/>
      <c r="C388" s="48"/>
    </row>
    <row r="389" spans="1:3">
      <c r="A389" s="48"/>
      <c r="B389" s="48"/>
      <c r="C389" s="48"/>
    </row>
    <row r="390" spans="1:3">
      <c r="A390" s="48"/>
      <c r="B390" s="48"/>
      <c r="C390" s="48"/>
    </row>
    <row r="391" spans="1:3">
      <c r="A391" s="48"/>
      <c r="B391" s="48"/>
      <c r="C391" s="48"/>
    </row>
    <row r="392" spans="1:3">
      <c r="A392" s="48"/>
      <c r="B392" s="48"/>
      <c r="C392" s="48"/>
    </row>
    <row r="393" spans="1:3">
      <c r="A393" s="48"/>
      <c r="B393" s="48"/>
      <c r="C393" s="48"/>
    </row>
    <row r="394" spans="1:3">
      <c r="A394" s="48"/>
      <c r="B394" s="48"/>
      <c r="C394" s="48"/>
    </row>
    <row r="395" spans="1:3">
      <c r="A395" s="48"/>
      <c r="B395" s="48"/>
      <c r="C395" s="48"/>
    </row>
    <row r="396" spans="1:3">
      <c r="A396" s="48"/>
      <c r="B396" s="48"/>
      <c r="C396" s="48"/>
    </row>
    <row r="397" spans="1:3">
      <c r="A397" s="48"/>
      <c r="B397" s="48"/>
      <c r="C397" s="48"/>
    </row>
    <row r="398" spans="1:3">
      <c r="A398" s="48"/>
      <c r="B398" s="48"/>
      <c r="C398" s="48"/>
    </row>
    <row r="399" spans="1:3">
      <c r="A399" s="48"/>
      <c r="B399" s="48"/>
      <c r="C399" s="48"/>
    </row>
    <row r="400" spans="1:3">
      <c r="A400" s="48"/>
      <c r="B400" s="48"/>
      <c r="C400" s="48"/>
    </row>
    <row r="401" spans="1:3">
      <c r="A401" s="48"/>
      <c r="B401" s="48"/>
      <c r="C401" s="48"/>
    </row>
    <row r="402" spans="1:3">
      <c r="A402" s="48"/>
      <c r="B402" s="48"/>
      <c r="C402" s="48"/>
    </row>
    <row r="403" spans="1:3">
      <c r="A403" s="48"/>
      <c r="B403" s="48"/>
      <c r="C403" s="48"/>
    </row>
    <row r="404" spans="1:3">
      <c r="A404" s="48"/>
      <c r="B404" s="48"/>
      <c r="C404" s="48"/>
    </row>
    <row r="405" spans="1:3">
      <c r="A405" s="48"/>
      <c r="B405" s="48"/>
      <c r="C405" s="48"/>
    </row>
    <row r="406" spans="1:3">
      <c r="A406" s="48"/>
      <c r="B406" s="48"/>
      <c r="C406" s="48"/>
    </row>
    <row r="407" spans="1:3">
      <c r="A407" s="48"/>
      <c r="B407" s="48"/>
      <c r="C407" s="48"/>
    </row>
    <row r="408" spans="1:3">
      <c r="A408" s="48"/>
      <c r="B408" s="48"/>
      <c r="C408" s="48"/>
    </row>
    <row r="409" spans="1:3">
      <c r="A409" s="48"/>
      <c r="B409" s="48"/>
      <c r="C409" s="48"/>
    </row>
    <row r="410" spans="1:3">
      <c r="A410" s="48"/>
      <c r="B410" s="48"/>
      <c r="C410" s="48"/>
    </row>
    <row r="411" spans="1:3">
      <c r="A411" s="48"/>
      <c r="B411" s="48"/>
      <c r="C411" s="48"/>
    </row>
    <row r="412" spans="1:3">
      <c r="A412" s="48"/>
      <c r="B412" s="48"/>
      <c r="C412" s="48"/>
    </row>
    <row r="413" spans="1:3">
      <c r="A413" s="48"/>
      <c r="B413" s="48"/>
      <c r="C413" s="48"/>
    </row>
    <row r="414" spans="1:3">
      <c r="A414" s="48"/>
      <c r="B414" s="48"/>
      <c r="C414" s="48"/>
    </row>
    <row r="415" spans="1:3">
      <c r="A415" s="48"/>
      <c r="B415" s="48"/>
      <c r="C415" s="48"/>
    </row>
    <row r="416" spans="1:3">
      <c r="A416" s="48"/>
      <c r="B416" s="48"/>
      <c r="C416" s="48"/>
    </row>
    <row r="417" spans="1:3">
      <c r="A417" s="48"/>
      <c r="B417" s="48"/>
      <c r="C417" s="48"/>
    </row>
    <row r="418" spans="1:3">
      <c r="A418" s="48"/>
      <c r="B418" s="48"/>
      <c r="C418" s="48"/>
    </row>
    <row r="419" spans="1:3">
      <c r="A419" s="48"/>
      <c r="B419" s="48"/>
      <c r="C419" s="48"/>
    </row>
    <row r="420" spans="1:3">
      <c r="A420" s="48"/>
      <c r="B420" s="48"/>
      <c r="C420" s="48"/>
    </row>
    <row r="421" spans="1:3">
      <c r="A421" s="48"/>
      <c r="B421" s="48"/>
      <c r="C421" s="48"/>
    </row>
    <row r="422" spans="1:3">
      <c r="A422" s="48"/>
      <c r="B422" s="48"/>
      <c r="C422" s="48"/>
    </row>
    <row r="423" spans="1:3">
      <c r="A423" s="48"/>
      <c r="B423" s="48"/>
      <c r="C423" s="48"/>
    </row>
    <row r="424" spans="1:3">
      <c r="A424" s="48"/>
      <c r="B424" s="48"/>
      <c r="C424" s="48"/>
    </row>
    <row r="425" spans="1:3">
      <c r="A425" s="48"/>
      <c r="B425" s="48"/>
      <c r="C425" s="48"/>
    </row>
    <row r="426" spans="1:3">
      <c r="A426" s="48"/>
      <c r="B426" s="48"/>
      <c r="C426" s="48"/>
    </row>
    <row r="427" spans="1:3">
      <c r="A427" s="48"/>
      <c r="B427" s="48"/>
      <c r="C427" s="48"/>
    </row>
    <row r="428" spans="1:3">
      <c r="A428" s="48"/>
      <c r="B428" s="48"/>
      <c r="C428" s="48"/>
    </row>
    <row r="429" spans="1:3">
      <c r="A429" s="48"/>
      <c r="B429" s="48"/>
      <c r="C429" s="48"/>
    </row>
    <row r="430" spans="1:3">
      <c r="A430" s="48"/>
      <c r="B430" s="48"/>
      <c r="C430" s="48"/>
    </row>
    <row r="431" spans="1:3">
      <c r="A431" s="48"/>
      <c r="B431" s="48"/>
      <c r="C431" s="48"/>
    </row>
    <row r="432" spans="1:3">
      <c r="A432" s="48"/>
      <c r="B432" s="48"/>
      <c r="C432" s="48"/>
    </row>
    <row r="433" spans="1:3">
      <c r="A433" s="48"/>
      <c r="B433" s="48"/>
      <c r="C433" s="48"/>
    </row>
    <row r="434" spans="1:3">
      <c r="A434" s="48"/>
      <c r="B434" s="48"/>
      <c r="C434" s="48"/>
    </row>
    <row r="435" spans="1:3">
      <c r="A435" s="48"/>
      <c r="B435" s="48"/>
      <c r="C435" s="48"/>
    </row>
    <row r="436" spans="1:3">
      <c r="A436" s="48"/>
      <c r="B436" s="48"/>
      <c r="C436" s="48"/>
    </row>
    <row r="437" spans="1:3">
      <c r="A437" s="48"/>
      <c r="B437" s="48"/>
      <c r="C437" s="48"/>
    </row>
    <row r="438" spans="1:3">
      <c r="A438" s="48"/>
      <c r="B438" s="48"/>
      <c r="C438" s="48"/>
    </row>
    <row r="439" spans="1:3">
      <c r="A439" s="48"/>
      <c r="B439" s="48"/>
      <c r="C439" s="48"/>
    </row>
    <row r="440" spans="1:3">
      <c r="A440" s="48"/>
      <c r="B440" s="48"/>
      <c r="C440" s="48"/>
    </row>
    <row r="441" spans="1:3">
      <c r="A441" s="48"/>
      <c r="B441" s="48"/>
      <c r="C441" s="48"/>
    </row>
    <row r="442" spans="1:3">
      <c r="A442" s="48"/>
      <c r="B442" s="48"/>
      <c r="C442" s="48"/>
    </row>
    <row r="443" spans="1:3">
      <c r="A443" s="48"/>
      <c r="B443" s="48"/>
      <c r="C443" s="48"/>
    </row>
    <row r="444" spans="1:3">
      <c r="A444" s="48"/>
      <c r="B444" s="48"/>
      <c r="C444" s="48"/>
    </row>
    <row r="445" spans="1:3">
      <c r="A445" s="48"/>
      <c r="B445" s="48"/>
      <c r="C445" s="48"/>
    </row>
    <row r="446" spans="1:3">
      <c r="A446" s="48"/>
      <c r="B446" s="48"/>
      <c r="C446" s="48"/>
    </row>
    <row r="447" spans="1:3">
      <c r="A447" s="48"/>
      <c r="B447" s="48"/>
      <c r="C447" s="48"/>
    </row>
    <row r="448" spans="1:3">
      <c r="A448" s="48"/>
      <c r="B448" s="48"/>
      <c r="C448" s="48"/>
    </row>
    <row r="449" spans="1:3">
      <c r="A449" s="48"/>
      <c r="B449" s="48"/>
      <c r="C449" s="48"/>
    </row>
    <row r="450" spans="1:3">
      <c r="A450" s="48"/>
      <c r="B450" s="48"/>
      <c r="C450" s="48"/>
    </row>
    <row r="451" spans="1:3">
      <c r="A451" s="48"/>
      <c r="B451" s="48"/>
      <c r="C451" s="48"/>
    </row>
    <row r="452" spans="1:3">
      <c r="A452" s="48"/>
      <c r="B452" s="48"/>
      <c r="C452" s="48"/>
    </row>
    <row r="453" spans="1:3">
      <c r="A453" s="48"/>
      <c r="B453" s="48"/>
      <c r="C453" s="48"/>
    </row>
    <row r="454" spans="1:3">
      <c r="A454" s="48"/>
      <c r="B454" s="48"/>
      <c r="C454" s="48"/>
    </row>
    <row r="455" spans="1:3">
      <c r="A455" s="48"/>
      <c r="B455" s="48"/>
      <c r="C455" s="48"/>
    </row>
    <row r="456" spans="1:3">
      <c r="A456" s="48"/>
      <c r="B456" s="48"/>
      <c r="C456" s="48"/>
    </row>
    <row r="457" spans="1:3">
      <c r="A457" s="48"/>
      <c r="B457" s="48"/>
      <c r="C457" s="48"/>
    </row>
    <row r="458" spans="1:3">
      <c r="A458" s="48"/>
      <c r="B458" s="48"/>
      <c r="C458" s="48"/>
    </row>
    <row r="459" spans="1:3">
      <c r="A459" s="48"/>
      <c r="B459" s="48"/>
      <c r="C459" s="48"/>
    </row>
    <row r="460" spans="1:3">
      <c r="A460" s="48"/>
      <c r="B460" s="48"/>
      <c r="C460" s="48"/>
    </row>
    <row r="461" spans="1:3">
      <c r="A461" s="48"/>
      <c r="B461" s="48"/>
      <c r="C461" s="48"/>
    </row>
    <row r="462" spans="1:3">
      <c r="A462" s="48"/>
      <c r="B462" s="48"/>
      <c r="C462" s="48"/>
    </row>
    <row r="463" spans="1:3">
      <c r="A463" s="48"/>
      <c r="B463" s="48"/>
      <c r="C463" s="48"/>
    </row>
    <row r="464" spans="1:3">
      <c r="A464" s="48"/>
      <c r="B464" s="48"/>
      <c r="C464" s="48"/>
    </row>
    <row r="465" spans="1:3">
      <c r="A465" s="48"/>
      <c r="B465" s="48"/>
      <c r="C465" s="48"/>
    </row>
    <row r="466" spans="1:3">
      <c r="A466" s="48"/>
      <c r="B466" s="48"/>
      <c r="C466" s="48"/>
    </row>
    <row r="467" spans="1:3">
      <c r="A467" s="48"/>
      <c r="B467" s="48"/>
      <c r="C467" s="48"/>
    </row>
    <row r="468" spans="1:3">
      <c r="A468" s="48"/>
      <c r="B468" s="48"/>
      <c r="C468" s="48"/>
    </row>
    <row r="469" spans="1:3">
      <c r="A469" s="48"/>
      <c r="B469" s="48"/>
      <c r="C469" s="48"/>
    </row>
    <row r="470" spans="1:3">
      <c r="A470" s="48"/>
      <c r="B470" s="48"/>
      <c r="C470" s="48"/>
    </row>
    <row r="471" spans="1:3">
      <c r="A471" s="48"/>
      <c r="B471" s="48"/>
      <c r="C471" s="48"/>
    </row>
    <row r="472" spans="1:3">
      <c r="A472" s="48"/>
      <c r="B472" s="48"/>
      <c r="C472" s="48"/>
    </row>
    <row r="473" spans="1:3">
      <c r="A473" s="48"/>
      <c r="B473" s="48"/>
      <c r="C473" s="48"/>
    </row>
    <row r="474" spans="1:3">
      <c r="A474" s="48"/>
      <c r="B474" s="48"/>
      <c r="C474" s="48"/>
    </row>
    <row r="475" spans="1:3">
      <c r="A475" s="48"/>
      <c r="B475" s="48"/>
      <c r="C475" s="48"/>
    </row>
    <row r="476" spans="1:3">
      <c r="A476" s="48"/>
      <c r="B476" s="48"/>
      <c r="C476" s="48"/>
    </row>
    <row r="477" spans="1:3">
      <c r="A477" s="48"/>
      <c r="B477" s="48"/>
      <c r="C477" s="48"/>
    </row>
    <row r="478" spans="1:3">
      <c r="A478" s="48"/>
      <c r="B478" s="48"/>
      <c r="C478" s="48"/>
    </row>
    <row r="479" spans="1:3">
      <c r="A479" s="48"/>
      <c r="B479" s="48"/>
      <c r="C479" s="48"/>
    </row>
    <row r="480" spans="1:3">
      <c r="A480" s="48"/>
      <c r="B480" s="48"/>
      <c r="C480" s="48"/>
    </row>
    <row r="481" spans="1:3">
      <c r="A481" s="48"/>
      <c r="B481" s="48"/>
      <c r="C481" s="48"/>
    </row>
    <row r="482" spans="1:3">
      <c r="A482" s="48"/>
      <c r="B482" s="48"/>
      <c r="C482" s="48"/>
    </row>
    <row r="483" spans="1:3">
      <c r="A483" s="48"/>
      <c r="B483" s="48"/>
      <c r="C483" s="48"/>
    </row>
    <row r="484" spans="1:3">
      <c r="A484" s="48"/>
      <c r="B484" s="48"/>
      <c r="C484" s="48"/>
    </row>
    <row r="485" spans="1:3">
      <c r="A485" s="48"/>
      <c r="B485" s="48"/>
      <c r="C485" s="48"/>
    </row>
    <row r="486" spans="1:3">
      <c r="A486" s="48"/>
      <c r="B486" s="48"/>
      <c r="C486" s="48"/>
    </row>
    <row r="487" spans="1:3">
      <c r="A487" s="48"/>
      <c r="B487" s="48"/>
      <c r="C487" s="48"/>
    </row>
    <row r="488" spans="1:3">
      <c r="A488" s="48"/>
      <c r="B488" s="48"/>
      <c r="C488" s="48"/>
    </row>
    <row r="489" spans="1:3">
      <c r="A489" s="48"/>
      <c r="B489" s="48"/>
      <c r="C489" s="48"/>
    </row>
    <row r="490" spans="1:3">
      <c r="A490" s="48"/>
      <c r="B490" s="48"/>
      <c r="C490" s="48"/>
    </row>
    <row r="491" spans="1:3">
      <c r="A491" s="48"/>
      <c r="B491" s="48"/>
      <c r="C491" s="48"/>
    </row>
    <row r="492" spans="1:3">
      <c r="A492" s="48"/>
      <c r="B492" s="48"/>
      <c r="C492" s="48"/>
    </row>
    <row r="493" spans="1:3">
      <c r="A493" s="48"/>
      <c r="B493" s="48"/>
      <c r="C493" s="48"/>
    </row>
    <row r="494" spans="1:3">
      <c r="A494" s="48"/>
      <c r="B494" s="48"/>
      <c r="C494" s="48"/>
    </row>
    <row r="495" spans="1:3">
      <c r="A495" s="48"/>
      <c r="B495" s="48"/>
      <c r="C495" s="48"/>
    </row>
    <row r="496" spans="1:3">
      <c r="A496" s="48"/>
      <c r="B496" s="48"/>
      <c r="C496" s="48"/>
    </row>
    <row r="497" spans="1:3">
      <c r="A497" s="48"/>
      <c r="B497" s="48"/>
      <c r="C497" s="48"/>
    </row>
    <row r="498" spans="1:3">
      <c r="A498" s="48"/>
      <c r="B498" s="48"/>
      <c r="C498" s="48"/>
    </row>
    <row r="499" spans="1:3">
      <c r="A499" s="48"/>
      <c r="B499" s="48"/>
      <c r="C499" s="48"/>
    </row>
    <row r="500" spans="1:3">
      <c r="A500" s="48"/>
      <c r="B500" s="48"/>
      <c r="C500" s="48"/>
    </row>
    <row r="501" spans="1:3">
      <c r="A501" s="48"/>
      <c r="B501" s="48"/>
      <c r="C501" s="48"/>
    </row>
    <row r="502" spans="1:3">
      <c r="A502" s="48"/>
      <c r="B502" s="48"/>
      <c r="C502" s="48"/>
    </row>
    <row r="503" spans="1:3">
      <c r="A503" s="48"/>
      <c r="B503" s="48"/>
      <c r="C503" s="48"/>
    </row>
    <row r="504" spans="1:3">
      <c r="A504" s="48"/>
      <c r="B504" s="48"/>
      <c r="C504" s="48"/>
    </row>
    <row r="505" spans="1:3">
      <c r="A505" s="48"/>
      <c r="B505" s="48"/>
      <c r="C505" s="48"/>
    </row>
    <row r="506" spans="1:3">
      <c r="A506" s="48"/>
      <c r="B506" s="48"/>
      <c r="C506" s="48"/>
    </row>
    <row r="507" spans="1:3">
      <c r="A507" s="48"/>
      <c r="B507" s="48"/>
      <c r="C507" s="48"/>
    </row>
    <row r="508" spans="1:3">
      <c r="A508" s="48"/>
      <c r="B508" s="48"/>
      <c r="C508" s="48"/>
    </row>
    <row r="509" spans="1:3">
      <c r="A509" s="48"/>
      <c r="B509" s="48"/>
      <c r="C509" s="48"/>
    </row>
    <row r="510" spans="1:3">
      <c r="A510" s="48"/>
      <c r="B510" s="48"/>
      <c r="C510" s="48"/>
    </row>
    <row r="511" spans="1:3">
      <c r="A511" s="48"/>
      <c r="B511" s="48"/>
      <c r="C511" s="48"/>
    </row>
    <row r="512" spans="1:3">
      <c r="A512" s="48"/>
      <c r="B512" s="48"/>
      <c r="C512" s="48"/>
    </row>
    <row r="513" spans="1:3">
      <c r="A513" s="48"/>
      <c r="B513" s="48"/>
      <c r="C513" s="48"/>
    </row>
    <row r="514" spans="1:3">
      <c r="A514" s="48"/>
      <c r="B514" s="48"/>
      <c r="C514" s="48"/>
    </row>
    <row r="515" spans="1:3">
      <c r="A515" s="48"/>
      <c r="B515" s="48"/>
      <c r="C515" s="48"/>
    </row>
    <row r="516" spans="1:3">
      <c r="A516" s="48"/>
      <c r="B516" s="48"/>
      <c r="C516" s="48"/>
    </row>
    <row r="517" spans="1:3">
      <c r="A517" s="48"/>
      <c r="B517" s="48"/>
      <c r="C517" s="48"/>
    </row>
    <row r="518" spans="1:3">
      <c r="A518" s="48"/>
      <c r="B518" s="48"/>
      <c r="C518" s="48"/>
    </row>
    <row r="519" spans="1:3">
      <c r="A519" s="48"/>
      <c r="B519" s="48"/>
      <c r="C519" s="48"/>
    </row>
    <row r="520" spans="1:3">
      <c r="A520" s="48"/>
      <c r="B520" s="48"/>
      <c r="C520" s="48"/>
    </row>
    <row r="521" spans="1:3">
      <c r="A521" s="48"/>
      <c r="B521" s="48"/>
      <c r="C521" s="48"/>
    </row>
    <row r="522" spans="1:3">
      <c r="A522" s="48"/>
      <c r="B522" s="48"/>
      <c r="C522" s="48"/>
    </row>
    <row r="523" spans="1:3">
      <c r="A523" s="48"/>
      <c r="B523" s="48"/>
      <c r="C523" s="48"/>
    </row>
    <row r="524" spans="1:3">
      <c r="A524" s="48"/>
      <c r="B524" s="48"/>
      <c r="C524" s="48"/>
    </row>
    <row r="525" spans="1:3">
      <c r="A525" s="48"/>
      <c r="B525" s="48"/>
      <c r="C525" s="48"/>
    </row>
    <row r="526" spans="1:3">
      <c r="A526" s="48"/>
      <c r="B526" s="48"/>
      <c r="C526" s="48"/>
    </row>
    <row r="527" spans="1:3">
      <c r="A527" s="48"/>
      <c r="B527" s="48"/>
      <c r="C527" s="48"/>
    </row>
    <row r="528" spans="1:3">
      <c r="A528" s="48"/>
      <c r="B528" s="48"/>
      <c r="C528" s="48"/>
    </row>
    <row r="529" spans="1:3">
      <c r="A529" s="48"/>
      <c r="B529" s="48"/>
      <c r="C529" s="48"/>
    </row>
    <row r="530" spans="1:3">
      <c r="A530" s="48"/>
      <c r="B530" s="48"/>
      <c r="C530" s="48"/>
    </row>
    <row r="531" spans="1:3">
      <c r="A531" s="48"/>
      <c r="B531" s="48"/>
      <c r="C531" s="48"/>
    </row>
    <row r="532" spans="1:3">
      <c r="A532" s="48"/>
      <c r="B532" s="48"/>
      <c r="C532" s="48"/>
    </row>
    <row r="533" spans="1:3">
      <c r="A533" s="48"/>
      <c r="B533" s="48"/>
      <c r="C533" s="48"/>
    </row>
    <row r="534" spans="1:3">
      <c r="A534" s="48"/>
      <c r="B534" s="48"/>
      <c r="C534" s="48"/>
    </row>
    <row r="535" spans="1:3">
      <c r="A535" s="48"/>
      <c r="B535" s="48"/>
      <c r="C535" s="48"/>
    </row>
    <row r="536" spans="1:3">
      <c r="A536" s="48"/>
      <c r="B536" s="48"/>
      <c r="C536" s="48"/>
    </row>
    <row r="537" spans="1:3">
      <c r="A537" s="48"/>
      <c r="B537" s="48"/>
      <c r="C537" s="48"/>
    </row>
    <row r="538" spans="1:3">
      <c r="A538" s="48"/>
      <c r="B538" s="48"/>
      <c r="C538" s="48"/>
    </row>
    <row r="539" spans="1:3">
      <c r="A539" s="48"/>
      <c r="B539" s="48"/>
      <c r="C539" s="48"/>
    </row>
    <row r="540" spans="1:3">
      <c r="A540" s="48"/>
      <c r="B540" s="48"/>
      <c r="C540" s="48"/>
    </row>
    <row r="541" spans="1:3">
      <c r="A541" s="48"/>
      <c r="B541" s="48"/>
      <c r="C541" s="48"/>
    </row>
    <row r="542" spans="1:3">
      <c r="A542" s="48"/>
      <c r="B542" s="48"/>
      <c r="C542" s="48"/>
    </row>
    <row r="543" spans="1:3">
      <c r="A543" s="48"/>
      <c r="B543" s="48"/>
      <c r="C543" s="48"/>
    </row>
    <row r="544" spans="1:3">
      <c r="A544" s="48"/>
      <c r="B544" s="48"/>
      <c r="C544" s="48"/>
    </row>
    <row r="545" spans="1:3">
      <c r="A545" s="48"/>
      <c r="B545" s="48"/>
      <c r="C545" s="48"/>
    </row>
    <row r="546" spans="1:3">
      <c r="A546" s="48"/>
      <c r="B546" s="48"/>
      <c r="C546" s="48"/>
    </row>
    <row r="547" spans="1:3">
      <c r="A547" s="48"/>
      <c r="B547" s="48"/>
      <c r="C547" s="48"/>
    </row>
    <row r="548" spans="1:3">
      <c r="A548" s="48"/>
      <c r="B548" s="48"/>
      <c r="C548" s="48"/>
    </row>
    <row r="549" spans="1:3">
      <c r="A549" s="48"/>
      <c r="B549" s="48"/>
      <c r="C549" s="48"/>
    </row>
    <row r="550" spans="1:3">
      <c r="A550" s="48"/>
      <c r="B550" s="48"/>
      <c r="C550" s="48"/>
    </row>
    <row r="551" spans="1:3">
      <c r="A551" s="48"/>
      <c r="B551" s="48"/>
      <c r="C551" s="48"/>
    </row>
    <row r="552" spans="1:3">
      <c r="A552" s="48"/>
      <c r="B552" s="48"/>
      <c r="C552" s="48"/>
    </row>
    <row r="553" spans="1:3">
      <c r="A553" s="48"/>
      <c r="B553" s="48"/>
      <c r="C553" s="48"/>
    </row>
    <row r="554" spans="1:3">
      <c r="A554" s="48"/>
      <c r="B554" s="48"/>
      <c r="C554" s="48"/>
    </row>
    <row r="555" spans="1:3">
      <c r="A555" s="48"/>
      <c r="B555" s="48"/>
      <c r="C555" s="48"/>
    </row>
    <row r="556" spans="1:3">
      <c r="A556" s="48"/>
      <c r="B556" s="48"/>
      <c r="C556" s="48"/>
    </row>
    <row r="557" spans="1:3">
      <c r="A557" s="48"/>
      <c r="B557" s="48"/>
      <c r="C557" s="48"/>
    </row>
    <row r="558" spans="1:3">
      <c r="A558" s="48"/>
      <c r="B558" s="48"/>
      <c r="C558" s="48"/>
    </row>
    <row r="559" spans="1:3">
      <c r="A559" s="48"/>
      <c r="B559" s="48"/>
      <c r="C559" s="48"/>
    </row>
    <row r="560" spans="1:3">
      <c r="A560" s="48"/>
      <c r="B560" s="48"/>
      <c r="C560" s="48"/>
    </row>
    <row r="561" spans="1:3">
      <c r="A561" s="48"/>
      <c r="B561" s="48"/>
      <c r="C561" s="48"/>
    </row>
    <row r="562" spans="1:3">
      <c r="A562" s="48"/>
      <c r="B562" s="48"/>
      <c r="C562" s="48"/>
    </row>
    <row r="563" spans="1:3">
      <c r="A563" s="48"/>
      <c r="B563" s="48"/>
      <c r="C563" s="48"/>
    </row>
    <row r="564" spans="1:3">
      <c r="A564" s="48"/>
      <c r="B564" s="48"/>
      <c r="C564" s="48"/>
    </row>
    <row r="565" spans="1:3">
      <c r="A565" s="48"/>
      <c r="B565" s="48"/>
      <c r="C565" s="48"/>
    </row>
    <row r="566" spans="1:3">
      <c r="A566" s="48"/>
      <c r="B566" s="48"/>
      <c r="C566" s="48"/>
    </row>
    <row r="567" spans="1:3">
      <c r="A567" s="48"/>
      <c r="B567" s="48"/>
      <c r="C567" s="48"/>
    </row>
    <row r="568" spans="1:3">
      <c r="A568" s="48"/>
      <c r="B568" s="48"/>
      <c r="C568" s="48"/>
    </row>
    <row r="569" spans="1:3">
      <c r="A569" s="48"/>
      <c r="B569" s="48"/>
      <c r="C569" s="48"/>
    </row>
    <row r="570" spans="1:3">
      <c r="A570" s="48"/>
      <c r="B570" s="48"/>
      <c r="C570" s="48"/>
    </row>
    <row r="571" spans="1:3">
      <c r="A571" s="48"/>
      <c r="B571" s="48"/>
      <c r="C571" s="48"/>
    </row>
    <row r="572" spans="1:3">
      <c r="A572" s="48"/>
      <c r="B572" s="48"/>
      <c r="C572" s="48"/>
    </row>
    <row r="573" spans="1:3">
      <c r="A573" s="48"/>
      <c r="B573" s="48"/>
      <c r="C573" s="48"/>
    </row>
    <row r="574" spans="1:3">
      <c r="A574" s="48"/>
      <c r="B574" s="48"/>
      <c r="C574" s="48"/>
    </row>
    <row r="575" spans="1:3">
      <c r="A575" s="48"/>
      <c r="B575" s="48"/>
      <c r="C575" s="48"/>
    </row>
    <row r="576" spans="1:3">
      <c r="A576" s="48"/>
      <c r="B576" s="48"/>
      <c r="C576" s="48"/>
    </row>
    <row r="577" spans="1:3">
      <c r="A577" s="48"/>
      <c r="B577" s="48"/>
      <c r="C577" s="48"/>
    </row>
    <row r="578" spans="1:3">
      <c r="A578" s="48"/>
      <c r="B578" s="48"/>
      <c r="C578" s="48"/>
    </row>
    <row r="579" spans="1:3">
      <c r="A579" s="48"/>
      <c r="B579" s="48"/>
      <c r="C579" s="48"/>
    </row>
    <row r="580" spans="1:3">
      <c r="A580" s="48"/>
      <c r="B580" s="48"/>
      <c r="C580" s="48"/>
    </row>
    <row r="581" spans="1:3">
      <c r="A581" s="48"/>
      <c r="B581" s="48"/>
      <c r="C581" s="48"/>
    </row>
    <row r="582" spans="1:3">
      <c r="A582" s="48"/>
      <c r="B582" s="48"/>
      <c r="C582" s="48"/>
    </row>
    <row r="583" spans="1:3">
      <c r="A583" s="48"/>
      <c r="B583" s="48"/>
      <c r="C583" s="48"/>
    </row>
    <row r="584" spans="1:3">
      <c r="A584" s="48"/>
      <c r="B584" s="48"/>
      <c r="C584" s="48"/>
    </row>
    <row r="585" spans="1:3">
      <c r="A585" s="48"/>
      <c r="B585" s="48"/>
      <c r="C585" s="48"/>
    </row>
    <row r="586" spans="1:3">
      <c r="A586" s="48"/>
      <c r="B586" s="48"/>
      <c r="C586" s="48"/>
    </row>
    <row r="587" spans="1:3">
      <c r="A587" s="48"/>
      <c r="B587" s="48"/>
      <c r="C587" s="48"/>
    </row>
    <row r="588" spans="1:3">
      <c r="A588" s="48"/>
      <c r="B588" s="48"/>
      <c r="C588" s="48"/>
    </row>
    <row r="589" spans="1:3">
      <c r="A589" s="48"/>
      <c r="B589" s="48"/>
      <c r="C589" s="48"/>
    </row>
    <row r="590" spans="1:3">
      <c r="A590" s="48"/>
      <c r="B590" s="48"/>
      <c r="C590" s="48"/>
    </row>
    <row r="591" spans="1:3">
      <c r="A591" s="48"/>
      <c r="B591" s="48"/>
      <c r="C591" s="48"/>
    </row>
    <row r="592" spans="1:3">
      <c r="A592" s="48"/>
      <c r="B592" s="48"/>
      <c r="C592" s="48"/>
    </row>
    <row r="593" spans="1:3">
      <c r="A593" s="48"/>
      <c r="B593" s="48"/>
      <c r="C593" s="48"/>
    </row>
    <row r="594" spans="1:3">
      <c r="A594" s="48"/>
      <c r="B594" s="48"/>
      <c r="C594" s="48"/>
    </row>
    <row r="595" spans="1:3">
      <c r="A595" s="48"/>
      <c r="B595" s="48"/>
      <c r="C595" s="48"/>
    </row>
    <row r="596" spans="1:3">
      <c r="A596" s="48"/>
      <c r="B596" s="48"/>
      <c r="C596" s="48"/>
    </row>
    <row r="597" spans="1:3">
      <c r="A597" s="48"/>
      <c r="B597" s="48"/>
      <c r="C597" s="48"/>
    </row>
    <row r="598" spans="1:3">
      <c r="A598" s="48"/>
      <c r="B598" s="48"/>
      <c r="C598" s="48"/>
    </row>
    <row r="599" spans="1:3">
      <c r="A599" s="48"/>
      <c r="B599" s="48"/>
      <c r="C599" s="48"/>
    </row>
    <row r="600" spans="1:3">
      <c r="A600" s="48"/>
      <c r="B600" s="48"/>
      <c r="C600" s="48"/>
    </row>
    <row r="601" spans="1:3">
      <c r="A601" s="48"/>
      <c r="B601" s="48"/>
      <c r="C601" s="48"/>
    </row>
    <row r="602" spans="1:3">
      <c r="A602" s="48"/>
      <c r="B602" s="48"/>
      <c r="C602" s="48"/>
    </row>
    <row r="603" spans="1:3">
      <c r="A603" s="48"/>
      <c r="B603" s="48"/>
      <c r="C603" s="48"/>
    </row>
    <row r="604" spans="1:3">
      <c r="A604" s="48"/>
      <c r="B604" s="48"/>
      <c r="C604" s="48"/>
    </row>
    <row r="605" spans="1:3">
      <c r="A605" s="48"/>
      <c r="B605" s="48"/>
      <c r="C605" s="48"/>
    </row>
    <row r="606" spans="1:3">
      <c r="A606" s="48"/>
      <c r="B606" s="48"/>
      <c r="C606" s="48"/>
    </row>
    <row r="607" spans="1:3">
      <c r="A607" s="48"/>
      <c r="B607" s="48"/>
      <c r="C607" s="48"/>
    </row>
    <row r="608" spans="1:3">
      <c r="A608" s="48"/>
      <c r="B608" s="48"/>
      <c r="C608" s="48"/>
    </row>
    <row r="609" spans="1:3">
      <c r="A609" s="48"/>
      <c r="B609" s="48"/>
      <c r="C609" s="48"/>
    </row>
    <row r="610" spans="1:3">
      <c r="A610" s="48"/>
      <c r="B610" s="48"/>
      <c r="C610" s="48"/>
    </row>
    <row r="611" spans="1:3">
      <c r="A611" s="48"/>
      <c r="B611" s="48"/>
      <c r="C611" s="48"/>
    </row>
    <row r="612" spans="1:3">
      <c r="A612" s="48"/>
      <c r="B612" s="48"/>
      <c r="C612" s="48"/>
    </row>
    <row r="613" spans="1:3">
      <c r="A613" s="48"/>
      <c r="B613" s="48"/>
      <c r="C613" s="48"/>
    </row>
    <row r="614" spans="1:3">
      <c r="A614" s="48"/>
      <c r="B614" s="48"/>
      <c r="C614" s="48"/>
    </row>
    <row r="615" spans="1:3">
      <c r="A615" s="48"/>
      <c r="B615" s="48"/>
      <c r="C615" s="48"/>
    </row>
    <row r="616" spans="1:3">
      <c r="A616" s="48"/>
      <c r="B616" s="48"/>
      <c r="C616" s="48"/>
    </row>
    <row r="617" spans="1:3">
      <c r="A617" s="48"/>
      <c r="B617" s="48"/>
      <c r="C617" s="48"/>
    </row>
    <row r="618" spans="1:3">
      <c r="A618" s="48"/>
      <c r="B618" s="48"/>
      <c r="C618" s="48"/>
    </row>
    <row r="619" spans="1:3">
      <c r="A619" s="48"/>
      <c r="B619" s="48"/>
      <c r="C619" s="48"/>
    </row>
    <row r="620" spans="1:3">
      <c r="A620" s="48"/>
      <c r="B620" s="48"/>
      <c r="C620" s="48"/>
    </row>
    <row r="621" spans="1:3">
      <c r="A621" s="48"/>
      <c r="B621" s="48"/>
      <c r="C621" s="48"/>
    </row>
    <row r="622" spans="1:3">
      <c r="A622" s="48"/>
      <c r="B622" s="48"/>
      <c r="C622" s="48"/>
    </row>
    <row r="623" spans="1:3">
      <c r="A623" s="48"/>
      <c r="B623" s="48"/>
      <c r="C623" s="48"/>
    </row>
    <row r="624" spans="1:3">
      <c r="A624" s="48"/>
      <c r="B624" s="48"/>
      <c r="C624" s="48"/>
    </row>
    <row r="625" spans="1:3">
      <c r="A625" s="48"/>
      <c r="B625" s="48"/>
      <c r="C625" s="48"/>
    </row>
    <row r="626" spans="1:3">
      <c r="A626" s="48"/>
      <c r="B626" s="48"/>
      <c r="C626" s="48"/>
    </row>
    <row r="627" spans="1:3">
      <c r="A627" s="48"/>
      <c r="B627" s="48"/>
      <c r="C627" s="48"/>
    </row>
    <row r="628" spans="1:3">
      <c r="A628" s="48"/>
      <c r="B628" s="48"/>
      <c r="C628" s="48"/>
    </row>
    <row r="629" spans="1:3">
      <c r="A629" s="48"/>
      <c r="B629" s="48"/>
      <c r="C629" s="48"/>
    </row>
    <row r="630" spans="1:3">
      <c r="A630" s="48"/>
      <c r="B630" s="48"/>
      <c r="C630" s="48"/>
    </row>
    <row r="631" spans="1:3">
      <c r="A631" s="48"/>
      <c r="B631" s="48"/>
      <c r="C631" s="48"/>
    </row>
    <row r="632" spans="1:3">
      <c r="A632" s="48"/>
      <c r="B632" s="48"/>
      <c r="C632" s="48"/>
    </row>
    <row r="633" spans="1:3">
      <c r="A633" s="48"/>
      <c r="B633" s="48"/>
      <c r="C633" s="48"/>
    </row>
    <row r="634" spans="1:3">
      <c r="A634" s="48"/>
      <c r="B634" s="48"/>
      <c r="C634" s="48"/>
    </row>
    <row r="635" spans="1:3">
      <c r="A635" s="48"/>
      <c r="B635" s="48"/>
      <c r="C635" s="48"/>
    </row>
    <row r="636" spans="1:3">
      <c r="A636" s="48"/>
      <c r="B636" s="48"/>
      <c r="C636" s="48"/>
    </row>
    <row r="637" spans="1:3">
      <c r="A637" s="48"/>
      <c r="B637" s="48"/>
      <c r="C637" s="48"/>
    </row>
    <row r="638" spans="1:3">
      <c r="A638" s="48"/>
      <c r="B638" s="48"/>
      <c r="C638" s="48"/>
    </row>
    <row r="639" spans="1:3">
      <c r="A639" s="48"/>
      <c r="B639" s="48"/>
      <c r="C639" s="48"/>
    </row>
    <row r="640" spans="1:3">
      <c r="A640" s="48"/>
      <c r="B640" s="48"/>
      <c r="C640" s="48"/>
    </row>
    <row r="641" spans="1:3">
      <c r="A641" s="48"/>
      <c r="B641" s="48"/>
      <c r="C641" s="48"/>
    </row>
    <row r="642" spans="1:3">
      <c r="A642" s="48"/>
      <c r="B642" s="48"/>
      <c r="C642" s="48"/>
    </row>
    <row r="643" spans="1:3">
      <c r="A643" s="48"/>
      <c r="B643" s="48"/>
      <c r="C643" s="48"/>
    </row>
    <row r="644" spans="1:3">
      <c r="A644" s="48"/>
      <c r="B644" s="48"/>
      <c r="C644" s="48"/>
    </row>
    <row r="645" spans="1:3">
      <c r="A645" s="48"/>
      <c r="B645" s="48"/>
      <c r="C645" s="48"/>
    </row>
    <row r="646" spans="1:3">
      <c r="A646" s="48"/>
      <c r="B646" s="48"/>
      <c r="C646" s="48"/>
    </row>
    <row r="647" spans="1:3">
      <c r="A647" s="48"/>
      <c r="B647" s="48"/>
      <c r="C647" s="48"/>
    </row>
    <row r="648" spans="1:3">
      <c r="A648" s="48"/>
      <c r="B648" s="48"/>
      <c r="C648" s="48"/>
    </row>
    <row r="649" spans="1:3">
      <c r="A649" s="48"/>
      <c r="B649" s="48"/>
      <c r="C649" s="48"/>
    </row>
    <row r="650" spans="1:3">
      <c r="A650" s="48"/>
      <c r="B650" s="48"/>
      <c r="C650" s="48"/>
    </row>
    <row r="651" spans="1:3">
      <c r="A651" s="48"/>
      <c r="B651" s="48"/>
      <c r="C651" s="48"/>
    </row>
    <row r="652" spans="1:3">
      <c r="A652" s="48"/>
      <c r="B652" s="48"/>
      <c r="C652" s="48"/>
    </row>
    <row r="653" spans="1:3">
      <c r="A653" s="48"/>
      <c r="B653" s="48"/>
      <c r="C653" s="48"/>
    </row>
    <row r="654" spans="1:3">
      <c r="A654" s="48"/>
      <c r="B654" s="48"/>
      <c r="C654" s="48"/>
    </row>
    <row r="655" spans="1:3">
      <c r="A655" s="48"/>
      <c r="B655" s="48"/>
      <c r="C655" s="48"/>
    </row>
    <row r="656" spans="1:3">
      <c r="A656" s="48"/>
      <c r="B656" s="48"/>
      <c r="C656" s="48"/>
    </row>
    <row r="657" spans="1:3">
      <c r="A657" s="48"/>
      <c r="B657" s="48"/>
      <c r="C657" s="48"/>
    </row>
    <row r="658" spans="1:3">
      <c r="A658" s="48"/>
      <c r="B658" s="48"/>
      <c r="C658" s="48"/>
    </row>
    <row r="659" spans="1:3">
      <c r="A659" s="48"/>
      <c r="B659" s="48"/>
      <c r="C659" s="48"/>
    </row>
    <row r="660" spans="1:3">
      <c r="A660" s="48"/>
      <c r="B660" s="48"/>
      <c r="C660" s="48"/>
    </row>
    <row r="661" spans="1:3">
      <c r="A661" s="48"/>
      <c r="B661" s="48"/>
      <c r="C661" s="48"/>
    </row>
    <row r="662" spans="1:3">
      <c r="A662" s="48"/>
      <c r="B662" s="48"/>
      <c r="C662" s="48"/>
    </row>
    <row r="663" spans="1:3">
      <c r="A663" s="48"/>
      <c r="B663" s="48"/>
      <c r="C663" s="48"/>
    </row>
    <row r="664" spans="1:3">
      <c r="A664" s="48"/>
      <c r="B664" s="48"/>
      <c r="C664" s="48"/>
    </row>
    <row r="665" spans="1:3">
      <c r="A665" s="48"/>
      <c r="B665" s="48"/>
      <c r="C665" s="48"/>
    </row>
    <row r="666" spans="1:3">
      <c r="A666" s="48"/>
      <c r="B666" s="48"/>
      <c r="C666" s="48"/>
    </row>
    <row r="667" spans="1:3">
      <c r="A667" s="48"/>
      <c r="B667" s="48"/>
      <c r="C667" s="48"/>
    </row>
    <row r="668" spans="1:3">
      <c r="A668" s="48"/>
      <c r="B668" s="48"/>
      <c r="C668" s="48"/>
    </row>
    <row r="669" spans="1:3">
      <c r="A669" s="48"/>
      <c r="B669" s="48"/>
      <c r="C669" s="48"/>
    </row>
    <row r="670" spans="1:3">
      <c r="A670" s="48"/>
      <c r="B670" s="48"/>
      <c r="C670" s="48"/>
    </row>
    <row r="671" spans="1:3">
      <c r="A671" s="48"/>
      <c r="B671" s="48"/>
      <c r="C671" s="48"/>
    </row>
    <row r="672" spans="1:3">
      <c r="A672" s="48"/>
      <c r="B672" s="48"/>
      <c r="C672" s="48"/>
    </row>
    <row r="673" spans="1:3">
      <c r="A673" s="48"/>
      <c r="B673" s="48"/>
      <c r="C673" s="48"/>
    </row>
    <row r="674" spans="1:3">
      <c r="A674" s="48"/>
      <c r="B674" s="48"/>
      <c r="C674" s="48"/>
    </row>
    <row r="675" spans="1:3">
      <c r="A675" s="48"/>
      <c r="B675" s="48"/>
      <c r="C675" s="48"/>
    </row>
    <row r="676" spans="1:3">
      <c r="A676" s="48"/>
      <c r="B676" s="48"/>
      <c r="C676" s="48"/>
    </row>
    <row r="677" spans="1:3">
      <c r="A677" s="48"/>
      <c r="B677" s="48"/>
      <c r="C677" s="48"/>
    </row>
    <row r="678" spans="1:3">
      <c r="A678" s="48"/>
      <c r="B678" s="48"/>
      <c r="C678" s="48"/>
    </row>
    <row r="679" spans="1:3">
      <c r="A679" s="48"/>
      <c r="B679" s="48"/>
      <c r="C679" s="48"/>
    </row>
    <row r="680" spans="1:3">
      <c r="A680" s="48"/>
      <c r="B680" s="48"/>
      <c r="C680" s="48"/>
    </row>
    <row r="681" spans="1:3">
      <c r="A681" s="48"/>
      <c r="B681" s="48"/>
      <c r="C681" s="48"/>
    </row>
    <row r="682" spans="1:3">
      <c r="A682" s="48"/>
      <c r="B682" s="48"/>
      <c r="C682" s="48"/>
    </row>
    <row r="683" spans="1:3">
      <c r="A683" s="48"/>
      <c r="B683" s="48"/>
      <c r="C683" s="48"/>
    </row>
    <row r="684" spans="1:3">
      <c r="A684" s="48"/>
      <c r="B684" s="48"/>
      <c r="C684" s="48"/>
    </row>
    <row r="685" spans="1:3">
      <c r="A685" s="48"/>
      <c r="B685" s="48"/>
      <c r="C685" s="48"/>
    </row>
    <row r="686" spans="1:3">
      <c r="A686" s="48"/>
      <c r="B686" s="48"/>
      <c r="C686" s="48"/>
    </row>
    <row r="687" spans="1:3">
      <c r="A687" s="48"/>
      <c r="B687" s="48"/>
      <c r="C687" s="48"/>
    </row>
    <row r="688" spans="1:3">
      <c r="A688" s="48"/>
      <c r="B688" s="48"/>
      <c r="C688" s="48"/>
    </row>
    <row r="689" spans="1:3">
      <c r="A689" s="48"/>
      <c r="B689" s="48"/>
      <c r="C689" s="48"/>
    </row>
    <row r="690" spans="1:3">
      <c r="A690" s="48"/>
      <c r="B690" s="48"/>
      <c r="C690" s="48"/>
    </row>
    <row r="691" spans="1:3">
      <c r="A691" s="48"/>
      <c r="B691" s="48"/>
      <c r="C691" s="48"/>
    </row>
    <row r="692" spans="1:3">
      <c r="A692" s="48"/>
      <c r="B692" s="48"/>
      <c r="C692" s="48"/>
    </row>
    <row r="693" spans="1:3">
      <c r="A693" s="48"/>
      <c r="B693" s="48"/>
      <c r="C693" s="48"/>
    </row>
    <row r="694" spans="1:3">
      <c r="A694" s="48"/>
      <c r="B694" s="48"/>
      <c r="C694" s="48"/>
    </row>
    <row r="695" spans="1:3">
      <c r="A695" s="48"/>
      <c r="B695" s="48"/>
      <c r="C695" s="48"/>
    </row>
    <row r="696" spans="1:3">
      <c r="A696" s="48"/>
      <c r="B696" s="48"/>
      <c r="C696" s="48"/>
    </row>
    <row r="697" spans="1:3">
      <c r="A697" s="48"/>
      <c r="B697" s="48"/>
      <c r="C697" s="48"/>
    </row>
    <row r="698" spans="1:3">
      <c r="A698" s="48"/>
      <c r="B698" s="48"/>
      <c r="C698" s="48"/>
    </row>
    <row r="699" spans="1:3">
      <c r="A699" s="48"/>
      <c r="B699" s="48"/>
      <c r="C699" s="48"/>
    </row>
    <row r="700" spans="1:3">
      <c r="A700" s="48"/>
      <c r="B700" s="48"/>
      <c r="C700" s="48"/>
    </row>
    <row r="701" spans="1:3">
      <c r="A701" s="48"/>
      <c r="B701" s="48"/>
      <c r="C701" s="48"/>
    </row>
    <row r="702" spans="1:3">
      <c r="A702" s="48"/>
      <c r="B702" s="48"/>
      <c r="C702" s="48"/>
    </row>
    <row r="703" spans="1:3">
      <c r="A703" s="48"/>
      <c r="B703" s="48"/>
      <c r="C703" s="48"/>
    </row>
    <row r="704" spans="1:3">
      <c r="A704" s="48"/>
      <c r="B704" s="48"/>
      <c r="C704" s="48"/>
    </row>
    <row r="705" spans="1:3">
      <c r="A705" s="48"/>
      <c r="B705" s="48"/>
      <c r="C705" s="48"/>
    </row>
    <row r="706" spans="1:3">
      <c r="A706" s="48"/>
      <c r="B706" s="48"/>
      <c r="C706" s="48"/>
    </row>
    <row r="707" spans="1:3">
      <c r="A707" s="48"/>
      <c r="B707" s="48"/>
      <c r="C707" s="48"/>
    </row>
    <row r="708" spans="1:3">
      <c r="A708" s="48"/>
      <c r="B708" s="48"/>
      <c r="C708" s="48"/>
    </row>
    <row r="709" spans="1:3">
      <c r="A709" s="48"/>
      <c r="B709" s="48"/>
      <c r="C709" s="48"/>
    </row>
    <row r="710" spans="1:3">
      <c r="A710" s="48"/>
      <c r="B710" s="48"/>
      <c r="C710" s="48"/>
    </row>
    <row r="711" spans="1:3">
      <c r="A711" s="48"/>
      <c r="B711" s="48"/>
      <c r="C711" s="48"/>
    </row>
    <row r="712" spans="1:3">
      <c r="A712" s="48"/>
      <c r="B712" s="48"/>
      <c r="C712" s="48"/>
    </row>
    <row r="713" spans="1:3">
      <c r="A713" s="48"/>
      <c r="B713" s="48"/>
      <c r="C713" s="48"/>
    </row>
    <row r="714" spans="1:3">
      <c r="A714" s="48"/>
      <c r="B714" s="48"/>
      <c r="C714" s="48"/>
    </row>
    <row r="715" spans="1:3">
      <c r="A715" s="48"/>
      <c r="B715" s="48"/>
      <c r="C715" s="48"/>
    </row>
    <row r="716" spans="1:3">
      <c r="A716" s="48"/>
      <c r="B716" s="48"/>
      <c r="C716" s="48"/>
    </row>
    <row r="717" spans="1:3">
      <c r="A717" s="48"/>
      <c r="B717" s="48"/>
      <c r="C717" s="48"/>
    </row>
    <row r="718" spans="1:3">
      <c r="A718" s="48"/>
      <c r="B718" s="48"/>
      <c r="C718" s="48"/>
    </row>
    <row r="719" spans="1:3">
      <c r="A719" s="48"/>
      <c r="B719" s="48"/>
      <c r="C719" s="48"/>
    </row>
    <row r="720" spans="1:3">
      <c r="A720" s="48"/>
      <c r="B720" s="48"/>
      <c r="C720" s="48"/>
    </row>
    <row r="721" spans="1:3">
      <c r="A721" s="48"/>
      <c r="B721" s="48"/>
      <c r="C721" s="48"/>
    </row>
    <row r="722" spans="1:3">
      <c r="A722" s="48"/>
      <c r="B722" s="48"/>
      <c r="C722" s="48"/>
    </row>
    <row r="723" spans="1:3">
      <c r="A723" s="48"/>
      <c r="B723" s="48"/>
      <c r="C723" s="48"/>
    </row>
    <row r="724" spans="1:3">
      <c r="A724" s="48"/>
      <c r="B724" s="48"/>
      <c r="C724" s="48"/>
    </row>
    <row r="725" spans="1:3">
      <c r="A725" s="48"/>
      <c r="B725" s="48"/>
      <c r="C725" s="48"/>
    </row>
    <row r="726" spans="1:3">
      <c r="A726" s="48"/>
      <c r="B726" s="48"/>
      <c r="C726" s="48"/>
    </row>
    <row r="727" spans="1:3">
      <c r="A727" s="48"/>
      <c r="B727" s="48"/>
      <c r="C727" s="48"/>
    </row>
    <row r="728" spans="1:3">
      <c r="A728" s="48"/>
      <c r="B728" s="48"/>
      <c r="C728" s="48"/>
    </row>
    <row r="729" spans="1:3">
      <c r="A729" s="48"/>
      <c r="B729" s="48"/>
      <c r="C729" s="48"/>
    </row>
    <row r="730" spans="1:3">
      <c r="A730" s="48"/>
      <c r="B730" s="48"/>
      <c r="C730" s="48"/>
    </row>
    <row r="731" spans="1:3">
      <c r="A731" s="48"/>
      <c r="B731" s="48"/>
      <c r="C731" s="48"/>
    </row>
    <row r="732" spans="1:3">
      <c r="A732" s="48"/>
      <c r="B732" s="48"/>
      <c r="C732" s="48"/>
    </row>
    <row r="733" spans="1:3">
      <c r="A733" s="48"/>
      <c r="B733" s="48"/>
      <c r="C733" s="48"/>
    </row>
    <row r="734" spans="1:3">
      <c r="A734" s="48"/>
      <c r="B734" s="48"/>
      <c r="C734" s="48"/>
    </row>
    <row r="735" spans="1:3">
      <c r="A735" s="48"/>
      <c r="B735" s="48"/>
      <c r="C735" s="48"/>
    </row>
    <row r="736" spans="1:3">
      <c r="A736" s="48"/>
      <c r="B736" s="48"/>
      <c r="C736" s="48"/>
    </row>
    <row r="737" spans="1:3">
      <c r="A737" s="48"/>
      <c r="B737" s="48"/>
      <c r="C737" s="48"/>
    </row>
    <row r="738" spans="1:3">
      <c r="A738" s="48"/>
      <c r="B738" s="48"/>
      <c r="C738" s="48"/>
    </row>
    <row r="739" spans="1:3">
      <c r="A739" s="48"/>
      <c r="B739" s="48"/>
      <c r="C739" s="48"/>
    </row>
    <row r="740" spans="1:3">
      <c r="A740" s="48"/>
      <c r="B740" s="48"/>
      <c r="C740" s="48"/>
    </row>
    <row r="741" spans="1:3">
      <c r="A741" s="48"/>
      <c r="B741" s="48"/>
      <c r="C741" s="48"/>
    </row>
    <row r="742" spans="1:3">
      <c r="A742" s="48"/>
      <c r="B742" s="48"/>
      <c r="C742" s="48"/>
    </row>
    <row r="743" spans="1:3">
      <c r="A743" s="48"/>
      <c r="B743" s="48"/>
      <c r="C743" s="48"/>
    </row>
    <row r="744" spans="1:3">
      <c r="A744" s="48"/>
      <c r="B744" s="48"/>
      <c r="C744" s="48"/>
    </row>
    <row r="745" spans="1:3">
      <c r="A745" s="48"/>
      <c r="B745" s="48"/>
      <c r="C745" s="48"/>
    </row>
    <row r="746" spans="1:3">
      <c r="A746" s="48"/>
      <c r="B746" s="48"/>
      <c r="C746" s="48"/>
    </row>
    <row r="747" spans="1:3">
      <c r="A747" s="48"/>
      <c r="B747" s="48"/>
      <c r="C747" s="48"/>
    </row>
    <row r="748" spans="1:3">
      <c r="A748" s="48"/>
      <c r="B748" s="48"/>
      <c r="C748" s="48"/>
    </row>
    <row r="749" spans="1:3">
      <c r="A749" s="48"/>
      <c r="B749" s="48"/>
      <c r="C749" s="48"/>
    </row>
    <row r="750" spans="1:3">
      <c r="A750" s="48"/>
      <c r="B750" s="48"/>
      <c r="C750" s="48"/>
    </row>
    <row r="751" spans="1:3">
      <c r="A751" s="48"/>
      <c r="B751" s="48"/>
      <c r="C751" s="48"/>
    </row>
    <row r="752" spans="1:3">
      <c r="A752" s="48"/>
      <c r="B752" s="48"/>
      <c r="C752" s="48"/>
    </row>
    <row r="753" spans="1:3">
      <c r="A753" s="48"/>
      <c r="B753" s="48"/>
      <c r="C753" s="48"/>
    </row>
    <row r="754" spans="1:3">
      <c r="A754" s="48"/>
      <c r="B754" s="48"/>
      <c r="C754" s="48"/>
    </row>
    <row r="755" spans="1:3">
      <c r="A755" s="48"/>
      <c r="B755" s="48"/>
      <c r="C755" s="48"/>
    </row>
    <row r="756" spans="1:3">
      <c r="A756" s="48"/>
      <c r="B756" s="48"/>
      <c r="C756" s="48"/>
    </row>
    <row r="757" spans="1:3">
      <c r="A757" s="48"/>
      <c r="B757" s="48"/>
      <c r="C757" s="48"/>
    </row>
    <row r="758" spans="1:3">
      <c r="A758" s="48"/>
      <c r="B758" s="48"/>
      <c r="C758" s="48"/>
    </row>
    <row r="759" spans="1:3">
      <c r="A759" s="48"/>
      <c r="B759" s="48"/>
      <c r="C759" s="48"/>
    </row>
    <row r="760" spans="1:3">
      <c r="A760" s="48"/>
      <c r="B760" s="48"/>
      <c r="C760" s="48"/>
    </row>
    <row r="761" spans="1:3">
      <c r="A761" s="48"/>
      <c r="B761" s="48"/>
      <c r="C761" s="48"/>
    </row>
    <row r="762" spans="1:3">
      <c r="A762" s="48"/>
      <c r="B762" s="48"/>
      <c r="C762" s="48"/>
    </row>
    <row r="763" spans="1:3">
      <c r="A763" s="48"/>
      <c r="B763" s="48"/>
      <c r="C763" s="48"/>
    </row>
    <row r="764" spans="1:3">
      <c r="A764" s="48"/>
      <c r="B764" s="48"/>
      <c r="C764" s="48"/>
    </row>
    <row r="765" spans="1:3">
      <c r="A765" s="48"/>
      <c r="B765" s="48"/>
      <c r="C765" s="48"/>
    </row>
    <row r="766" spans="1:3">
      <c r="A766" s="48"/>
      <c r="B766" s="48"/>
      <c r="C766" s="48"/>
    </row>
    <row r="767" spans="1:3">
      <c r="A767" s="48"/>
      <c r="B767" s="48"/>
      <c r="C767" s="48"/>
    </row>
    <row r="768" spans="1:3">
      <c r="A768" s="48"/>
      <c r="B768" s="48"/>
      <c r="C768" s="48"/>
    </row>
    <row r="769" spans="1:3">
      <c r="A769" s="48"/>
      <c r="B769" s="48"/>
      <c r="C769" s="48"/>
    </row>
    <row r="770" spans="1:3">
      <c r="A770" s="48"/>
      <c r="B770" s="48"/>
      <c r="C770" s="48"/>
    </row>
    <row r="771" spans="1:3">
      <c r="A771" s="48"/>
      <c r="B771" s="48"/>
      <c r="C771" s="48"/>
    </row>
    <row r="772" spans="1:3">
      <c r="A772" s="48"/>
      <c r="B772" s="48"/>
      <c r="C772" s="48"/>
    </row>
    <row r="773" spans="1:3">
      <c r="A773" s="48"/>
      <c r="B773" s="48"/>
      <c r="C773" s="48"/>
    </row>
    <row r="774" spans="1:3">
      <c r="A774" s="48"/>
      <c r="B774" s="48"/>
      <c r="C774" s="48"/>
    </row>
    <row r="775" spans="1:3">
      <c r="A775" s="48"/>
      <c r="B775" s="48"/>
      <c r="C775" s="48"/>
    </row>
    <row r="776" spans="1:3">
      <c r="A776" s="48"/>
      <c r="B776" s="48"/>
      <c r="C776" s="48"/>
    </row>
    <row r="777" spans="1:3">
      <c r="A777" s="48"/>
      <c r="B777" s="48"/>
      <c r="C777" s="48"/>
    </row>
    <row r="778" spans="1:3">
      <c r="A778" s="48"/>
      <c r="B778" s="48"/>
      <c r="C778" s="48"/>
    </row>
    <row r="779" spans="1:3">
      <c r="A779" s="48"/>
      <c r="B779" s="48"/>
      <c r="C779" s="48"/>
    </row>
    <row r="780" spans="1:3">
      <c r="A780" s="48"/>
      <c r="B780" s="48"/>
      <c r="C780" s="48"/>
    </row>
    <row r="781" spans="1:3">
      <c r="A781" s="48"/>
      <c r="B781" s="48"/>
      <c r="C781" s="48"/>
    </row>
    <row r="782" spans="1:3">
      <c r="A782" s="48"/>
      <c r="B782" s="48"/>
      <c r="C782" s="48"/>
    </row>
    <row r="783" spans="1:3">
      <c r="A783" s="48"/>
      <c r="B783" s="48"/>
      <c r="C783" s="48"/>
    </row>
    <row r="784" spans="1:3">
      <c r="A784" s="48"/>
      <c r="B784" s="48"/>
      <c r="C784" s="48"/>
    </row>
    <row r="785" spans="1:3">
      <c r="A785" s="48"/>
      <c r="B785" s="48"/>
      <c r="C785" s="48"/>
    </row>
    <row r="786" spans="1:3">
      <c r="A786" s="48"/>
      <c r="B786" s="48"/>
      <c r="C786" s="48"/>
    </row>
    <row r="787" spans="1:3">
      <c r="A787" s="48"/>
      <c r="B787" s="48"/>
      <c r="C787" s="48"/>
    </row>
    <row r="788" spans="1:3">
      <c r="A788" s="48"/>
      <c r="B788" s="48"/>
      <c r="C788" s="48"/>
    </row>
    <row r="789" spans="1:3">
      <c r="A789" s="48"/>
      <c r="B789" s="48"/>
      <c r="C789" s="48"/>
    </row>
    <row r="790" spans="1:3">
      <c r="A790" s="48"/>
      <c r="B790" s="48"/>
      <c r="C790" s="48"/>
    </row>
    <row r="791" spans="1:3">
      <c r="A791" s="48"/>
      <c r="B791" s="48"/>
      <c r="C791" s="48"/>
    </row>
    <row r="792" spans="1:3">
      <c r="A792" s="48"/>
      <c r="B792" s="48"/>
      <c r="C792" s="48"/>
    </row>
    <row r="793" spans="1:3">
      <c r="A793" s="48"/>
      <c r="B793" s="48"/>
      <c r="C793" s="48"/>
    </row>
    <row r="794" spans="1:3">
      <c r="A794" s="48"/>
      <c r="B794" s="48"/>
      <c r="C794" s="48"/>
    </row>
    <row r="795" spans="1:3">
      <c r="A795" s="48"/>
      <c r="B795" s="48"/>
      <c r="C795" s="48"/>
    </row>
    <row r="796" spans="1:3">
      <c r="A796" s="48"/>
      <c r="B796" s="48"/>
      <c r="C796" s="48"/>
    </row>
    <row r="797" spans="1:3">
      <c r="A797" s="48"/>
      <c r="B797" s="48"/>
      <c r="C797" s="48"/>
    </row>
    <row r="798" spans="1:3">
      <c r="A798" s="48"/>
      <c r="B798" s="48"/>
      <c r="C798" s="48"/>
    </row>
    <row r="799" spans="1:3">
      <c r="A799" s="48"/>
      <c r="B799" s="48"/>
      <c r="C799" s="48"/>
    </row>
    <row r="800" spans="1:3">
      <c r="A800" s="48"/>
      <c r="B800" s="48"/>
      <c r="C800" s="48"/>
    </row>
    <row r="801" spans="1:3">
      <c r="A801" s="48"/>
      <c r="B801" s="48"/>
      <c r="C801" s="48"/>
    </row>
    <row r="802" spans="1:3">
      <c r="A802" s="48"/>
      <c r="B802" s="48"/>
      <c r="C802" s="48"/>
    </row>
    <row r="803" spans="1:3">
      <c r="A803" s="48"/>
      <c r="B803" s="48"/>
      <c r="C803" s="48"/>
    </row>
    <row r="804" spans="1:3">
      <c r="A804" s="48"/>
      <c r="B804" s="48"/>
      <c r="C804" s="48"/>
    </row>
    <row r="805" spans="1:3">
      <c r="A805" s="48"/>
      <c r="B805" s="48"/>
      <c r="C805" s="48"/>
    </row>
    <row r="806" spans="1:3">
      <c r="A806" s="48"/>
      <c r="B806" s="48"/>
      <c r="C806" s="48"/>
    </row>
    <row r="807" spans="1:3">
      <c r="A807" s="48"/>
      <c r="B807" s="48"/>
      <c r="C807" s="48"/>
    </row>
    <row r="808" spans="1:3">
      <c r="A808" s="48"/>
      <c r="B808" s="48"/>
      <c r="C808" s="48"/>
    </row>
    <row r="809" spans="1:3">
      <c r="A809" s="48"/>
      <c r="B809" s="48"/>
      <c r="C809" s="48"/>
    </row>
    <row r="810" spans="1:3">
      <c r="A810" s="48"/>
      <c r="B810" s="48"/>
      <c r="C810" s="48"/>
    </row>
    <row r="811" spans="1:3">
      <c r="A811" s="48"/>
      <c r="B811" s="48"/>
      <c r="C811" s="48"/>
    </row>
    <row r="812" spans="1:3">
      <c r="A812" s="48"/>
      <c r="B812" s="48"/>
      <c r="C812" s="48"/>
    </row>
    <row r="813" spans="1:3">
      <c r="A813" s="48"/>
      <c r="B813" s="48"/>
      <c r="C813" s="48"/>
    </row>
    <row r="814" spans="1:3">
      <c r="A814" s="48"/>
      <c r="B814" s="48"/>
      <c r="C814" s="48"/>
    </row>
    <row r="815" spans="1:3">
      <c r="A815" s="48"/>
      <c r="B815" s="48"/>
      <c r="C815" s="48"/>
    </row>
    <row r="816" spans="1:3">
      <c r="A816" s="48"/>
      <c r="B816" s="48"/>
      <c r="C816" s="48"/>
    </row>
    <row r="817" spans="1:3">
      <c r="A817" s="48"/>
      <c r="B817" s="48"/>
      <c r="C817" s="48"/>
    </row>
    <row r="818" spans="1:3">
      <c r="A818" s="48"/>
      <c r="B818" s="48"/>
      <c r="C818" s="48"/>
    </row>
    <row r="819" spans="1:3">
      <c r="A819" s="48"/>
      <c r="B819" s="48"/>
      <c r="C819" s="48"/>
    </row>
    <row r="820" spans="1:3">
      <c r="A820" s="48"/>
      <c r="B820" s="48"/>
      <c r="C820" s="48"/>
    </row>
    <row r="821" spans="1:3">
      <c r="A821" s="48"/>
      <c r="B821" s="48"/>
      <c r="C821" s="48"/>
    </row>
    <row r="822" spans="1:3">
      <c r="A822" s="48"/>
      <c r="B822" s="48"/>
      <c r="C822" s="48"/>
    </row>
    <row r="823" spans="1:3">
      <c r="A823" s="48"/>
      <c r="B823" s="48"/>
      <c r="C823" s="48"/>
    </row>
    <row r="824" spans="1:3">
      <c r="A824" s="48"/>
      <c r="B824" s="48"/>
      <c r="C824" s="48"/>
    </row>
    <row r="825" spans="1:3">
      <c r="A825" s="48"/>
      <c r="B825" s="48"/>
      <c r="C825" s="48"/>
    </row>
    <row r="826" spans="1:3">
      <c r="A826" s="48"/>
      <c r="B826" s="48"/>
      <c r="C826" s="48"/>
    </row>
    <row r="827" spans="1:3">
      <c r="A827" s="48"/>
      <c r="B827" s="48"/>
      <c r="C827" s="48"/>
    </row>
    <row r="828" spans="1:3">
      <c r="A828" s="48"/>
      <c r="B828" s="48"/>
      <c r="C828" s="48"/>
    </row>
    <row r="829" spans="1:3">
      <c r="A829" s="48"/>
      <c r="B829" s="48"/>
      <c r="C829" s="48"/>
    </row>
    <row r="830" spans="1:3">
      <c r="A830" s="48"/>
      <c r="B830" s="48"/>
      <c r="C830" s="48"/>
    </row>
    <row r="831" spans="1:3">
      <c r="A831" s="48"/>
      <c r="B831" s="48"/>
      <c r="C831" s="48"/>
    </row>
    <row r="832" spans="1:3">
      <c r="A832" s="48"/>
      <c r="B832" s="48"/>
      <c r="C832" s="48"/>
    </row>
    <row r="833" spans="1:3">
      <c r="A833" s="48"/>
      <c r="B833" s="48"/>
      <c r="C833" s="48"/>
    </row>
    <row r="834" spans="1:3">
      <c r="A834" s="48"/>
      <c r="B834" s="48"/>
      <c r="C834" s="48"/>
    </row>
    <row r="835" spans="1:3">
      <c r="A835" s="48"/>
      <c r="B835" s="48"/>
      <c r="C835" s="48"/>
    </row>
    <row r="836" spans="1:3">
      <c r="A836" s="48"/>
      <c r="B836" s="48"/>
      <c r="C836" s="48"/>
    </row>
    <row r="837" spans="1:3">
      <c r="A837" s="48"/>
      <c r="B837" s="48"/>
      <c r="C837" s="48"/>
    </row>
    <row r="838" spans="1:3">
      <c r="A838" s="48"/>
      <c r="B838" s="48"/>
      <c r="C838" s="48"/>
    </row>
    <row r="839" spans="1:3">
      <c r="A839" s="48"/>
      <c r="B839" s="48"/>
      <c r="C839" s="48"/>
    </row>
    <row r="840" spans="1:3">
      <c r="A840" s="48"/>
      <c r="B840" s="48"/>
      <c r="C840" s="48"/>
    </row>
    <row r="841" spans="1:3">
      <c r="A841" s="48"/>
      <c r="B841" s="48"/>
      <c r="C841" s="48"/>
    </row>
    <row r="842" spans="1:3">
      <c r="A842" s="48"/>
      <c r="B842" s="48"/>
      <c r="C842" s="48"/>
    </row>
    <row r="843" spans="1:3">
      <c r="A843" s="48"/>
      <c r="B843" s="48"/>
      <c r="C843" s="48"/>
    </row>
    <row r="844" spans="1:3">
      <c r="A844" s="48"/>
      <c r="B844" s="48"/>
      <c r="C844" s="48"/>
    </row>
    <row r="845" spans="1:3">
      <c r="A845" s="48"/>
      <c r="B845" s="48"/>
      <c r="C845" s="48"/>
    </row>
    <row r="846" spans="1:3">
      <c r="A846" s="48"/>
      <c r="B846" s="48"/>
      <c r="C846" s="48"/>
    </row>
    <row r="847" spans="1:3">
      <c r="A847" s="48"/>
      <c r="B847" s="48"/>
      <c r="C847" s="48"/>
    </row>
    <row r="848" spans="1:3">
      <c r="A848" s="48"/>
      <c r="B848" s="48"/>
      <c r="C848" s="48"/>
    </row>
    <row r="849" spans="1:3">
      <c r="A849" s="48"/>
      <c r="B849" s="48"/>
      <c r="C849" s="48"/>
    </row>
    <row r="850" spans="1:3">
      <c r="A850" s="48"/>
      <c r="B850" s="48"/>
      <c r="C850" s="48"/>
    </row>
    <row r="851" spans="1:3">
      <c r="A851" s="48"/>
      <c r="B851" s="48"/>
      <c r="C851" s="48"/>
    </row>
    <row r="852" spans="1:3">
      <c r="A852" s="48"/>
      <c r="B852" s="48"/>
      <c r="C852" s="48"/>
    </row>
    <row r="853" spans="1:3">
      <c r="A853" s="48"/>
      <c r="B853" s="48"/>
      <c r="C853" s="48"/>
    </row>
    <row r="854" spans="1:3">
      <c r="A854" s="48"/>
      <c r="B854" s="48"/>
      <c r="C854" s="48"/>
    </row>
    <row r="855" spans="1:3">
      <c r="A855" s="48"/>
      <c r="B855" s="48"/>
      <c r="C855" s="48"/>
    </row>
    <row r="856" spans="1:3">
      <c r="A856" s="48"/>
      <c r="B856" s="48"/>
      <c r="C856" s="48"/>
    </row>
    <row r="857" spans="1:3">
      <c r="A857" s="48"/>
      <c r="B857" s="48"/>
      <c r="C857" s="48"/>
    </row>
    <row r="858" spans="1:3">
      <c r="A858" s="48"/>
      <c r="B858" s="48"/>
      <c r="C858" s="48"/>
    </row>
    <row r="859" spans="1:3">
      <c r="A859" s="48"/>
      <c r="B859" s="48"/>
      <c r="C859" s="48"/>
    </row>
    <row r="860" spans="1:3">
      <c r="A860" s="48"/>
      <c r="B860" s="48"/>
      <c r="C860" s="48"/>
    </row>
    <row r="861" spans="1:3">
      <c r="A861" s="48"/>
      <c r="B861" s="48"/>
      <c r="C861" s="48"/>
    </row>
    <row r="862" spans="1:3">
      <c r="A862" s="48"/>
      <c r="B862" s="48"/>
      <c r="C862" s="48"/>
    </row>
    <row r="863" spans="1:3">
      <c r="A863" s="48"/>
      <c r="B863" s="48"/>
      <c r="C863" s="48"/>
    </row>
    <row r="864" spans="1:3">
      <c r="A864" s="48"/>
      <c r="B864" s="48"/>
      <c r="C864" s="48"/>
    </row>
    <row r="865" spans="1:3">
      <c r="A865" s="48"/>
      <c r="B865" s="48"/>
      <c r="C865" s="48"/>
    </row>
    <row r="866" spans="1:3">
      <c r="A866" s="48"/>
      <c r="B866" s="48"/>
      <c r="C866" s="48"/>
    </row>
    <row r="867" spans="1:3">
      <c r="A867" s="48"/>
      <c r="B867" s="48"/>
      <c r="C867" s="48"/>
    </row>
    <row r="868" spans="1:3">
      <c r="A868" s="48"/>
      <c r="B868" s="48"/>
      <c r="C868" s="48"/>
    </row>
    <row r="869" spans="1:3">
      <c r="A869" s="48"/>
      <c r="B869" s="48"/>
      <c r="C869" s="48"/>
    </row>
    <row r="870" spans="1:3">
      <c r="A870" s="48"/>
      <c r="B870" s="48"/>
      <c r="C870" s="48"/>
    </row>
    <row r="871" spans="1:3">
      <c r="A871" s="48"/>
      <c r="B871" s="48"/>
      <c r="C871" s="48"/>
    </row>
    <row r="872" spans="1:3">
      <c r="A872" s="48"/>
      <c r="B872" s="48"/>
      <c r="C872" s="48"/>
    </row>
    <row r="873" spans="1:3">
      <c r="A873" s="48"/>
      <c r="B873" s="48"/>
      <c r="C873" s="48"/>
    </row>
    <row r="874" spans="1:3">
      <c r="A874" s="48"/>
      <c r="B874" s="48"/>
      <c r="C874" s="48"/>
    </row>
    <row r="875" spans="1:3">
      <c r="A875" s="48"/>
      <c r="B875" s="48"/>
      <c r="C875" s="48"/>
    </row>
    <row r="876" spans="1:3">
      <c r="A876" s="48"/>
      <c r="B876" s="48"/>
      <c r="C876" s="48"/>
    </row>
    <row r="877" spans="1:3">
      <c r="A877" s="48"/>
      <c r="B877" s="48"/>
      <c r="C877" s="48"/>
    </row>
    <row r="878" spans="1:3">
      <c r="A878" s="48"/>
      <c r="B878" s="48"/>
      <c r="C878" s="48"/>
    </row>
    <row r="879" spans="1:3">
      <c r="A879" s="48"/>
      <c r="B879" s="48"/>
      <c r="C879" s="48"/>
    </row>
    <row r="880" spans="1:3">
      <c r="A880" s="48"/>
      <c r="B880" s="48"/>
      <c r="C880" s="48"/>
    </row>
    <row r="881" spans="1:3">
      <c r="A881" s="48"/>
      <c r="B881" s="48"/>
      <c r="C881" s="48"/>
    </row>
    <row r="882" spans="1:3">
      <c r="A882" s="48"/>
      <c r="B882" s="48"/>
      <c r="C882" s="48"/>
    </row>
    <row r="883" spans="1:3">
      <c r="A883" s="48"/>
      <c r="B883" s="48"/>
      <c r="C883" s="48"/>
    </row>
    <row r="884" spans="1:3">
      <c r="A884" s="48"/>
      <c r="B884" s="48"/>
      <c r="C884" s="48"/>
    </row>
    <row r="885" spans="1:3">
      <c r="A885" s="48"/>
      <c r="B885" s="48"/>
      <c r="C885" s="48"/>
    </row>
    <row r="886" spans="1:3">
      <c r="A886" s="48"/>
      <c r="B886" s="48"/>
      <c r="C886" s="48"/>
    </row>
    <row r="887" spans="1:3">
      <c r="A887" s="48"/>
      <c r="B887" s="48"/>
      <c r="C887" s="48"/>
    </row>
    <row r="888" spans="1:3">
      <c r="A888" s="48"/>
      <c r="B888" s="48"/>
      <c r="C888" s="48"/>
    </row>
    <row r="889" spans="1:3">
      <c r="A889" s="48"/>
      <c r="B889" s="48"/>
      <c r="C889" s="48"/>
    </row>
    <row r="890" spans="1:3">
      <c r="A890" s="48"/>
      <c r="B890" s="48"/>
      <c r="C890" s="48"/>
    </row>
    <row r="891" spans="1:3">
      <c r="A891" s="48"/>
      <c r="B891" s="48"/>
      <c r="C891" s="48"/>
    </row>
    <row r="892" spans="1:3">
      <c r="A892" s="48"/>
      <c r="B892" s="48"/>
      <c r="C892" s="48"/>
    </row>
    <row r="893" spans="1:3">
      <c r="A893" s="48"/>
      <c r="B893" s="48"/>
      <c r="C893" s="48"/>
    </row>
    <row r="894" spans="1:3">
      <c r="A894" s="48"/>
      <c r="B894" s="48"/>
      <c r="C894" s="48"/>
    </row>
    <row r="895" spans="1:3">
      <c r="A895" s="48"/>
      <c r="B895" s="48"/>
      <c r="C895" s="48"/>
    </row>
    <row r="896" spans="1:3">
      <c r="A896" s="48"/>
      <c r="B896" s="48"/>
      <c r="C896" s="48"/>
    </row>
    <row r="897" spans="1:3">
      <c r="A897" s="48"/>
      <c r="B897" s="48"/>
      <c r="C897" s="48"/>
    </row>
    <row r="898" spans="1:3">
      <c r="A898" s="48"/>
      <c r="B898" s="48"/>
      <c r="C898" s="48"/>
    </row>
    <row r="899" spans="1:3">
      <c r="A899" s="48"/>
      <c r="B899" s="48"/>
      <c r="C899" s="48"/>
    </row>
    <row r="900" spans="1:3">
      <c r="A900" s="48"/>
      <c r="B900" s="48"/>
      <c r="C900" s="48"/>
    </row>
    <row r="901" spans="1:3">
      <c r="A901" s="48"/>
      <c r="B901" s="48"/>
      <c r="C901" s="48"/>
    </row>
    <row r="902" spans="1:3">
      <c r="A902" s="48"/>
      <c r="B902" s="48"/>
      <c r="C902" s="48"/>
    </row>
    <row r="903" spans="1:3">
      <c r="A903" s="48"/>
      <c r="B903" s="48"/>
      <c r="C903" s="48"/>
    </row>
    <row r="904" spans="1:3">
      <c r="A904" s="48"/>
      <c r="B904" s="48"/>
      <c r="C904" s="48"/>
    </row>
    <row r="905" spans="1:3">
      <c r="A905" s="48"/>
      <c r="B905" s="48"/>
      <c r="C905" s="48"/>
    </row>
    <row r="906" spans="1:3">
      <c r="A906" s="48"/>
      <c r="B906" s="48"/>
      <c r="C906" s="48"/>
    </row>
    <row r="907" spans="1:3">
      <c r="A907" s="48"/>
      <c r="B907" s="48"/>
      <c r="C907" s="48"/>
    </row>
    <row r="908" spans="1:3">
      <c r="A908" s="48"/>
      <c r="B908" s="48"/>
      <c r="C908" s="48"/>
    </row>
    <row r="909" spans="1:3">
      <c r="A909" s="48"/>
      <c r="B909" s="48"/>
      <c r="C909" s="48"/>
    </row>
    <row r="910" spans="1:3">
      <c r="A910" s="48"/>
      <c r="B910" s="48"/>
      <c r="C910" s="48"/>
    </row>
    <row r="911" spans="1:3">
      <c r="A911" s="48"/>
      <c r="B911" s="48"/>
      <c r="C911" s="48"/>
    </row>
    <row r="912" spans="1:3">
      <c r="A912" s="48"/>
      <c r="B912" s="48"/>
      <c r="C912" s="48"/>
    </row>
    <row r="913" spans="1:3">
      <c r="A913" s="48"/>
      <c r="B913" s="48"/>
      <c r="C913" s="48"/>
    </row>
    <row r="914" spans="1:3">
      <c r="A914" s="48"/>
      <c r="B914" s="48"/>
      <c r="C914" s="48"/>
    </row>
    <row r="915" spans="1:3">
      <c r="A915" s="48"/>
      <c r="B915" s="48"/>
      <c r="C915" s="48"/>
    </row>
    <row r="916" spans="1:3">
      <c r="A916" s="48"/>
      <c r="B916" s="48"/>
      <c r="C916" s="48"/>
    </row>
    <row r="917" spans="1:3">
      <c r="A917" s="48"/>
      <c r="B917" s="48"/>
      <c r="C917" s="48"/>
    </row>
    <row r="918" spans="1:3">
      <c r="A918" s="48"/>
      <c r="B918" s="48"/>
      <c r="C918" s="48"/>
    </row>
    <row r="919" spans="1:3">
      <c r="A919" s="48"/>
      <c r="B919" s="48"/>
      <c r="C919" s="48"/>
    </row>
    <row r="920" spans="1:3">
      <c r="A920" s="48"/>
      <c r="B920" s="48"/>
      <c r="C920" s="48"/>
    </row>
    <row r="921" spans="1:3">
      <c r="A921" s="48"/>
      <c r="B921" s="48"/>
      <c r="C921" s="48"/>
    </row>
    <row r="922" spans="1:3">
      <c r="A922" s="48"/>
      <c r="B922" s="48"/>
      <c r="C922" s="48"/>
    </row>
    <row r="923" spans="1:3">
      <c r="A923" s="48"/>
      <c r="B923" s="48"/>
      <c r="C923" s="48"/>
    </row>
    <row r="924" spans="1:3">
      <c r="A924" s="48"/>
      <c r="B924" s="48"/>
      <c r="C924" s="48"/>
    </row>
    <row r="925" spans="1:3">
      <c r="A925" s="48"/>
      <c r="B925" s="48"/>
      <c r="C925" s="48"/>
    </row>
    <row r="926" spans="1:3">
      <c r="A926" s="48"/>
      <c r="B926" s="48"/>
      <c r="C926" s="48"/>
    </row>
    <row r="927" spans="1:3">
      <c r="A927" s="48"/>
      <c r="B927" s="48"/>
      <c r="C927" s="48"/>
    </row>
    <row r="928" spans="1:3">
      <c r="A928" s="48"/>
      <c r="B928" s="48"/>
      <c r="C928" s="48"/>
    </row>
    <row r="929" spans="1:3">
      <c r="A929" s="48"/>
      <c r="B929" s="48"/>
      <c r="C929" s="48"/>
    </row>
    <row r="930" spans="1:3">
      <c r="A930" s="48"/>
      <c r="B930" s="48"/>
      <c r="C930" s="48"/>
    </row>
    <row r="931" spans="1:3">
      <c r="A931" s="48"/>
      <c r="B931" s="48"/>
      <c r="C931" s="48"/>
    </row>
    <row r="932" spans="1:3">
      <c r="A932" s="48"/>
      <c r="B932" s="48"/>
      <c r="C932" s="48"/>
    </row>
    <row r="933" spans="1:3">
      <c r="A933" s="48"/>
      <c r="B933" s="48"/>
      <c r="C933" s="48"/>
    </row>
    <row r="934" spans="1:3">
      <c r="A934" s="48"/>
      <c r="B934" s="48"/>
      <c r="C934" s="48"/>
    </row>
    <row r="935" spans="1:3">
      <c r="A935" s="48"/>
      <c r="B935" s="48"/>
      <c r="C935" s="48"/>
    </row>
    <row r="936" spans="1:3">
      <c r="A936" s="48"/>
      <c r="B936" s="48"/>
      <c r="C936" s="48"/>
    </row>
    <row r="937" spans="1:3">
      <c r="A937" s="48"/>
      <c r="B937" s="48"/>
      <c r="C937" s="48"/>
    </row>
    <row r="938" spans="1:3">
      <c r="A938" s="48"/>
      <c r="B938" s="48"/>
      <c r="C938" s="48"/>
    </row>
    <row r="939" spans="1:3">
      <c r="A939" s="48"/>
      <c r="B939" s="48"/>
      <c r="C939" s="48"/>
    </row>
    <row r="940" spans="1:3">
      <c r="A940" s="48"/>
      <c r="B940" s="48"/>
      <c r="C940" s="48"/>
    </row>
    <row r="941" spans="1:3">
      <c r="A941" s="48"/>
      <c r="B941" s="48"/>
      <c r="C941" s="48"/>
    </row>
    <row r="942" spans="1:3">
      <c r="A942" s="48"/>
      <c r="B942" s="48"/>
      <c r="C942" s="48"/>
    </row>
    <row r="943" spans="1:3">
      <c r="A943" s="48"/>
      <c r="B943" s="48"/>
      <c r="C943" s="48"/>
    </row>
    <row r="944" spans="1:3">
      <c r="A944" s="48"/>
      <c r="B944" s="48"/>
      <c r="C944" s="48"/>
    </row>
    <row r="945" spans="1:3">
      <c r="A945" s="48"/>
      <c r="B945" s="48"/>
      <c r="C945" s="48"/>
    </row>
    <row r="946" spans="1:3">
      <c r="A946" s="48"/>
      <c r="B946" s="48"/>
      <c r="C946" s="48"/>
    </row>
    <row r="947" spans="1:3">
      <c r="A947" s="48"/>
      <c r="B947" s="48"/>
      <c r="C947" s="48"/>
    </row>
    <row r="948" spans="1:3">
      <c r="A948" s="48"/>
      <c r="B948" s="48"/>
      <c r="C948" s="48"/>
    </row>
    <row r="949" spans="1:3">
      <c r="A949" s="48"/>
      <c r="B949" s="48"/>
      <c r="C949" s="48"/>
    </row>
    <row r="950" spans="1:3">
      <c r="A950" s="48"/>
      <c r="B950" s="48"/>
      <c r="C950" s="48"/>
    </row>
    <row r="951" spans="1:3">
      <c r="A951" s="48"/>
      <c r="B951" s="48"/>
      <c r="C951" s="48"/>
    </row>
    <row r="952" spans="1:3">
      <c r="A952" s="48"/>
      <c r="B952" s="48"/>
      <c r="C952" s="48"/>
    </row>
    <row r="953" spans="1:3">
      <c r="A953" s="48"/>
      <c r="B953" s="48"/>
      <c r="C953" s="48"/>
    </row>
    <row r="954" spans="1:3">
      <c r="A954" s="48"/>
      <c r="B954" s="48"/>
      <c r="C954" s="48"/>
    </row>
    <row r="955" spans="1:3">
      <c r="A955" s="48"/>
      <c r="B955" s="48"/>
      <c r="C955" s="48"/>
    </row>
    <row r="956" spans="1:3">
      <c r="A956" s="48"/>
      <c r="B956" s="48"/>
      <c r="C956" s="48"/>
    </row>
    <row r="957" spans="1:3">
      <c r="A957" s="48"/>
      <c r="B957" s="48"/>
      <c r="C957" s="48"/>
    </row>
    <row r="958" spans="1:3">
      <c r="A958" s="48"/>
      <c r="B958" s="48"/>
      <c r="C958" s="48"/>
    </row>
    <row r="959" spans="1:3">
      <c r="A959" s="48"/>
      <c r="B959" s="48"/>
      <c r="C959" s="48"/>
    </row>
    <row r="960" spans="1:3">
      <c r="A960" s="48"/>
      <c r="B960" s="48"/>
      <c r="C960" s="48"/>
    </row>
    <row r="961" spans="1:3">
      <c r="A961" s="48"/>
      <c r="B961" s="48"/>
      <c r="C961" s="48"/>
    </row>
    <row r="962" spans="1:3">
      <c r="A962" s="48"/>
      <c r="B962" s="48"/>
      <c r="C962" s="48"/>
    </row>
    <row r="963" spans="1:3">
      <c r="A963" s="48"/>
      <c r="B963" s="48"/>
      <c r="C963" s="48"/>
    </row>
    <row r="964" spans="1:3">
      <c r="A964" s="48"/>
      <c r="B964" s="48"/>
      <c r="C964" s="48"/>
    </row>
    <row r="965" spans="1:3">
      <c r="A965" s="48"/>
      <c r="B965" s="48"/>
      <c r="C965" s="48"/>
    </row>
    <row r="966" spans="1:3">
      <c r="A966" s="48"/>
      <c r="B966" s="48"/>
      <c r="C966" s="48"/>
    </row>
    <row r="967" spans="1:3">
      <c r="A967" s="48"/>
      <c r="B967" s="48"/>
      <c r="C967" s="48"/>
    </row>
    <row r="968" spans="1:3">
      <c r="A968" s="48"/>
      <c r="B968" s="48"/>
      <c r="C968" s="48"/>
    </row>
    <row r="969" spans="1:3">
      <c r="A969" s="48"/>
      <c r="B969" s="48"/>
      <c r="C969" s="48"/>
    </row>
    <row r="970" spans="1:3">
      <c r="A970" s="48"/>
      <c r="B970" s="48"/>
      <c r="C970" s="48"/>
    </row>
    <row r="971" spans="1:3">
      <c r="A971" s="48"/>
      <c r="B971" s="48"/>
      <c r="C971" s="48"/>
    </row>
    <row r="972" spans="1:3">
      <c r="A972" s="48"/>
      <c r="B972" s="48"/>
      <c r="C972" s="48"/>
    </row>
    <row r="973" spans="1:3">
      <c r="A973" s="48"/>
      <c r="B973" s="48"/>
      <c r="C973" s="48"/>
    </row>
    <row r="974" spans="1:3">
      <c r="A974" s="48"/>
      <c r="B974" s="48"/>
      <c r="C974" s="48"/>
    </row>
    <row r="975" spans="1:3">
      <c r="A975" s="48"/>
      <c r="B975" s="48"/>
      <c r="C975" s="48"/>
    </row>
    <row r="976" spans="1:3">
      <c r="A976" s="48"/>
      <c r="B976" s="48"/>
      <c r="C976" s="48"/>
    </row>
    <row r="977" spans="1:3">
      <c r="A977" s="48"/>
      <c r="B977" s="48"/>
      <c r="C977" s="48"/>
    </row>
    <row r="978" spans="1:3">
      <c r="A978" s="48"/>
      <c r="B978" s="48"/>
      <c r="C978" s="48"/>
    </row>
    <row r="979" spans="1:3">
      <c r="A979" s="48"/>
      <c r="B979" s="48"/>
      <c r="C979" s="48"/>
    </row>
    <row r="980" spans="1:3">
      <c r="A980" s="48"/>
      <c r="B980" s="48"/>
      <c r="C980" s="48"/>
    </row>
    <row r="981" spans="1:3">
      <c r="A981" s="48"/>
      <c r="B981" s="48"/>
      <c r="C981" s="48"/>
    </row>
    <row r="982" spans="1:3">
      <c r="A982" s="48"/>
      <c r="B982" s="48"/>
      <c r="C982" s="48"/>
    </row>
    <row r="983" spans="1:3">
      <c r="A983" s="48"/>
      <c r="B983" s="48"/>
      <c r="C983" s="48"/>
    </row>
    <row r="984" spans="1:3">
      <c r="A984" s="48"/>
      <c r="B984" s="48"/>
      <c r="C984" s="48"/>
    </row>
    <row r="985" spans="1:3">
      <c r="A985" s="48"/>
      <c r="B985" s="48"/>
      <c r="C985" s="48"/>
    </row>
    <row r="986" spans="1:3">
      <c r="A986" s="48"/>
      <c r="B986" s="48"/>
      <c r="C986" s="48"/>
    </row>
    <row r="987" spans="1:3">
      <c r="A987" s="48"/>
      <c r="B987" s="48"/>
      <c r="C987" s="48"/>
    </row>
    <row r="988" spans="1:3">
      <c r="A988" s="48"/>
      <c r="B988" s="48"/>
      <c r="C988" s="48"/>
    </row>
    <row r="989" spans="1:3">
      <c r="A989" s="48"/>
      <c r="B989" s="48"/>
      <c r="C989" s="48"/>
    </row>
    <row r="990" spans="1:3">
      <c r="A990" s="48"/>
      <c r="B990" s="48"/>
      <c r="C990" s="48"/>
    </row>
    <row r="991" spans="1:3">
      <c r="A991" s="48"/>
      <c r="B991" s="48"/>
      <c r="C991" s="48"/>
    </row>
    <row r="992" spans="1:3">
      <c r="A992" s="48"/>
      <c r="B992" s="48"/>
      <c r="C992" s="48"/>
    </row>
    <row r="993" spans="1:3">
      <c r="A993" s="48"/>
      <c r="B993" s="48"/>
      <c r="C993" s="48"/>
    </row>
    <row r="994" spans="1:3">
      <c r="A994" s="48"/>
      <c r="B994" s="48"/>
      <c r="C994" s="48"/>
    </row>
    <row r="995" spans="1:3">
      <c r="A995" s="48"/>
      <c r="B995" s="48"/>
      <c r="C995" s="48"/>
    </row>
    <row r="996" spans="1:3">
      <c r="A996" s="48"/>
      <c r="B996" s="48"/>
      <c r="C996" s="48"/>
    </row>
    <row r="997" spans="1:3">
      <c r="A997" s="48"/>
      <c r="B997" s="48"/>
      <c r="C997" s="48"/>
    </row>
    <row r="998" spans="1:3">
      <c r="A998" s="48"/>
      <c r="B998" s="48"/>
      <c r="C998" s="48"/>
    </row>
    <row r="999" spans="1:3">
      <c r="A999" s="48"/>
      <c r="B999" s="48"/>
      <c r="C999" s="48"/>
    </row>
    <row r="1000" spans="1:3">
      <c r="A1000" s="48"/>
      <c r="B1000" s="48"/>
      <c r="C1000" s="48"/>
    </row>
    <row r="1001" spans="1:3">
      <c r="A1001" s="48"/>
      <c r="B1001" s="48"/>
      <c r="C1001" s="48"/>
    </row>
    <row r="1002" spans="1:3">
      <c r="A1002" s="48"/>
      <c r="B1002" s="48"/>
      <c r="C1002" s="48"/>
    </row>
    <row r="1003" spans="1:3">
      <c r="A1003" s="48"/>
      <c r="B1003" s="48"/>
      <c r="C1003" s="48"/>
    </row>
    <row r="1004" spans="1:3">
      <c r="A1004" s="48"/>
      <c r="B1004" s="48"/>
      <c r="C1004" s="48"/>
    </row>
    <row r="1005" spans="1:3">
      <c r="A1005" s="48"/>
      <c r="B1005" s="48"/>
      <c r="C1005" s="48"/>
    </row>
    <row r="1006" spans="1:3">
      <c r="A1006" s="48"/>
      <c r="B1006" s="48"/>
      <c r="C1006" s="48"/>
    </row>
    <row r="1007" spans="1:3">
      <c r="A1007" s="48"/>
      <c r="B1007" s="48"/>
      <c r="C1007" s="48"/>
    </row>
    <row r="1008" spans="1:3">
      <c r="A1008" s="48"/>
      <c r="B1008" s="48"/>
      <c r="C1008" s="48"/>
    </row>
    <row r="1009" spans="1:3">
      <c r="A1009" s="48"/>
      <c r="B1009" s="48"/>
      <c r="C1009" s="48"/>
    </row>
    <row r="1010" spans="1:3">
      <c r="A1010" s="48"/>
      <c r="B1010" s="48"/>
      <c r="C1010" s="48"/>
    </row>
    <row r="1011" spans="1:3">
      <c r="A1011" s="48"/>
      <c r="B1011" s="48"/>
      <c r="C1011" s="48"/>
    </row>
    <row r="1012" spans="1:3">
      <c r="A1012" s="48"/>
      <c r="B1012" s="48"/>
      <c r="C1012" s="48"/>
    </row>
    <row r="1013" spans="1:3">
      <c r="A1013" s="48"/>
      <c r="B1013" s="48"/>
      <c r="C1013" s="48"/>
    </row>
    <row r="1014" spans="1:3">
      <c r="A1014" s="48"/>
      <c r="B1014" s="48"/>
      <c r="C1014" s="48"/>
    </row>
    <row r="1015" spans="1:3">
      <c r="A1015" s="48"/>
      <c r="B1015" s="48"/>
      <c r="C1015" s="48"/>
    </row>
    <row r="1016" spans="1:3">
      <c r="A1016" s="48"/>
      <c r="B1016" s="48"/>
      <c r="C1016" s="48"/>
    </row>
    <row r="1017" spans="1:3">
      <c r="A1017" s="48"/>
      <c r="B1017" s="48"/>
      <c r="C1017" s="48"/>
    </row>
    <row r="1018" spans="1:3">
      <c r="A1018" s="48"/>
      <c r="B1018" s="48"/>
      <c r="C1018" s="48"/>
    </row>
    <row r="1019" spans="1:3">
      <c r="A1019" s="48"/>
      <c r="B1019" s="48"/>
      <c r="C1019" s="48"/>
    </row>
    <row r="1020" spans="1:3">
      <c r="A1020" s="48"/>
      <c r="B1020" s="48"/>
      <c r="C1020" s="48"/>
    </row>
    <row r="1021" spans="1:3">
      <c r="A1021" s="48"/>
      <c r="B1021" s="48"/>
      <c r="C1021" s="48"/>
    </row>
    <row r="1022" spans="1:3">
      <c r="A1022" s="48"/>
      <c r="B1022" s="48"/>
      <c r="C1022" s="48"/>
    </row>
    <row r="1023" spans="1:3">
      <c r="A1023" s="48"/>
      <c r="B1023" s="48"/>
      <c r="C1023" s="48"/>
    </row>
    <row r="1024" spans="1:3">
      <c r="A1024" s="48"/>
      <c r="B1024" s="48"/>
      <c r="C1024" s="48"/>
    </row>
    <row r="1025" spans="1:3">
      <c r="A1025" s="48"/>
      <c r="B1025" s="48"/>
      <c r="C1025" s="48"/>
    </row>
    <row r="1026" spans="1:3">
      <c r="A1026" s="48"/>
      <c r="B1026" s="48"/>
      <c r="C1026" s="48"/>
    </row>
    <row r="1027" spans="1:3">
      <c r="A1027" s="48"/>
      <c r="B1027" s="48"/>
      <c r="C1027" s="48"/>
    </row>
    <row r="1028" spans="1:3">
      <c r="A1028" s="48"/>
      <c r="B1028" s="48"/>
      <c r="C1028" s="48"/>
    </row>
    <row r="1029" spans="1:3">
      <c r="A1029" s="48"/>
      <c r="B1029" s="48"/>
      <c r="C1029" s="48"/>
    </row>
    <row r="1030" spans="1:3">
      <c r="A1030" s="48"/>
      <c r="B1030" s="48"/>
      <c r="C1030" s="48"/>
    </row>
    <row r="1031" spans="1:3">
      <c r="A1031" s="48"/>
      <c r="B1031" s="48"/>
      <c r="C1031" s="48"/>
    </row>
    <row r="1032" spans="1:3">
      <c r="A1032" s="48"/>
      <c r="B1032" s="48"/>
      <c r="C1032" s="48"/>
    </row>
    <row r="1033" spans="1:3">
      <c r="A1033" s="48"/>
      <c r="B1033" s="48"/>
      <c r="C1033" s="48"/>
    </row>
    <row r="1034" spans="1:3">
      <c r="A1034" s="48"/>
      <c r="B1034" s="48"/>
      <c r="C1034" s="48"/>
    </row>
    <row r="1035" spans="1:3">
      <c r="A1035" s="48"/>
      <c r="B1035" s="48"/>
      <c r="C1035" s="48"/>
    </row>
    <row r="1036" spans="1:3">
      <c r="A1036" s="48"/>
      <c r="B1036" s="48"/>
      <c r="C1036" s="48"/>
    </row>
    <row r="1037" spans="1:3">
      <c r="A1037" s="48"/>
      <c r="B1037" s="48"/>
      <c r="C1037" s="48"/>
    </row>
    <row r="1038" spans="1:3">
      <c r="A1038" s="48"/>
      <c r="B1038" s="48"/>
      <c r="C1038" s="48"/>
    </row>
    <row r="1039" spans="1:3">
      <c r="A1039" s="48"/>
      <c r="B1039" s="48"/>
      <c r="C1039" s="48"/>
    </row>
    <row r="1040" spans="1:3">
      <c r="A1040" s="48"/>
      <c r="B1040" s="48"/>
      <c r="C1040" s="48"/>
    </row>
    <row r="1041" spans="1:3">
      <c r="A1041" s="48"/>
      <c r="B1041" s="48"/>
      <c r="C1041" s="48"/>
    </row>
    <row r="1042" spans="1:3">
      <c r="A1042" s="48"/>
      <c r="B1042" s="48"/>
      <c r="C1042" s="48"/>
    </row>
    <row r="1043" spans="1:3">
      <c r="A1043" s="48"/>
      <c r="B1043" s="48"/>
      <c r="C1043" s="48"/>
    </row>
    <row r="1044" spans="1:3">
      <c r="A1044" s="48"/>
      <c r="B1044" s="48"/>
      <c r="C1044" s="48"/>
    </row>
    <row r="1045" spans="1:3">
      <c r="A1045" s="48"/>
      <c r="B1045" s="48"/>
      <c r="C1045" s="48"/>
    </row>
    <row r="1046" spans="1:3">
      <c r="A1046" s="48"/>
      <c r="B1046" s="48"/>
      <c r="C1046" s="48"/>
    </row>
    <row r="1047" spans="1:3">
      <c r="A1047" s="48"/>
      <c r="B1047" s="48"/>
      <c r="C1047" s="48"/>
    </row>
    <row r="1048" spans="1:3">
      <c r="A1048" s="48"/>
      <c r="B1048" s="48"/>
      <c r="C1048" s="48"/>
    </row>
    <row r="1049" spans="1:3">
      <c r="A1049" s="48"/>
      <c r="B1049" s="48"/>
      <c r="C1049" s="48"/>
    </row>
    <row r="1050" spans="1:3">
      <c r="A1050" s="48"/>
      <c r="B1050" s="48"/>
      <c r="C1050" s="48"/>
    </row>
    <row r="1051" spans="1:3">
      <c r="A1051" s="48"/>
      <c r="B1051" s="48"/>
      <c r="C1051" s="48"/>
    </row>
    <row r="1052" spans="1:3">
      <c r="A1052" s="48"/>
      <c r="B1052" s="48"/>
      <c r="C1052" s="48"/>
    </row>
    <row r="1053" spans="1:3">
      <c r="A1053" s="48"/>
      <c r="B1053" s="48"/>
      <c r="C1053" s="48"/>
    </row>
    <row r="1054" spans="1:3">
      <c r="A1054" s="48"/>
      <c r="B1054" s="48"/>
      <c r="C1054" s="48"/>
    </row>
    <row r="1055" spans="1:3">
      <c r="A1055" s="48"/>
      <c r="B1055" s="48"/>
      <c r="C1055" s="48"/>
    </row>
    <row r="1056" spans="1:3">
      <c r="A1056" s="48"/>
      <c r="B1056" s="48"/>
      <c r="C1056" s="48"/>
    </row>
    <row r="1057" spans="1:3">
      <c r="A1057" s="48"/>
      <c r="B1057" s="48"/>
      <c r="C1057" s="48"/>
    </row>
    <row r="1058" spans="1:3">
      <c r="A1058" s="48"/>
      <c r="B1058" s="48"/>
      <c r="C1058" s="48"/>
    </row>
    <row r="1059" spans="1:3">
      <c r="A1059" s="48"/>
      <c r="B1059" s="48"/>
      <c r="C1059" s="48"/>
    </row>
    <row r="1060" spans="1:3">
      <c r="A1060" s="48"/>
      <c r="B1060" s="48"/>
      <c r="C1060" s="48"/>
    </row>
    <row r="1061" spans="1:3">
      <c r="A1061" s="48"/>
      <c r="B1061" s="48"/>
      <c r="C1061" s="48"/>
    </row>
    <row r="1062" spans="1:3">
      <c r="A1062" s="48"/>
      <c r="B1062" s="48"/>
      <c r="C1062" s="48"/>
    </row>
    <row r="1063" spans="1:3">
      <c r="A1063" s="48"/>
      <c r="B1063" s="48"/>
      <c r="C1063" s="48"/>
    </row>
    <row r="1064" spans="1:3">
      <c r="A1064" s="48"/>
      <c r="B1064" s="48"/>
      <c r="C1064" s="48"/>
    </row>
    <row r="1065" spans="1:3">
      <c r="A1065" s="48"/>
      <c r="B1065" s="48"/>
      <c r="C1065" s="48"/>
    </row>
    <row r="1066" spans="1:3">
      <c r="A1066" s="48"/>
      <c r="B1066" s="48"/>
      <c r="C1066" s="48"/>
    </row>
    <row r="1067" spans="1:3">
      <c r="A1067" s="48"/>
      <c r="B1067" s="48"/>
      <c r="C1067" s="48"/>
    </row>
    <row r="1068" spans="1:3">
      <c r="A1068" s="48"/>
      <c r="B1068" s="48"/>
      <c r="C1068" s="48"/>
    </row>
    <row r="1069" spans="1:3">
      <c r="A1069" s="48"/>
      <c r="B1069" s="48"/>
      <c r="C1069" s="48"/>
    </row>
    <row r="1070" spans="1:3">
      <c r="A1070" s="48"/>
      <c r="B1070" s="48"/>
      <c r="C1070" s="48"/>
    </row>
    <row r="1071" spans="1:3">
      <c r="A1071" s="48"/>
      <c r="B1071" s="48"/>
      <c r="C1071" s="48"/>
    </row>
    <row r="1072" spans="1:3">
      <c r="A1072" s="48"/>
      <c r="B1072" s="48"/>
      <c r="C1072" s="48"/>
    </row>
    <row r="1073" spans="1:3">
      <c r="A1073" s="48"/>
      <c r="B1073" s="48"/>
      <c r="C1073" s="48"/>
    </row>
    <row r="1074" spans="1:3">
      <c r="A1074" s="48"/>
      <c r="B1074" s="48"/>
      <c r="C1074" s="48"/>
    </row>
    <row r="1075" spans="1:3">
      <c r="A1075" s="48"/>
      <c r="B1075" s="48"/>
      <c r="C1075" s="48"/>
    </row>
    <row r="1076" spans="1:3">
      <c r="A1076" s="48"/>
      <c r="B1076" s="48"/>
      <c r="C1076" s="48"/>
    </row>
    <row r="1077" spans="1:3">
      <c r="A1077" s="48"/>
      <c r="B1077" s="48"/>
      <c r="C1077" s="48"/>
    </row>
    <row r="1078" spans="1:3">
      <c r="A1078" s="48"/>
      <c r="B1078" s="48"/>
      <c r="C1078" s="48"/>
    </row>
    <row r="1079" spans="1:3">
      <c r="A1079" s="48"/>
      <c r="B1079" s="48"/>
      <c r="C1079" s="48"/>
    </row>
    <row r="1080" spans="1:3">
      <c r="A1080" s="48"/>
      <c r="B1080" s="48"/>
      <c r="C1080" s="48"/>
    </row>
    <row r="1081" spans="1:3">
      <c r="A1081" s="48"/>
      <c r="B1081" s="48"/>
      <c r="C1081" s="48"/>
    </row>
    <row r="1082" spans="1:3">
      <c r="A1082" s="48"/>
      <c r="B1082" s="48"/>
      <c r="C1082" s="48"/>
    </row>
    <row r="1083" spans="1:3">
      <c r="A1083" s="48"/>
      <c r="B1083" s="48"/>
      <c r="C1083" s="48"/>
    </row>
    <row r="1084" spans="1:3">
      <c r="A1084" s="48"/>
      <c r="B1084" s="48"/>
      <c r="C1084" s="48"/>
    </row>
    <row r="1085" spans="1:3">
      <c r="A1085" s="48"/>
      <c r="B1085" s="48"/>
      <c r="C1085" s="48"/>
    </row>
    <row r="1086" spans="1:3">
      <c r="A1086" s="48"/>
      <c r="B1086" s="48"/>
      <c r="C1086" s="48"/>
    </row>
    <row r="1087" spans="1:3">
      <c r="A1087" s="48"/>
      <c r="B1087" s="48"/>
      <c r="C1087" s="48"/>
    </row>
    <row r="1088" spans="1:3">
      <c r="A1088" s="48"/>
      <c r="B1088" s="48"/>
      <c r="C1088" s="48"/>
    </row>
    <row r="1089" spans="1:3">
      <c r="A1089" s="48"/>
      <c r="B1089" s="48"/>
      <c r="C1089" s="48"/>
    </row>
    <row r="1090" spans="1:3">
      <c r="A1090" s="48"/>
      <c r="B1090" s="48"/>
      <c r="C1090" s="48"/>
    </row>
    <row r="1091" spans="1:3">
      <c r="A1091" s="48"/>
      <c r="B1091" s="48"/>
      <c r="C1091" s="48"/>
    </row>
    <row r="1092" spans="1:3">
      <c r="A1092" s="48"/>
      <c r="B1092" s="48"/>
      <c r="C1092" s="48"/>
    </row>
    <row r="1093" spans="1:3">
      <c r="A1093" s="48"/>
      <c r="B1093" s="48"/>
      <c r="C1093" s="48"/>
    </row>
    <row r="1094" spans="1:3">
      <c r="A1094" s="48"/>
      <c r="B1094" s="48"/>
      <c r="C1094" s="48"/>
    </row>
    <row r="1095" spans="1:3">
      <c r="A1095" s="48"/>
      <c r="B1095" s="48"/>
      <c r="C1095" s="48"/>
    </row>
    <row r="1096" spans="1:3">
      <c r="A1096" s="48"/>
      <c r="B1096" s="48"/>
      <c r="C1096" s="48"/>
    </row>
    <row r="1097" spans="1:3">
      <c r="A1097" s="48"/>
      <c r="B1097" s="48"/>
      <c r="C1097" s="48"/>
    </row>
    <row r="1098" spans="1:3">
      <c r="A1098" s="48"/>
      <c r="B1098" s="48"/>
      <c r="C1098" s="48"/>
    </row>
    <row r="1099" spans="1:3">
      <c r="A1099" s="48"/>
      <c r="B1099" s="48"/>
      <c r="C1099" s="48"/>
    </row>
    <row r="1100" spans="1:3">
      <c r="A1100" s="48"/>
      <c r="B1100" s="48"/>
      <c r="C1100" s="48"/>
    </row>
    <row r="1101" spans="1:3">
      <c r="A1101" s="48"/>
      <c r="B1101" s="48"/>
      <c r="C1101" s="48"/>
    </row>
    <row r="1102" spans="1:3">
      <c r="A1102" s="48"/>
      <c r="B1102" s="48"/>
      <c r="C1102" s="48"/>
    </row>
    <row r="1103" spans="1:3">
      <c r="A1103" s="48"/>
      <c r="B1103" s="48"/>
      <c r="C1103" s="48"/>
    </row>
    <row r="1104" spans="1:3">
      <c r="A1104" s="48"/>
      <c r="B1104" s="48"/>
      <c r="C1104" s="48"/>
    </row>
    <row r="1105" spans="1:3">
      <c r="A1105" s="48"/>
      <c r="B1105" s="48"/>
      <c r="C1105" s="48"/>
    </row>
    <row r="1106" spans="1:3">
      <c r="A1106" s="48"/>
      <c r="B1106" s="48"/>
      <c r="C1106" s="48"/>
    </row>
    <row r="1107" spans="1:3">
      <c r="A1107" s="48"/>
      <c r="B1107" s="48"/>
      <c r="C1107" s="48"/>
    </row>
    <row r="1108" spans="1:3">
      <c r="A1108" s="48"/>
      <c r="B1108" s="48"/>
      <c r="C1108" s="48"/>
    </row>
    <row r="1109" spans="1:3">
      <c r="A1109" s="48"/>
      <c r="B1109" s="48"/>
      <c r="C1109" s="48"/>
    </row>
    <row r="1110" spans="1:3">
      <c r="A1110" s="48"/>
      <c r="B1110" s="48"/>
      <c r="C1110" s="48"/>
    </row>
    <row r="1111" spans="1:3">
      <c r="A1111" s="48"/>
      <c r="B1111" s="48"/>
      <c r="C1111" s="48"/>
    </row>
    <row r="1112" spans="1:3">
      <c r="A1112" s="48"/>
      <c r="B1112" s="48"/>
      <c r="C1112" s="48"/>
    </row>
    <row r="1113" spans="1:3">
      <c r="A1113" s="48"/>
      <c r="B1113" s="48"/>
      <c r="C1113" s="48"/>
    </row>
    <row r="1114" spans="1:3">
      <c r="A1114" s="48"/>
      <c r="B1114" s="48"/>
      <c r="C1114" s="48"/>
    </row>
    <row r="1115" spans="1:3">
      <c r="A1115" s="48"/>
      <c r="B1115" s="48"/>
      <c r="C1115" s="48"/>
    </row>
    <row r="1116" spans="1:3">
      <c r="A1116" s="48"/>
      <c r="B1116" s="48"/>
      <c r="C1116" s="48"/>
    </row>
    <row r="1117" spans="1:3">
      <c r="A1117" s="48"/>
      <c r="B1117" s="48"/>
      <c r="C1117" s="48"/>
    </row>
    <row r="1118" spans="1:3">
      <c r="A1118" s="48"/>
      <c r="B1118" s="48"/>
      <c r="C1118" s="48"/>
    </row>
    <row r="1119" spans="1:3">
      <c r="A1119" s="48"/>
      <c r="B1119" s="48"/>
      <c r="C1119" s="48"/>
    </row>
    <row r="1120" spans="1:3">
      <c r="A1120" s="48"/>
      <c r="B1120" s="48"/>
      <c r="C1120" s="48"/>
    </row>
    <row r="1121" spans="1:3">
      <c r="A1121" s="48"/>
      <c r="B1121" s="48"/>
      <c r="C1121" s="48"/>
    </row>
    <row r="1122" spans="1:3">
      <c r="A1122" s="48"/>
      <c r="B1122" s="48"/>
      <c r="C1122" s="48"/>
    </row>
    <row r="1123" spans="1:3">
      <c r="A1123" s="48"/>
      <c r="B1123" s="48"/>
      <c r="C1123" s="48"/>
    </row>
    <row r="1124" spans="1:3">
      <c r="A1124" s="48"/>
      <c r="B1124" s="48"/>
      <c r="C1124" s="48"/>
    </row>
    <row r="1125" spans="1:3">
      <c r="A1125" s="48"/>
      <c r="B1125" s="48"/>
      <c r="C1125" s="48"/>
    </row>
    <row r="1126" spans="1:3">
      <c r="A1126" s="48"/>
      <c r="B1126" s="48"/>
      <c r="C1126" s="48"/>
    </row>
    <row r="1127" spans="1:3">
      <c r="A1127" s="48"/>
      <c r="B1127" s="48"/>
      <c r="C1127" s="48"/>
    </row>
    <row r="1128" spans="1:3">
      <c r="A1128" s="48"/>
      <c r="B1128" s="48"/>
      <c r="C1128" s="48"/>
    </row>
    <row r="1129" spans="1:3">
      <c r="A1129" s="48"/>
      <c r="B1129" s="48"/>
      <c r="C1129" s="48"/>
    </row>
    <row r="1130" spans="1:3">
      <c r="A1130" s="48"/>
      <c r="B1130" s="48"/>
      <c r="C1130" s="48"/>
    </row>
    <row r="1131" spans="1:3">
      <c r="A1131" s="48"/>
      <c r="B1131" s="48"/>
      <c r="C1131" s="48"/>
    </row>
    <row r="1132" spans="1:3">
      <c r="A1132" s="48"/>
      <c r="B1132" s="48"/>
      <c r="C1132" s="48"/>
    </row>
    <row r="1133" spans="1:3">
      <c r="A1133" s="48"/>
      <c r="B1133" s="48"/>
      <c r="C1133" s="48"/>
    </row>
    <row r="1134" spans="1:3">
      <c r="A1134" s="48"/>
      <c r="B1134" s="48"/>
      <c r="C1134" s="48"/>
    </row>
    <row r="1135" spans="1:3">
      <c r="A1135" s="48"/>
      <c r="B1135" s="48"/>
      <c r="C1135" s="48"/>
    </row>
    <row r="1136" spans="1:3">
      <c r="A1136" s="48"/>
      <c r="B1136" s="48"/>
      <c r="C1136" s="48"/>
    </row>
    <row r="1137" spans="1:3">
      <c r="A1137" s="48"/>
      <c r="B1137" s="48"/>
      <c r="C1137" s="48"/>
    </row>
    <row r="1138" spans="1:3">
      <c r="A1138" s="48"/>
      <c r="B1138" s="48"/>
      <c r="C1138" s="48"/>
    </row>
    <row r="1139" spans="1:3">
      <c r="A1139" s="48"/>
      <c r="B1139" s="48"/>
      <c r="C1139" s="48"/>
    </row>
    <row r="1140" spans="1:3">
      <c r="A1140" s="48"/>
      <c r="B1140" s="48"/>
      <c r="C1140" s="48"/>
    </row>
    <row r="1141" spans="1:3">
      <c r="A1141" s="48"/>
      <c r="B1141" s="48"/>
      <c r="C1141" s="48"/>
    </row>
    <row r="1142" spans="1:3">
      <c r="A1142" s="48"/>
      <c r="B1142" s="48"/>
      <c r="C1142" s="48"/>
    </row>
    <row r="1143" spans="1:3">
      <c r="A1143" s="48"/>
      <c r="B1143" s="48"/>
      <c r="C1143" s="48"/>
    </row>
    <row r="1144" spans="1:3">
      <c r="A1144" s="48"/>
      <c r="B1144" s="48"/>
      <c r="C1144" s="48"/>
    </row>
    <row r="1145" spans="1:3">
      <c r="A1145" s="48"/>
      <c r="B1145" s="48"/>
      <c r="C1145" s="48"/>
    </row>
    <row r="1146" spans="1:3">
      <c r="A1146" s="48"/>
      <c r="B1146" s="48"/>
      <c r="C1146" s="48"/>
    </row>
    <row r="1147" spans="1:3">
      <c r="A1147" s="48"/>
      <c r="B1147" s="48"/>
      <c r="C1147" s="48"/>
    </row>
    <row r="1148" spans="1:3">
      <c r="A1148" s="48"/>
      <c r="B1148" s="48"/>
      <c r="C1148" s="48"/>
    </row>
    <row r="1149" spans="1:3">
      <c r="A1149" s="48"/>
      <c r="B1149" s="48"/>
      <c r="C1149" s="48"/>
    </row>
    <row r="1150" spans="1:3">
      <c r="A1150" s="48"/>
      <c r="B1150" s="48"/>
      <c r="C1150" s="48"/>
    </row>
    <row r="1151" spans="1:3">
      <c r="A1151" s="48"/>
      <c r="B1151" s="48"/>
      <c r="C1151" s="48"/>
    </row>
    <row r="1152" spans="1:3">
      <c r="A1152" s="48"/>
      <c r="B1152" s="48"/>
      <c r="C1152" s="48"/>
    </row>
    <row r="1153" spans="1:3">
      <c r="A1153" s="48"/>
      <c r="B1153" s="48"/>
      <c r="C1153" s="48"/>
    </row>
    <row r="1154" spans="1:3">
      <c r="A1154" s="48"/>
      <c r="B1154" s="48"/>
      <c r="C1154" s="48"/>
    </row>
    <row r="1155" spans="1:3">
      <c r="A1155" s="48"/>
      <c r="B1155" s="48"/>
      <c r="C1155" s="48"/>
    </row>
    <row r="1156" spans="1:3">
      <c r="A1156" s="48"/>
      <c r="B1156" s="48"/>
      <c r="C1156" s="48"/>
    </row>
    <row r="1157" spans="1:3">
      <c r="A1157" s="48"/>
      <c r="B1157" s="48"/>
      <c r="C1157" s="48"/>
    </row>
    <row r="1158" spans="1:3">
      <c r="A1158" s="48"/>
      <c r="B1158" s="48"/>
      <c r="C1158" s="48"/>
    </row>
    <row r="1159" spans="1:3">
      <c r="A1159" s="48"/>
      <c r="B1159" s="48"/>
      <c r="C1159" s="48"/>
    </row>
    <row r="1160" spans="1:3">
      <c r="A1160" s="48"/>
      <c r="B1160" s="48"/>
      <c r="C1160" s="48"/>
    </row>
    <row r="1161" spans="1:3">
      <c r="A1161" s="48"/>
      <c r="B1161" s="48"/>
      <c r="C1161" s="48"/>
    </row>
    <row r="1162" spans="1:3">
      <c r="A1162" s="48"/>
      <c r="B1162" s="48"/>
      <c r="C1162" s="48"/>
    </row>
    <row r="1163" spans="1:3">
      <c r="A1163" s="48"/>
      <c r="B1163" s="48"/>
      <c r="C1163" s="48"/>
    </row>
    <row r="1164" spans="1:3">
      <c r="A1164" s="48"/>
      <c r="B1164" s="48"/>
      <c r="C1164" s="48"/>
    </row>
    <row r="1165" spans="1:3">
      <c r="A1165" s="48"/>
      <c r="B1165" s="48"/>
      <c r="C1165" s="48"/>
    </row>
    <row r="1166" spans="1:3">
      <c r="A1166" s="48"/>
      <c r="B1166" s="48"/>
      <c r="C1166" s="48"/>
    </row>
    <row r="1167" spans="1:3">
      <c r="A1167" s="48"/>
      <c r="B1167" s="48"/>
      <c r="C1167" s="48"/>
    </row>
    <row r="1168" spans="1:3">
      <c r="A1168" s="48"/>
      <c r="B1168" s="48"/>
      <c r="C1168" s="48"/>
    </row>
    <row r="1169" spans="1:3">
      <c r="A1169" s="48"/>
      <c r="B1169" s="48"/>
      <c r="C1169" s="48"/>
    </row>
    <row r="1170" spans="1:3">
      <c r="A1170" s="48"/>
      <c r="B1170" s="48"/>
      <c r="C1170" s="48"/>
    </row>
    <row r="1171" spans="1:3">
      <c r="A1171" s="48"/>
      <c r="B1171" s="48"/>
      <c r="C1171" s="48"/>
    </row>
    <row r="1172" spans="1:3">
      <c r="A1172" s="48"/>
      <c r="B1172" s="48"/>
      <c r="C1172" s="48"/>
    </row>
    <row r="1173" spans="1:3">
      <c r="A1173" s="48"/>
      <c r="B1173" s="48"/>
      <c r="C1173" s="48"/>
    </row>
    <row r="1174" spans="1:3">
      <c r="A1174" s="48"/>
      <c r="B1174" s="48"/>
      <c r="C1174" s="48"/>
    </row>
    <row r="1175" spans="1:3">
      <c r="A1175" s="48"/>
      <c r="B1175" s="48"/>
      <c r="C1175" s="48"/>
    </row>
    <row r="1176" spans="1:3">
      <c r="A1176" s="48"/>
      <c r="B1176" s="48"/>
      <c r="C1176" s="48"/>
    </row>
    <row r="1177" spans="1:3">
      <c r="A1177" s="48"/>
      <c r="B1177" s="48"/>
      <c r="C1177" s="48"/>
    </row>
    <row r="1178" spans="1:3">
      <c r="A1178" s="48"/>
      <c r="B1178" s="48"/>
      <c r="C1178" s="48"/>
    </row>
    <row r="1179" spans="1:3">
      <c r="A1179" s="48"/>
      <c r="B1179" s="48"/>
      <c r="C1179" s="48"/>
    </row>
    <row r="1180" spans="1:3">
      <c r="A1180" s="48"/>
      <c r="B1180" s="48"/>
      <c r="C1180" s="48"/>
    </row>
    <row r="1181" spans="1:3">
      <c r="A1181" s="48"/>
      <c r="B1181" s="48"/>
      <c r="C1181" s="48"/>
    </row>
    <row r="1182" spans="1:3">
      <c r="A1182" s="48"/>
      <c r="B1182" s="48"/>
      <c r="C1182" s="48"/>
    </row>
    <row r="1183" spans="1:3">
      <c r="A1183" s="48"/>
      <c r="B1183" s="48"/>
      <c r="C1183" s="48"/>
    </row>
    <row r="1184" spans="1:3">
      <c r="A1184" s="48"/>
      <c r="B1184" s="48"/>
      <c r="C1184" s="48"/>
    </row>
    <row r="1185" spans="1:3">
      <c r="A1185" s="48"/>
      <c r="B1185" s="48"/>
      <c r="C1185" s="48"/>
    </row>
    <row r="1186" spans="1:3">
      <c r="A1186" s="48"/>
      <c r="B1186" s="48"/>
      <c r="C1186" s="48"/>
    </row>
    <row r="1187" spans="1:3">
      <c r="A1187" s="48"/>
      <c r="B1187" s="48"/>
      <c r="C1187" s="48"/>
    </row>
    <row r="1188" spans="1:3">
      <c r="A1188" s="48"/>
      <c r="B1188" s="48"/>
      <c r="C1188" s="48"/>
    </row>
    <row r="1189" spans="1:3">
      <c r="A1189" s="48"/>
      <c r="B1189" s="48"/>
      <c r="C1189" s="48"/>
    </row>
    <row r="1190" spans="1:3">
      <c r="A1190" s="48"/>
      <c r="B1190" s="48"/>
      <c r="C1190" s="48"/>
    </row>
    <row r="1191" spans="1:3">
      <c r="A1191" s="48"/>
      <c r="B1191" s="48"/>
      <c r="C1191" s="48"/>
    </row>
    <row r="1192" spans="1:3">
      <c r="A1192" s="48"/>
      <c r="B1192" s="48"/>
      <c r="C1192" s="48"/>
    </row>
    <row r="1193" spans="1:3">
      <c r="A1193" s="48"/>
      <c r="B1193" s="48"/>
      <c r="C1193" s="48"/>
    </row>
    <row r="1194" spans="1:3">
      <c r="A1194" s="48"/>
      <c r="B1194" s="48"/>
      <c r="C1194" s="48"/>
    </row>
    <row r="1195" spans="1:3">
      <c r="A1195" s="48"/>
      <c r="B1195" s="48"/>
      <c r="C1195" s="48"/>
    </row>
    <row r="1196" spans="1:3">
      <c r="A1196" s="48"/>
      <c r="B1196" s="48"/>
      <c r="C1196" s="48"/>
    </row>
    <row r="1197" spans="1:3">
      <c r="A1197" s="48"/>
      <c r="B1197" s="48"/>
      <c r="C1197" s="48"/>
    </row>
    <row r="1198" spans="1:3">
      <c r="A1198" s="48"/>
      <c r="B1198" s="48"/>
      <c r="C1198" s="48"/>
    </row>
    <row r="1199" spans="1:3">
      <c r="A1199" s="48"/>
      <c r="B1199" s="48"/>
      <c r="C1199" s="48"/>
    </row>
    <row r="1200" spans="1:3">
      <c r="A1200" s="48"/>
      <c r="B1200" s="48"/>
      <c r="C1200" s="48"/>
    </row>
    <row r="1201" spans="1:3">
      <c r="A1201" s="48"/>
      <c r="B1201" s="48"/>
      <c r="C1201" s="48"/>
    </row>
    <row r="1202" spans="1:3">
      <c r="A1202" s="48"/>
      <c r="B1202" s="48"/>
      <c r="C1202" s="48"/>
    </row>
    <row r="1203" spans="1:3">
      <c r="A1203" s="48"/>
      <c r="B1203" s="48"/>
      <c r="C1203" s="48"/>
    </row>
    <row r="1204" spans="1:3">
      <c r="A1204" s="48"/>
      <c r="B1204" s="48"/>
      <c r="C1204" s="48"/>
    </row>
    <row r="1205" spans="1:3">
      <c r="A1205" s="48"/>
      <c r="B1205" s="48"/>
      <c r="C1205" s="48"/>
    </row>
    <row r="1206" spans="1:3">
      <c r="A1206" s="48"/>
      <c r="B1206" s="48"/>
      <c r="C1206" s="48"/>
    </row>
    <row r="1207" spans="1:3">
      <c r="A1207" s="48"/>
      <c r="B1207" s="48"/>
      <c r="C1207" s="48"/>
    </row>
    <row r="1208" spans="1:3">
      <c r="A1208" s="48"/>
      <c r="B1208" s="48"/>
      <c r="C1208" s="48"/>
    </row>
    <row r="1209" spans="1:3">
      <c r="A1209" s="48"/>
      <c r="B1209" s="48"/>
      <c r="C1209" s="48"/>
    </row>
    <row r="1210" spans="1:3">
      <c r="A1210" s="48"/>
      <c r="B1210" s="48"/>
      <c r="C1210" s="48"/>
    </row>
    <row r="1211" spans="1:3">
      <c r="A1211" s="48"/>
      <c r="B1211" s="48"/>
      <c r="C1211" s="48"/>
    </row>
    <row r="1212" spans="1:3">
      <c r="A1212" s="48"/>
      <c r="B1212" s="48"/>
      <c r="C1212" s="48"/>
    </row>
    <row r="1213" spans="1:3">
      <c r="A1213" s="48"/>
      <c r="B1213" s="48"/>
      <c r="C1213" s="48"/>
    </row>
    <row r="1214" spans="1:3">
      <c r="A1214" s="48"/>
      <c r="B1214" s="48"/>
      <c r="C1214" s="48"/>
    </row>
    <row r="1215" spans="1:3">
      <c r="A1215" s="48"/>
      <c r="B1215" s="48"/>
      <c r="C1215" s="48"/>
    </row>
    <row r="1216" spans="1:3">
      <c r="A1216" s="48"/>
      <c r="B1216" s="48"/>
      <c r="C1216" s="48"/>
    </row>
    <row r="1217" spans="1:3">
      <c r="A1217" s="48"/>
      <c r="B1217" s="48"/>
      <c r="C1217" s="48"/>
    </row>
    <row r="1218" spans="1:3">
      <c r="A1218" s="48"/>
      <c r="B1218" s="48"/>
      <c r="C1218" s="48"/>
    </row>
    <row r="1219" spans="1:3">
      <c r="A1219" s="48"/>
      <c r="B1219" s="48"/>
      <c r="C1219" s="48"/>
    </row>
    <row r="1220" spans="1:3">
      <c r="A1220" s="48"/>
      <c r="B1220" s="48"/>
      <c r="C1220" s="48"/>
    </row>
    <row r="1221" spans="1:3">
      <c r="A1221" s="48"/>
      <c r="B1221" s="48"/>
      <c r="C1221" s="48"/>
    </row>
    <row r="1222" spans="1:3">
      <c r="A1222" s="48"/>
      <c r="B1222" s="48"/>
      <c r="C1222" s="48"/>
    </row>
    <row r="1223" spans="1:3">
      <c r="A1223" s="48"/>
      <c r="B1223" s="48"/>
      <c r="C1223" s="48"/>
    </row>
    <row r="1224" spans="1:3">
      <c r="A1224" s="48"/>
      <c r="B1224" s="48"/>
      <c r="C1224" s="48"/>
    </row>
    <row r="1225" spans="1:3">
      <c r="A1225" s="48"/>
      <c r="B1225" s="48"/>
      <c r="C1225" s="48"/>
    </row>
    <row r="1226" spans="1:3">
      <c r="A1226" s="48"/>
      <c r="B1226" s="48"/>
      <c r="C1226" s="48"/>
    </row>
    <row r="1227" spans="1:3">
      <c r="A1227" s="48"/>
      <c r="B1227" s="48"/>
      <c r="C1227" s="48"/>
    </row>
    <row r="1228" spans="1:3">
      <c r="A1228" s="48"/>
      <c r="B1228" s="48"/>
      <c r="C1228" s="48"/>
    </row>
    <row r="1229" spans="1:3">
      <c r="A1229" s="48"/>
      <c r="B1229" s="48"/>
      <c r="C1229" s="48"/>
    </row>
    <row r="1230" spans="1:3">
      <c r="A1230" s="48"/>
      <c r="B1230" s="48"/>
      <c r="C1230" s="48"/>
    </row>
    <row r="1231" spans="1:3">
      <c r="A1231" s="48"/>
      <c r="B1231" s="48"/>
      <c r="C1231" s="48"/>
    </row>
    <row r="1232" spans="1:3">
      <c r="A1232" s="48"/>
      <c r="B1232" s="48"/>
      <c r="C1232" s="48"/>
    </row>
    <row r="1233" spans="1:3">
      <c r="A1233" s="48"/>
      <c r="B1233" s="48"/>
      <c r="C1233" s="48"/>
    </row>
    <row r="1234" spans="1:3">
      <c r="A1234" s="48"/>
      <c r="B1234" s="48"/>
      <c r="C1234" s="48"/>
    </row>
    <row r="1235" spans="1:3">
      <c r="A1235" s="48"/>
      <c r="B1235" s="48"/>
      <c r="C1235" s="48"/>
    </row>
    <row r="1236" spans="1:3">
      <c r="A1236" s="48"/>
      <c r="B1236" s="48"/>
      <c r="C1236" s="48"/>
    </row>
    <row r="1237" spans="1:3">
      <c r="A1237" s="48"/>
      <c r="B1237" s="48"/>
      <c r="C1237" s="48"/>
    </row>
    <row r="1238" spans="1:3">
      <c r="A1238" s="48"/>
      <c r="B1238" s="48"/>
      <c r="C1238" s="48"/>
    </row>
    <row r="1239" spans="1:3">
      <c r="A1239" s="48"/>
      <c r="B1239" s="48"/>
      <c r="C1239" s="48"/>
    </row>
    <row r="1240" spans="1:3">
      <c r="A1240" s="48"/>
      <c r="B1240" s="48"/>
      <c r="C1240" s="48"/>
    </row>
    <row r="1241" spans="1:3">
      <c r="A1241" s="48"/>
      <c r="B1241" s="48"/>
      <c r="C1241" s="48"/>
    </row>
    <row r="1242" spans="1:3">
      <c r="A1242" s="48"/>
      <c r="B1242" s="48"/>
      <c r="C1242" s="48"/>
    </row>
    <row r="1243" spans="1:3">
      <c r="A1243" s="48"/>
      <c r="B1243" s="48"/>
      <c r="C1243" s="48"/>
    </row>
    <row r="1244" spans="1:3">
      <c r="A1244" s="48"/>
      <c r="B1244" s="48"/>
      <c r="C1244" s="48"/>
    </row>
    <row r="1245" spans="1:3">
      <c r="A1245" s="48"/>
      <c r="B1245" s="48"/>
      <c r="C1245" s="48"/>
    </row>
    <row r="1246" spans="1:3">
      <c r="A1246" s="48"/>
      <c r="B1246" s="48"/>
      <c r="C1246" s="48"/>
    </row>
    <row r="1247" spans="1:3">
      <c r="A1247" s="48"/>
      <c r="B1247" s="48"/>
      <c r="C1247" s="48"/>
    </row>
    <row r="1248" spans="1:3">
      <c r="A1248" s="48"/>
      <c r="B1248" s="48"/>
      <c r="C1248" s="48"/>
    </row>
    <row r="1249" spans="1:3">
      <c r="A1249" s="48"/>
      <c r="B1249" s="48"/>
      <c r="C1249" s="48"/>
    </row>
    <row r="1250" spans="1:3">
      <c r="A1250" s="48"/>
      <c r="B1250" s="48"/>
      <c r="C1250" s="48"/>
    </row>
    <row r="1251" spans="1:3">
      <c r="A1251" s="48"/>
      <c r="B1251" s="48"/>
      <c r="C1251" s="48"/>
    </row>
    <row r="1252" spans="1:3">
      <c r="A1252" s="48"/>
      <c r="B1252" s="48"/>
      <c r="C1252" s="48"/>
    </row>
    <row r="1253" spans="1:3">
      <c r="A1253" s="48"/>
      <c r="B1253" s="48"/>
      <c r="C1253" s="48"/>
    </row>
    <row r="1254" spans="1:3">
      <c r="A1254" s="48"/>
      <c r="B1254" s="48"/>
      <c r="C1254" s="48"/>
    </row>
    <row r="1255" spans="1:3">
      <c r="A1255" s="48"/>
      <c r="B1255" s="48"/>
      <c r="C1255" s="48"/>
    </row>
    <row r="1256" spans="1:3">
      <c r="A1256" s="48"/>
      <c r="B1256" s="48"/>
      <c r="C1256" s="48"/>
    </row>
    <row r="1257" spans="1:3">
      <c r="A1257" s="48"/>
      <c r="B1257" s="48"/>
      <c r="C1257" s="48"/>
    </row>
    <row r="1258" spans="1:3">
      <c r="A1258" s="48"/>
      <c r="B1258" s="48"/>
      <c r="C1258" s="48"/>
    </row>
    <row r="1259" spans="1:3">
      <c r="A1259" s="48"/>
      <c r="B1259" s="48"/>
      <c r="C1259" s="48"/>
    </row>
    <row r="1260" spans="1:3">
      <c r="A1260" s="48"/>
      <c r="B1260" s="48"/>
      <c r="C1260" s="48"/>
    </row>
    <row r="1261" spans="1:3">
      <c r="A1261" s="48"/>
      <c r="B1261" s="48"/>
      <c r="C1261" s="48"/>
    </row>
    <row r="1262" spans="1:3">
      <c r="A1262" s="48"/>
      <c r="B1262" s="48"/>
      <c r="C1262" s="48"/>
    </row>
    <row r="1263" spans="1:3">
      <c r="A1263" s="48"/>
      <c r="B1263" s="48"/>
      <c r="C1263" s="48"/>
    </row>
    <row r="1264" spans="1:3">
      <c r="A1264" s="48"/>
      <c r="B1264" s="48"/>
      <c r="C1264" s="48"/>
    </row>
    <row r="1265" spans="1:3">
      <c r="A1265" s="48"/>
      <c r="B1265" s="48"/>
      <c r="C1265" s="48"/>
    </row>
    <row r="1266" spans="1:3">
      <c r="A1266" s="48"/>
      <c r="B1266" s="48"/>
      <c r="C1266" s="48"/>
    </row>
    <row r="1267" spans="1:3">
      <c r="A1267" s="48"/>
      <c r="B1267" s="48"/>
      <c r="C1267" s="48"/>
    </row>
    <row r="1268" spans="1:3">
      <c r="A1268" s="48"/>
      <c r="B1268" s="48"/>
      <c r="C1268" s="48"/>
    </row>
    <row r="1269" spans="1:3">
      <c r="A1269" s="48"/>
      <c r="B1269" s="48"/>
      <c r="C1269" s="48"/>
    </row>
    <row r="1270" spans="1:3">
      <c r="A1270" s="48"/>
      <c r="B1270" s="48"/>
      <c r="C1270" s="48"/>
    </row>
    <row r="1271" spans="1:3">
      <c r="A1271" s="48"/>
      <c r="B1271" s="48"/>
      <c r="C1271" s="48"/>
    </row>
    <row r="1272" spans="1:3">
      <c r="A1272" s="48"/>
      <c r="B1272" s="48"/>
      <c r="C1272" s="48"/>
    </row>
    <row r="1273" spans="1:3">
      <c r="A1273" s="48"/>
      <c r="B1273" s="48"/>
      <c r="C1273" s="48"/>
    </row>
    <row r="1274" spans="1:3">
      <c r="A1274" s="48"/>
      <c r="B1274" s="48"/>
      <c r="C1274" s="48"/>
    </row>
    <row r="1275" spans="1:3">
      <c r="A1275" s="48"/>
      <c r="B1275" s="48"/>
      <c r="C1275" s="48"/>
    </row>
    <row r="1276" spans="1:3">
      <c r="A1276" s="48"/>
      <c r="B1276" s="48"/>
      <c r="C1276" s="48"/>
    </row>
    <row r="1277" spans="1:3">
      <c r="A1277" s="48"/>
      <c r="B1277" s="48"/>
      <c r="C1277" s="48"/>
    </row>
    <row r="1278" spans="1:3">
      <c r="A1278" s="48"/>
      <c r="B1278" s="48"/>
      <c r="C1278" s="48"/>
    </row>
    <row r="1279" spans="1:3">
      <c r="A1279" s="48"/>
      <c r="B1279" s="48"/>
      <c r="C1279" s="48"/>
    </row>
    <row r="1280" spans="1:3">
      <c r="A1280" s="48"/>
      <c r="B1280" s="48"/>
      <c r="C1280" s="48"/>
    </row>
    <row r="1281" spans="1:3">
      <c r="A1281" s="48"/>
      <c r="B1281" s="48"/>
      <c r="C1281" s="48"/>
    </row>
    <row r="1282" spans="1:3">
      <c r="A1282" s="48"/>
      <c r="B1282" s="48"/>
      <c r="C1282" s="48"/>
    </row>
    <row r="1283" spans="1:3">
      <c r="A1283" s="48"/>
      <c r="B1283" s="48"/>
      <c r="C1283" s="48"/>
    </row>
    <row r="1284" spans="1:3">
      <c r="A1284" s="48"/>
      <c r="B1284" s="48"/>
      <c r="C1284" s="48"/>
    </row>
    <row r="1285" spans="1:3">
      <c r="A1285" s="48"/>
      <c r="B1285" s="48"/>
      <c r="C1285" s="48"/>
    </row>
    <row r="1286" spans="1:3">
      <c r="A1286" s="48"/>
      <c r="B1286" s="48"/>
      <c r="C1286" s="48"/>
    </row>
    <row r="1287" spans="1:3">
      <c r="A1287" s="48"/>
      <c r="B1287" s="48"/>
      <c r="C1287" s="48"/>
    </row>
    <row r="1288" spans="1:3">
      <c r="A1288" s="48"/>
      <c r="B1288" s="48"/>
      <c r="C1288" s="48"/>
    </row>
    <row r="1289" spans="1:3">
      <c r="A1289" s="48"/>
      <c r="B1289" s="48"/>
      <c r="C1289" s="48"/>
    </row>
    <row r="1290" spans="1:3">
      <c r="A1290" s="48"/>
      <c r="B1290" s="48"/>
      <c r="C1290" s="48"/>
    </row>
    <row r="1291" spans="1:3">
      <c r="A1291" s="48"/>
      <c r="B1291" s="48"/>
      <c r="C1291" s="48"/>
    </row>
    <row r="1292" spans="1:3">
      <c r="A1292" s="48"/>
      <c r="B1292" s="48"/>
      <c r="C1292" s="48"/>
    </row>
    <row r="1293" spans="1:3">
      <c r="A1293" s="48"/>
      <c r="B1293" s="48"/>
      <c r="C1293" s="48"/>
    </row>
    <row r="1294" spans="1:3">
      <c r="A1294" s="48"/>
      <c r="B1294" s="48"/>
      <c r="C1294" s="48"/>
    </row>
    <row r="1295" spans="1:3">
      <c r="A1295" s="48"/>
      <c r="B1295" s="48"/>
      <c r="C1295" s="48"/>
    </row>
    <row r="1296" spans="1:3">
      <c r="A1296" s="48"/>
      <c r="B1296" s="48"/>
      <c r="C1296" s="48"/>
    </row>
    <row r="1297" spans="1:3">
      <c r="A1297" s="48"/>
      <c r="B1297" s="48"/>
      <c r="C1297" s="48"/>
    </row>
    <row r="1298" spans="1:3">
      <c r="A1298" s="48"/>
      <c r="B1298" s="48"/>
      <c r="C1298" s="48"/>
    </row>
    <row r="1299" spans="1:3">
      <c r="A1299" s="48"/>
      <c r="B1299" s="48"/>
      <c r="C1299" s="48"/>
    </row>
    <row r="1300" spans="1:3">
      <c r="A1300" s="48"/>
      <c r="B1300" s="48"/>
      <c r="C1300" s="48"/>
    </row>
    <row r="1301" spans="1:3">
      <c r="A1301" s="48"/>
      <c r="B1301" s="48"/>
      <c r="C1301" s="48"/>
    </row>
    <row r="1302" spans="1:3">
      <c r="A1302" s="48"/>
      <c r="B1302" s="48"/>
      <c r="C1302" s="48"/>
    </row>
    <row r="1303" spans="1:3">
      <c r="A1303" s="48"/>
      <c r="B1303" s="48"/>
      <c r="C1303" s="48"/>
    </row>
    <row r="1304" spans="1:3">
      <c r="A1304" s="48"/>
      <c r="B1304" s="48"/>
      <c r="C1304" s="48"/>
    </row>
    <row r="1305" spans="1:3">
      <c r="A1305" s="48"/>
      <c r="B1305" s="48"/>
      <c r="C1305" s="48"/>
    </row>
    <row r="1306" spans="1:3">
      <c r="A1306" s="48"/>
      <c r="B1306" s="48"/>
      <c r="C1306" s="48"/>
    </row>
    <row r="1307" spans="1:3">
      <c r="A1307" s="48"/>
      <c r="B1307" s="48"/>
      <c r="C1307" s="48"/>
    </row>
    <row r="1308" spans="1:3">
      <c r="A1308" s="48"/>
      <c r="B1308" s="48"/>
      <c r="C1308" s="48"/>
    </row>
    <row r="1309" spans="1:3">
      <c r="A1309" s="48"/>
      <c r="B1309" s="48"/>
      <c r="C1309" s="48"/>
    </row>
    <row r="1310" spans="1:3">
      <c r="A1310" s="48"/>
      <c r="B1310" s="48"/>
      <c r="C1310" s="48"/>
    </row>
    <row r="1311" spans="1:3">
      <c r="A1311" s="48"/>
      <c r="B1311" s="48"/>
      <c r="C1311" s="48"/>
    </row>
    <row r="1312" spans="1:3">
      <c r="A1312" s="48"/>
      <c r="B1312" s="48"/>
      <c r="C1312" s="48"/>
    </row>
    <row r="1313" spans="1:3">
      <c r="A1313" s="48"/>
      <c r="B1313" s="48"/>
      <c r="C1313" s="48"/>
    </row>
    <row r="1314" spans="1:3">
      <c r="A1314" s="48"/>
      <c r="B1314" s="48"/>
      <c r="C1314" s="48"/>
    </row>
    <row r="1315" spans="1:3">
      <c r="A1315" s="48"/>
      <c r="B1315" s="48"/>
      <c r="C1315" s="48"/>
    </row>
    <row r="1316" spans="1:3">
      <c r="A1316" s="48"/>
      <c r="B1316" s="48"/>
      <c r="C1316" s="48"/>
    </row>
    <row r="1317" spans="1:3">
      <c r="A1317" s="48"/>
      <c r="B1317" s="48"/>
      <c r="C1317" s="48"/>
    </row>
    <row r="1318" spans="1:3">
      <c r="A1318" s="48"/>
      <c r="B1318" s="48"/>
      <c r="C1318" s="48"/>
    </row>
    <row r="1319" spans="1:3">
      <c r="A1319" s="48"/>
      <c r="B1319" s="48"/>
      <c r="C1319" s="48"/>
    </row>
    <row r="1320" spans="1:3">
      <c r="A1320" s="48"/>
      <c r="B1320" s="48"/>
      <c r="C1320" s="48"/>
    </row>
    <row r="1321" spans="1:3">
      <c r="A1321" s="48"/>
      <c r="B1321" s="48"/>
      <c r="C1321" s="48"/>
    </row>
    <row r="1322" spans="1:3">
      <c r="A1322" s="48"/>
      <c r="B1322" s="48"/>
      <c r="C1322" s="48"/>
    </row>
    <row r="1323" spans="1:3">
      <c r="A1323" s="48"/>
      <c r="B1323" s="48"/>
      <c r="C1323" s="48"/>
    </row>
    <row r="1324" spans="1:3">
      <c r="A1324" s="48"/>
      <c r="B1324" s="48"/>
      <c r="C1324" s="48"/>
    </row>
  </sheetData>
  <mergeCells count="3">
    <mergeCell ref="A2:I2"/>
    <mergeCell ref="A3:I3"/>
    <mergeCell ref="A4:I4"/>
  </mergeCells>
  <dataValidations count="1">
    <dataValidation type="decimal" operator="between" allowBlank="1" showInputMessage="1" showErrorMessage="1" sqref="B6:E10">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5"/>
  <sheetViews>
    <sheetView showZeros="0" workbookViewId="0">
      <selection activeCell="D8" sqref="D8"/>
    </sheetView>
  </sheetViews>
  <sheetFormatPr defaultColWidth="10.2833333333333" defaultRowHeight="15.75"/>
  <cols>
    <col min="1" max="1" width="50.5583333333333" style="174" customWidth="1"/>
    <col min="2" max="2" width="18.5583333333333" style="175" customWidth="1"/>
    <col min="3" max="230" width="10.2833333333333" style="172"/>
    <col min="231" max="241" width="10.2833333333333" style="176"/>
    <col min="242" max="242" width="50.5583333333333" style="176" customWidth="1"/>
    <col min="243" max="243" width="22.425" style="176" customWidth="1"/>
    <col min="244" max="244" width="20.1416666666667" style="176" customWidth="1"/>
    <col min="245" max="245" width="20" style="176" customWidth="1"/>
    <col min="246" max="16384" width="10.2833333333333" style="176"/>
  </cols>
  <sheetData>
    <row r="1" s="172" customFormat="1" ht="18" spans="1:252">
      <c r="A1" s="77" t="s">
        <v>129</v>
      </c>
      <c r="B1" s="177"/>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c r="IM1" s="176"/>
      <c r="IN1" s="176"/>
      <c r="IO1" s="176"/>
      <c r="IP1" s="176"/>
      <c r="IQ1" s="176"/>
      <c r="IR1" s="176"/>
    </row>
    <row r="2" s="172" customFormat="1" ht="23.1" customHeight="1" spans="1:252">
      <c r="A2" s="178" t="s">
        <v>5</v>
      </c>
      <c r="B2" s="179"/>
    </row>
    <row r="3" s="172" customFormat="1" ht="17.25" customHeight="1" spans="1:252">
      <c r="A3" s="180"/>
      <c r="B3" s="181" t="s">
        <v>74</v>
      </c>
    </row>
    <row r="4" s="173" customFormat="1" ht="23" customHeight="1" spans="1:252">
      <c r="A4" s="25" t="s">
        <v>130</v>
      </c>
      <c r="B4" s="25" t="s">
        <v>78</v>
      </c>
    </row>
    <row r="5" s="173" customFormat="1" ht="25.9" customHeight="1" spans="1:252">
      <c r="A5" s="26" t="s">
        <v>131</v>
      </c>
      <c r="B5" s="42">
        <v>110313</v>
      </c>
    </row>
    <row r="6" s="172" customFormat="1" ht="24" customHeight="1" spans="1:252">
      <c r="A6" s="26" t="s">
        <v>132</v>
      </c>
      <c r="B6" s="42">
        <v>285743</v>
      </c>
    </row>
    <row r="7" s="172" customFormat="1" ht="24" customHeight="1" spans="1:252">
      <c r="A7" s="182" t="s">
        <v>133</v>
      </c>
      <c r="B7" s="42">
        <v>7796</v>
      </c>
    </row>
    <row r="8" s="172" customFormat="1" ht="24" customHeight="1" spans="1:252">
      <c r="A8" s="182" t="s">
        <v>134</v>
      </c>
      <c r="B8" s="42">
        <v>240253</v>
      </c>
    </row>
    <row r="9" s="172" customFormat="1" ht="24" customHeight="1" spans="1:252">
      <c r="A9" s="182" t="s">
        <v>135</v>
      </c>
      <c r="B9" s="42">
        <v>37694</v>
      </c>
    </row>
    <row r="10" s="172" customFormat="1" ht="24" customHeight="1" spans="1:252">
      <c r="A10" s="26" t="s">
        <v>136</v>
      </c>
      <c r="B10" s="42"/>
    </row>
    <row r="11" s="172" customFormat="1" ht="24" customHeight="1" spans="1:252">
      <c r="A11" s="26" t="s">
        <v>137</v>
      </c>
      <c r="B11" s="42">
        <v>999</v>
      </c>
    </row>
    <row r="12" s="172" customFormat="1" ht="24" customHeight="1" spans="1:252">
      <c r="A12" s="26" t="s">
        <v>138</v>
      </c>
      <c r="B12" s="42">
        <v>38954</v>
      </c>
    </row>
    <row r="13" s="172" customFormat="1" ht="24" customHeight="1" spans="1:252">
      <c r="A13" s="26" t="s">
        <v>139</v>
      </c>
      <c r="B13" s="42">
        <v>38117</v>
      </c>
    </row>
    <row r="14" s="172" customFormat="1" ht="24" customHeight="1" spans="1:252">
      <c r="A14" s="26" t="s">
        <v>140</v>
      </c>
      <c r="B14" s="42">
        <v>3920</v>
      </c>
    </row>
    <row r="15" s="172" customFormat="1" ht="24" customHeight="1" spans="1:252">
      <c r="A15" s="26" t="s">
        <v>141</v>
      </c>
      <c r="B15" s="42">
        <v>478046</v>
      </c>
    </row>
  </sheetData>
  <mergeCells count="1">
    <mergeCell ref="A2:B2"/>
  </mergeCells>
  <printOptions horizontalCentered="1"/>
  <pageMargins left="0.700694444444444" right="0.700694444444444" top="0.751388888888889" bottom="0.751388888888889" header="0.298611111111111" footer="0.298611111111111"/>
  <pageSetup paperSize="9"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29"/>
  <sheetViews>
    <sheetView showZeros="0" workbookViewId="0">
      <selection activeCell="F11" sqref="F11"/>
    </sheetView>
  </sheetViews>
  <sheetFormatPr defaultColWidth="8.85833333333333" defaultRowHeight="12.75" outlineLevelCol="2"/>
  <cols>
    <col min="1" max="1" width="17.575" style="2" customWidth="1"/>
    <col min="2" max="2" width="32.65" style="2" customWidth="1"/>
    <col min="3" max="3" width="31.8916666666667" style="2" customWidth="1"/>
    <col min="4" max="16384" width="8.85833333333333" style="2"/>
  </cols>
  <sheetData>
    <row r="1" ht="18" spans="1:3">
      <c r="A1" s="3" t="s">
        <v>2759</v>
      </c>
    </row>
    <row r="2" ht="48" customHeight="1" spans="1:3">
      <c r="A2" s="29" t="s">
        <v>2760</v>
      </c>
      <c r="B2" s="29"/>
      <c r="C2" s="29"/>
    </row>
    <row r="3" ht="17.1" customHeight="1" spans="1:3">
      <c r="A3" s="31"/>
      <c r="B3" s="31"/>
      <c r="C3" s="31"/>
    </row>
    <row r="4" ht="18" customHeight="1" spans="1:3">
      <c r="A4" s="32" t="s">
        <v>827</v>
      </c>
      <c r="B4" s="32"/>
      <c r="C4" s="32"/>
    </row>
    <row r="5" ht="32.25" customHeight="1" spans="1:3">
      <c r="A5" s="20" t="s">
        <v>130</v>
      </c>
      <c r="B5" s="20" t="s">
        <v>2761</v>
      </c>
      <c r="C5" s="20" t="s">
        <v>2762</v>
      </c>
    </row>
    <row r="6" ht="31.5" customHeight="1" spans="1:3">
      <c r="A6" s="23" t="s">
        <v>2763</v>
      </c>
      <c r="B6" s="33">
        <v>238042</v>
      </c>
      <c r="C6" s="33">
        <v>235674</v>
      </c>
    </row>
    <row r="7" ht="32" customHeight="1" spans="1:3">
      <c r="A7" s="34" t="s">
        <v>2732</v>
      </c>
      <c r="B7" s="35">
        <f>B6</f>
        <v>238042</v>
      </c>
      <c r="C7" s="35">
        <f>C6</f>
        <v>235674</v>
      </c>
    </row>
    <row r="8" spans="1:3">
      <c r="A8" s="14"/>
      <c r="B8" s="14"/>
      <c r="C8" s="14"/>
    </row>
    <row r="9" spans="1:3">
      <c r="A9" s="14"/>
      <c r="B9" s="14"/>
      <c r="C9" s="14"/>
    </row>
    <row r="10" spans="1:3">
      <c r="A10" s="14"/>
      <c r="B10" s="14"/>
      <c r="C10" s="14"/>
    </row>
    <row r="11" spans="1:3">
      <c r="A11" s="14"/>
      <c r="B11" s="14"/>
      <c r="C11" s="14"/>
    </row>
    <row r="12" spans="1:3">
      <c r="A12" s="14"/>
      <c r="B12" s="14"/>
      <c r="C12" s="14"/>
    </row>
    <row r="13" spans="1:3">
      <c r="A13" s="14"/>
      <c r="B13" s="14"/>
      <c r="C13" s="14"/>
    </row>
    <row r="14" spans="1:3">
      <c r="A14" s="14"/>
      <c r="B14" s="14"/>
      <c r="C14" s="14"/>
    </row>
    <row r="15" spans="1:3">
      <c r="A15" s="14"/>
      <c r="B15" s="14"/>
      <c r="C15" s="14"/>
    </row>
    <row r="16" spans="1:3">
      <c r="A16" s="14"/>
      <c r="B16" s="14"/>
      <c r="C16" s="14"/>
    </row>
    <row r="17" spans="1:3">
      <c r="A17" s="14"/>
      <c r="B17" s="14"/>
      <c r="C17" s="14"/>
    </row>
    <row r="18" spans="1:3">
      <c r="A18" s="14"/>
      <c r="B18" s="14"/>
      <c r="C18" s="14"/>
    </row>
    <row r="19" spans="1:3">
      <c r="A19" s="14"/>
      <c r="B19" s="14"/>
      <c r="C19" s="14"/>
    </row>
    <row r="20" spans="1:3">
      <c r="A20" s="14"/>
      <c r="B20" s="14"/>
      <c r="C20" s="14"/>
    </row>
    <row r="21" spans="1:3">
      <c r="A21" s="14"/>
      <c r="B21" s="14"/>
      <c r="C21" s="14"/>
    </row>
    <row r="22" spans="1:3">
      <c r="A22" s="14"/>
      <c r="B22" s="14"/>
      <c r="C22" s="14"/>
    </row>
    <row r="23" spans="1:3">
      <c r="A23" s="14"/>
      <c r="B23" s="14"/>
      <c r="C23" s="14"/>
    </row>
    <row r="24" spans="1:3">
      <c r="A24" s="14"/>
      <c r="B24" s="14"/>
      <c r="C24" s="14"/>
    </row>
    <row r="25" spans="1:3">
      <c r="A25" s="14"/>
      <c r="B25" s="14"/>
      <c r="C25" s="14"/>
    </row>
    <row r="26" spans="1:3">
      <c r="A26" s="14"/>
      <c r="B26" s="14"/>
      <c r="C26" s="14"/>
    </row>
    <row r="27" spans="1:3">
      <c r="A27" s="14"/>
      <c r="B27" s="14"/>
      <c r="C27" s="14"/>
    </row>
    <row r="28" spans="1:3">
      <c r="A28" s="14"/>
      <c r="B28" s="14"/>
      <c r="C28" s="14"/>
    </row>
    <row r="29" spans="1:3">
      <c r="A29" s="14"/>
      <c r="B29" s="14"/>
      <c r="C29" s="14"/>
    </row>
    <row r="30" spans="1:3">
      <c r="A30" s="14"/>
      <c r="B30" s="14"/>
      <c r="C30" s="14"/>
    </row>
    <row r="31" spans="1:3">
      <c r="A31" s="14"/>
      <c r="B31" s="14"/>
      <c r="C31" s="14"/>
    </row>
    <row r="32" spans="1:3">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row r="1308" spans="1:3">
      <c r="A1308" s="14"/>
      <c r="B1308" s="14"/>
      <c r="C1308" s="14"/>
    </row>
    <row r="1309" spans="1:3">
      <c r="A1309" s="14"/>
      <c r="B1309" s="14"/>
      <c r="C1309" s="14"/>
    </row>
    <row r="1310" spans="1:3">
      <c r="A1310" s="14"/>
      <c r="B1310" s="14"/>
      <c r="C1310" s="14"/>
    </row>
    <row r="1311" spans="1:3">
      <c r="A1311" s="14"/>
      <c r="B1311" s="14"/>
      <c r="C1311" s="14"/>
    </row>
    <row r="1312" spans="1:3">
      <c r="A1312" s="14"/>
      <c r="B1312" s="14"/>
      <c r="C1312" s="14"/>
    </row>
    <row r="1313" spans="1:3">
      <c r="A1313" s="14"/>
      <c r="B1313" s="14"/>
      <c r="C1313" s="14"/>
    </row>
    <row r="1314" spans="1:3">
      <c r="A1314" s="14"/>
      <c r="B1314" s="14"/>
      <c r="C1314" s="14"/>
    </row>
    <row r="1315" spans="1:3">
      <c r="A1315" s="14"/>
      <c r="B1315" s="14"/>
      <c r="C1315" s="14"/>
    </row>
    <row r="1316" spans="1:3">
      <c r="A1316" s="14"/>
      <c r="B1316" s="14"/>
      <c r="C1316" s="14"/>
    </row>
    <row r="1317" spans="1:3">
      <c r="A1317" s="14"/>
      <c r="B1317" s="14"/>
      <c r="C1317" s="14"/>
    </row>
    <row r="1318" spans="1:3">
      <c r="A1318" s="14"/>
      <c r="B1318" s="14"/>
      <c r="C1318" s="14"/>
    </row>
    <row r="1319" spans="1:3">
      <c r="A1319" s="14"/>
      <c r="B1319" s="14"/>
      <c r="C1319" s="14"/>
    </row>
    <row r="1320" spans="1:3">
      <c r="A1320" s="14"/>
      <c r="B1320" s="14"/>
      <c r="C1320" s="14"/>
    </row>
    <row r="1321" spans="1:3">
      <c r="A1321" s="14"/>
      <c r="B1321" s="14"/>
      <c r="C1321" s="14"/>
    </row>
    <row r="1322" spans="1:3">
      <c r="A1322" s="14"/>
      <c r="B1322" s="14"/>
      <c r="C1322" s="14"/>
    </row>
    <row r="1323" spans="1:3">
      <c r="A1323" s="14"/>
      <c r="B1323" s="14"/>
      <c r="C1323" s="14"/>
    </row>
    <row r="1324" spans="1:3">
      <c r="A1324" s="14"/>
      <c r="B1324" s="14"/>
      <c r="C1324" s="14"/>
    </row>
    <row r="1325" spans="1:3">
      <c r="A1325" s="14"/>
      <c r="B1325" s="14"/>
      <c r="C1325" s="14"/>
    </row>
    <row r="1326" spans="1:3">
      <c r="A1326" s="14"/>
      <c r="B1326" s="14"/>
      <c r="C1326" s="14"/>
    </row>
    <row r="1327" spans="1:3">
      <c r="A1327" s="14"/>
      <c r="B1327" s="14"/>
      <c r="C1327" s="14"/>
    </row>
    <row r="1328" spans="1:3">
      <c r="A1328" s="14"/>
      <c r="B1328" s="14"/>
      <c r="C1328" s="14"/>
    </row>
    <row r="1329" spans="1:3">
      <c r="A1329" s="14"/>
      <c r="B1329" s="14"/>
      <c r="C1329" s="14"/>
    </row>
  </sheetData>
  <mergeCells count="3">
    <mergeCell ref="A2:C2"/>
    <mergeCell ref="A3:C3"/>
    <mergeCell ref="A4:C4"/>
  </mergeCells>
  <printOptions horizontalCentered="1"/>
  <pageMargins left="0.354166666666667" right="0.354166666666667" top="0.786805555555556" bottom="0.590277777777778" header="0.511805555555556" footer="0.314583333333333"/>
  <pageSetup paperSize="9" orientation="portrait"/>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9"/>
  <sheetViews>
    <sheetView showZeros="0" workbookViewId="0">
      <selection activeCell="C8" sqref="C8"/>
    </sheetView>
  </sheetViews>
  <sheetFormatPr defaultColWidth="8.85833333333333" defaultRowHeight="12.75" outlineLevelCol="3"/>
  <cols>
    <col min="1" max="1" width="16.45" style="2" customWidth="1"/>
    <col min="2" max="2" width="35.7583333333333" style="2" customWidth="1"/>
    <col min="3" max="3" width="36" style="2" customWidth="1"/>
    <col min="4" max="4" width="38.2833333333333" style="2" customWidth="1"/>
    <col min="5" max="16384" width="8.85833333333333" style="2"/>
  </cols>
  <sheetData>
    <row r="1" ht="18" spans="1:4">
      <c r="A1" s="15" t="s">
        <v>2764</v>
      </c>
    </row>
    <row r="2" ht="48" customHeight="1" spans="1:4">
      <c r="A2" s="29" t="s">
        <v>2765</v>
      </c>
      <c r="B2" s="29"/>
      <c r="C2" s="29"/>
      <c r="D2" s="30"/>
    </row>
    <row r="3" ht="18" customHeight="1" spans="1:4">
      <c r="A3" s="31"/>
      <c r="B3" s="31"/>
      <c r="C3" s="31"/>
      <c r="D3" s="31"/>
    </row>
    <row r="4" ht="15.75" spans="1:4">
      <c r="A4" s="32" t="s">
        <v>827</v>
      </c>
      <c r="B4" s="32"/>
      <c r="C4" s="32"/>
    </row>
    <row r="5" s="2" customFormat="1" ht="32.25" customHeight="1" spans="1:4">
      <c r="A5" s="20" t="s">
        <v>130</v>
      </c>
      <c r="B5" s="20" t="s">
        <v>2761</v>
      </c>
      <c r="C5" s="20" t="s">
        <v>2762</v>
      </c>
    </row>
    <row r="6" s="2" customFormat="1" ht="31.5" customHeight="1" spans="1:4">
      <c r="A6" s="23" t="s">
        <v>2766</v>
      </c>
      <c r="B6" s="33">
        <v>627374</v>
      </c>
      <c r="C6" s="33">
        <v>627374</v>
      </c>
    </row>
    <row r="7" s="2" customFormat="1" ht="32" customHeight="1" spans="1:4">
      <c r="A7" s="34" t="s">
        <v>2732</v>
      </c>
      <c r="B7" s="35">
        <f>B6</f>
        <v>627374</v>
      </c>
      <c r="C7" s="35">
        <f>C6</f>
        <v>627374</v>
      </c>
    </row>
    <row r="8" spans="1:4">
      <c r="A8" s="14"/>
      <c r="B8" s="14"/>
      <c r="C8" s="14"/>
    </row>
    <row r="9" spans="1:4">
      <c r="A9" s="14"/>
      <c r="B9" s="14"/>
      <c r="C9" s="14"/>
    </row>
    <row r="10" spans="1:4">
      <c r="A10" s="14"/>
      <c r="B10" s="14"/>
      <c r="C10" s="14"/>
    </row>
    <row r="11" spans="1:4">
      <c r="A11" s="14"/>
      <c r="B11" s="14"/>
      <c r="C11" s="14"/>
    </row>
    <row r="12" spans="1:4">
      <c r="A12" s="14"/>
      <c r="B12" s="14"/>
      <c r="C12" s="14"/>
    </row>
    <row r="13" spans="1:4">
      <c r="A13" s="14"/>
      <c r="B13" s="14"/>
      <c r="C13" s="14"/>
    </row>
    <row r="14" spans="1:4">
      <c r="A14" s="14"/>
      <c r="B14" s="14"/>
      <c r="C14" s="14"/>
    </row>
    <row r="15" spans="1:4">
      <c r="A15" s="14"/>
      <c r="B15" s="14"/>
      <c r="C15" s="14"/>
    </row>
    <row r="16" spans="1:4">
      <c r="A16" s="14"/>
      <c r="B16" s="14"/>
      <c r="C16" s="14"/>
    </row>
    <row r="17" spans="1:3">
      <c r="A17" s="14"/>
      <c r="B17" s="14"/>
      <c r="C17" s="14"/>
    </row>
    <row r="18" spans="1:3">
      <c r="A18" s="14"/>
      <c r="B18" s="14"/>
      <c r="C18" s="14"/>
    </row>
    <row r="19" spans="1:3">
      <c r="A19" s="14"/>
      <c r="B19" s="14"/>
      <c r="C19" s="14"/>
    </row>
    <row r="20" spans="1:3">
      <c r="A20" s="14"/>
      <c r="B20" s="14"/>
      <c r="C20" s="14"/>
    </row>
    <row r="21" spans="1:3">
      <c r="A21" s="14"/>
      <c r="B21" s="14"/>
      <c r="C21" s="14"/>
    </row>
    <row r="22" spans="1:3">
      <c r="A22" s="14"/>
      <c r="B22" s="14"/>
      <c r="C22" s="14"/>
    </row>
    <row r="23" spans="1:3">
      <c r="A23" s="14"/>
      <c r="B23" s="14"/>
      <c r="C23" s="14"/>
    </row>
    <row r="24" spans="1:3">
      <c r="A24" s="14"/>
      <c r="B24" s="14"/>
      <c r="C24" s="14"/>
    </row>
    <row r="25" spans="1:3">
      <c r="A25" s="14"/>
      <c r="B25" s="14"/>
      <c r="C25" s="14"/>
    </row>
    <row r="26" spans="1:3">
      <c r="A26" s="14"/>
      <c r="B26" s="14"/>
      <c r="C26" s="14"/>
    </row>
    <row r="27" spans="1:3">
      <c r="A27" s="14"/>
      <c r="B27" s="14"/>
      <c r="C27" s="14"/>
    </row>
    <row r="28" spans="1:3">
      <c r="A28" s="14"/>
      <c r="B28" s="14"/>
      <c r="C28" s="14"/>
    </row>
    <row r="29" spans="1:3">
      <c r="A29" s="14"/>
      <c r="B29" s="14"/>
      <c r="C29" s="14"/>
    </row>
    <row r="30" spans="1:3">
      <c r="A30" s="14"/>
      <c r="B30" s="14"/>
      <c r="C30" s="14"/>
    </row>
    <row r="31" spans="1:3">
      <c r="A31" s="14"/>
      <c r="B31" s="14"/>
      <c r="C31" s="14"/>
    </row>
    <row r="32" spans="1:3">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row r="90" spans="1:3">
      <c r="A90" s="14"/>
      <c r="B90" s="14"/>
      <c r="C90" s="14"/>
    </row>
    <row r="91" spans="1:3">
      <c r="A91" s="14"/>
      <c r="B91" s="14"/>
      <c r="C91" s="14"/>
    </row>
    <row r="92" spans="1:3">
      <c r="A92" s="14"/>
      <c r="B92" s="14"/>
      <c r="C92" s="14"/>
    </row>
    <row r="93" spans="1:3">
      <c r="A93" s="14"/>
      <c r="B93" s="14"/>
      <c r="C93" s="14"/>
    </row>
    <row r="94" spans="1:3">
      <c r="A94" s="14"/>
      <c r="B94" s="14"/>
      <c r="C94" s="14"/>
    </row>
    <row r="95" spans="1:3">
      <c r="A95" s="14"/>
      <c r="B95" s="14"/>
      <c r="C95" s="14"/>
    </row>
    <row r="96" spans="1:3">
      <c r="A96" s="14"/>
      <c r="B96" s="14"/>
      <c r="C96" s="14"/>
    </row>
    <row r="97" spans="1:3">
      <c r="A97" s="14"/>
      <c r="B97" s="14"/>
      <c r="C97" s="14"/>
    </row>
    <row r="98" spans="1:3">
      <c r="A98" s="14"/>
      <c r="B98" s="14"/>
      <c r="C98" s="14"/>
    </row>
    <row r="99" spans="1:3">
      <c r="A99" s="14"/>
      <c r="B99" s="14"/>
      <c r="C99" s="14"/>
    </row>
    <row r="100" spans="1:3">
      <c r="A100" s="14"/>
      <c r="B100" s="14"/>
      <c r="C100" s="14"/>
    </row>
    <row r="101" spans="1:3">
      <c r="A101" s="14"/>
      <c r="B101" s="14"/>
      <c r="C101" s="14"/>
    </row>
    <row r="102" spans="1:3">
      <c r="A102" s="14"/>
      <c r="B102" s="14"/>
      <c r="C102" s="14"/>
    </row>
    <row r="103" spans="1:3">
      <c r="A103" s="14"/>
      <c r="B103" s="14"/>
      <c r="C103" s="14"/>
    </row>
    <row r="104" spans="1:3">
      <c r="A104" s="14"/>
      <c r="B104" s="14"/>
      <c r="C104" s="14"/>
    </row>
    <row r="105" spans="1:3">
      <c r="A105" s="14"/>
      <c r="B105" s="14"/>
      <c r="C105" s="14"/>
    </row>
    <row r="106" spans="1:3">
      <c r="A106" s="14"/>
      <c r="B106" s="14"/>
      <c r="C106" s="14"/>
    </row>
    <row r="107" spans="1:3">
      <c r="A107" s="14"/>
      <c r="B107" s="14"/>
      <c r="C107" s="14"/>
    </row>
    <row r="108" spans="1:3">
      <c r="A108" s="14"/>
      <c r="B108" s="14"/>
      <c r="C108" s="14"/>
    </row>
    <row r="109" spans="1:3">
      <c r="A109" s="14"/>
      <c r="B109" s="14"/>
      <c r="C109" s="14"/>
    </row>
    <row r="110" spans="1:3">
      <c r="A110" s="14"/>
      <c r="B110" s="14"/>
      <c r="C110" s="14"/>
    </row>
    <row r="111" spans="1:3">
      <c r="A111" s="14"/>
      <c r="B111" s="14"/>
      <c r="C111" s="14"/>
    </row>
    <row r="112" spans="1:3">
      <c r="A112" s="14"/>
      <c r="B112" s="14"/>
      <c r="C112" s="14"/>
    </row>
    <row r="113" spans="1:3">
      <c r="A113" s="14"/>
      <c r="B113" s="14"/>
      <c r="C113" s="14"/>
    </row>
    <row r="114" spans="1:3">
      <c r="A114" s="14"/>
      <c r="B114" s="14"/>
      <c r="C114" s="14"/>
    </row>
    <row r="115" spans="1:3">
      <c r="A115" s="14"/>
      <c r="B115" s="14"/>
      <c r="C115" s="14"/>
    </row>
    <row r="116" spans="1:3">
      <c r="A116" s="14"/>
      <c r="B116" s="14"/>
      <c r="C116" s="14"/>
    </row>
    <row r="117" spans="1:3">
      <c r="A117" s="14"/>
      <c r="B117" s="14"/>
      <c r="C117" s="14"/>
    </row>
    <row r="118" spans="1:3">
      <c r="A118" s="14"/>
      <c r="B118" s="14"/>
      <c r="C118" s="14"/>
    </row>
    <row r="119" spans="1:3">
      <c r="A119" s="14"/>
      <c r="B119" s="14"/>
      <c r="C119" s="14"/>
    </row>
    <row r="120" spans="1:3">
      <c r="A120" s="14"/>
      <c r="B120" s="14"/>
      <c r="C120" s="14"/>
    </row>
    <row r="121" spans="1:3">
      <c r="A121" s="14"/>
      <c r="B121" s="14"/>
      <c r="C121" s="14"/>
    </row>
    <row r="122" spans="1:3">
      <c r="A122" s="14"/>
      <c r="B122" s="14"/>
      <c r="C122" s="14"/>
    </row>
    <row r="123" spans="1:3">
      <c r="A123" s="14"/>
      <c r="B123" s="14"/>
      <c r="C123" s="14"/>
    </row>
    <row r="124" spans="1:3">
      <c r="A124" s="14"/>
      <c r="B124" s="14"/>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row r="485" spans="1:3">
      <c r="A485" s="14"/>
      <c r="B485" s="14"/>
      <c r="C485" s="14"/>
    </row>
    <row r="486" spans="1:3">
      <c r="A486" s="14"/>
      <c r="B486" s="14"/>
      <c r="C486" s="14"/>
    </row>
    <row r="487" spans="1:3">
      <c r="A487" s="14"/>
      <c r="B487" s="14"/>
      <c r="C487" s="14"/>
    </row>
    <row r="488" spans="1:3">
      <c r="A488" s="14"/>
      <c r="B488" s="14"/>
      <c r="C488" s="14"/>
    </row>
    <row r="489" spans="1:3">
      <c r="A489" s="14"/>
      <c r="B489" s="14"/>
      <c r="C489" s="14"/>
    </row>
    <row r="490" spans="1:3">
      <c r="A490" s="14"/>
      <c r="B490" s="14"/>
      <c r="C490" s="14"/>
    </row>
    <row r="491" spans="1:3">
      <c r="A491" s="14"/>
      <c r="B491" s="14"/>
      <c r="C491" s="14"/>
    </row>
    <row r="492" spans="1:3">
      <c r="A492" s="14"/>
      <c r="B492" s="14"/>
      <c r="C492" s="14"/>
    </row>
    <row r="493" spans="1:3">
      <c r="A493" s="14"/>
      <c r="B493" s="14"/>
      <c r="C493" s="14"/>
    </row>
    <row r="494" spans="1:3">
      <c r="A494" s="14"/>
      <c r="B494" s="14"/>
      <c r="C494" s="14"/>
    </row>
    <row r="495" spans="1:3">
      <c r="A495" s="14"/>
      <c r="B495" s="14"/>
      <c r="C495" s="14"/>
    </row>
    <row r="496" spans="1:3">
      <c r="A496" s="14"/>
      <c r="B496" s="14"/>
      <c r="C496" s="14"/>
    </row>
    <row r="497" spans="1:3">
      <c r="A497" s="14"/>
      <c r="B497" s="14"/>
      <c r="C497" s="14"/>
    </row>
    <row r="498" spans="1:3">
      <c r="A498" s="14"/>
      <c r="B498" s="14"/>
      <c r="C498" s="14"/>
    </row>
    <row r="499" spans="1:3">
      <c r="A499" s="14"/>
      <c r="B499" s="14"/>
      <c r="C499" s="14"/>
    </row>
    <row r="500" spans="1:3">
      <c r="A500" s="14"/>
      <c r="B500" s="14"/>
      <c r="C500" s="14"/>
    </row>
    <row r="501" spans="1:3">
      <c r="A501" s="14"/>
      <c r="B501" s="14"/>
      <c r="C501" s="14"/>
    </row>
    <row r="502" spans="1:3">
      <c r="A502" s="14"/>
      <c r="B502" s="14"/>
      <c r="C502" s="14"/>
    </row>
    <row r="503" spans="1:3">
      <c r="A503" s="14"/>
      <c r="B503" s="14"/>
      <c r="C503" s="14"/>
    </row>
    <row r="504" spans="1:3">
      <c r="A504" s="14"/>
      <c r="B504" s="14"/>
      <c r="C504" s="14"/>
    </row>
    <row r="505" spans="1:3">
      <c r="A505" s="14"/>
      <c r="B505" s="14"/>
      <c r="C505" s="14"/>
    </row>
    <row r="506" spans="1:3">
      <c r="A506" s="14"/>
      <c r="B506" s="14"/>
      <c r="C506" s="14"/>
    </row>
    <row r="507" spans="1:3">
      <c r="A507" s="14"/>
      <c r="B507" s="14"/>
      <c r="C507" s="14"/>
    </row>
    <row r="508" spans="1:3">
      <c r="A508" s="14"/>
      <c r="B508" s="14"/>
      <c r="C508" s="14"/>
    </row>
    <row r="509" spans="1:3">
      <c r="A509" s="14"/>
      <c r="B509" s="14"/>
      <c r="C509" s="14"/>
    </row>
    <row r="510" spans="1:3">
      <c r="A510" s="14"/>
      <c r="B510" s="14"/>
      <c r="C510" s="14"/>
    </row>
    <row r="511" spans="1:3">
      <c r="A511" s="14"/>
      <c r="B511" s="14"/>
      <c r="C511" s="14"/>
    </row>
    <row r="512" spans="1:3">
      <c r="A512" s="14"/>
      <c r="B512" s="14"/>
      <c r="C512" s="14"/>
    </row>
    <row r="513" spans="1:3">
      <c r="A513" s="14"/>
      <c r="B513" s="14"/>
      <c r="C513" s="14"/>
    </row>
    <row r="514" spans="1:3">
      <c r="A514" s="14"/>
      <c r="B514" s="14"/>
      <c r="C514" s="14"/>
    </row>
    <row r="515" spans="1:3">
      <c r="A515" s="14"/>
      <c r="B515" s="14"/>
      <c r="C515" s="14"/>
    </row>
    <row r="516" spans="1:3">
      <c r="A516" s="14"/>
      <c r="B516" s="14"/>
      <c r="C516" s="14"/>
    </row>
    <row r="517" spans="1:3">
      <c r="A517" s="14"/>
      <c r="B517" s="14"/>
      <c r="C517" s="14"/>
    </row>
    <row r="518" spans="1:3">
      <c r="A518" s="14"/>
      <c r="B518" s="14"/>
      <c r="C518" s="14"/>
    </row>
    <row r="519" spans="1:3">
      <c r="A519" s="14"/>
      <c r="B519" s="14"/>
      <c r="C519" s="14"/>
    </row>
    <row r="520" spans="1:3">
      <c r="A520" s="14"/>
      <c r="B520" s="14"/>
      <c r="C520" s="14"/>
    </row>
    <row r="521" spans="1:3">
      <c r="A521" s="14"/>
      <c r="B521" s="14"/>
      <c r="C521" s="14"/>
    </row>
    <row r="522" spans="1:3">
      <c r="A522" s="14"/>
      <c r="B522" s="14"/>
      <c r="C522" s="14"/>
    </row>
    <row r="523" spans="1:3">
      <c r="A523" s="14"/>
      <c r="B523" s="14"/>
      <c r="C523" s="14"/>
    </row>
    <row r="524" spans="1:3">
      <c r="A524" s="14"/>
      <c r="B524" s="14"/>
      <c r="C524" s="14"/>
    </row>
    <row r="525" spans="1:3">
      <c r="A525" s="14"/>
      <c r="B525" s="14"/>
      <c r="C525" s="14"/>
    </row>
    <row r="526" spans="1:3">
      <c r="A526" s="14"/>
      <c r="B526" s="14"/>
      <c r="C526" s="14"/>
    </row>
    <row r="527" spans="1:3">
      <c r="A527" s="14"/>
      <c r="B527" s="14"/>
      <c r="C527" s="14"/>
    </row>
    <row r="528" spans="1:3">
      <c r="A528" s="14"/>
      <c r="B528" s="14"/>
      <c r="C528" s="14"/>
    </row>
    <row r="529" spans="1:3">
      <c r="A529" s="14"/>
      <c r="B529" s="14"/>
      <c r="C529" s="14"/>
    </row>
    <row r="530" spans="1:3">
      <c r="A530" s="14"/>
      <c r="B530" s="14"/>
      <c r="C530" s="14"/>
    </row>
    <row r="531" spans="1:3">
      <c r="A531" s="14"/>
      <c r="B531" s="14"/>
      <c r="C531" s="14"/>
    </row>
    <row r="532" spans="1:3">
      <c r="A532" s="14"/>
      <c r="B532" s="14"/>
      <c r="C532" s="14"/>
    </row>
    <row r="533" spans="1:3">
      <c r="A533" s="14"/>
      <c r="B533" s="14"/>
      <c r="C533" s="14"/>
    </row>
    <row r="534" spans="1:3">
      <c r="A534" s="14"/>
      <c r="B534" s="14"/>
      <c r="C534" s="14"/>
    </row>
    <row r="535" spans="1:3">
      <c r="A535" s="14"/>
      <c r="B535" s="14"/>
      <c r="C535" s="14"/>
    </row>
    <row r="536" spans="1:3">
      <c r="A536" s="14"/>
      <c r="B536" s="14"/>
      <c r="C536" s="14"/>
    </row>
    <row r="537" spans="1:3">
      <c r="A537" s="14"/>
      <c r="B537" s="14"/>
      <c r="C537" s="14"/>
    </row>
    <row r="538" spans="1:3">
      <c r="A538" s="14"/>
      <c r="B538" s="14"/>
      <c r="C538" s="14"/>
    </row>
    <row r="539" spans="1:3">
      <c r="A539" s="14"/>
      <c r="B539" s="14"/>
      <c r="C539" s="14"/>
    </row>
    <row r="540" spans="1:3">
      <c r="A540" s="14"/>
      <c r="B540" s="14"/>
      <c r="C540" s="14"/>
    </row>
    <row r="541" spans="1:3">
      <c r="A541" s="14"/>
      <c r="B541" s="14"/>
      <c r="C541" s="14"/>
    </row>
    <row r="542" spans="1:3">
      <c r="A542" s="14"/>
      <c r="B542" s="14"/>
      <c r="C542" s="14"/>
    </row>
    <row r="543" spans="1:3">
      <c r="A543" s="14"/>
      <c r="B543" s="14"/>
      <c r="C543" s="14"/>
    </row>
    <row r="544" spans="1:3">
      <c r="A544" s="14"/>
      <c r="B544" s="14"/>
      <c r="C544" s="14"/>
    </row>
    <row r="545" spans="1:3">
      <c r="A545" s="14"/>
      <c r="B545" s="14"/>
      <c r="C545" s="14"/>
    </row>
    <row r="546" spans="1:3">
      <c r="A546" s="14"/>
      <c r="B546" s="14"/>
      <c r="C546" s="14"/>
    </row>
    <row r="547" spans="1:3">
      <c r="A547" s="14"/>
      <c r="B547" s="14"/>
      <c r="C547" s="14"/>
    </row>
    <row r="548" spans="1:3">
      <c r="A548" s="14"/>
      <c r="B548" s="14"/>
      <c r="C548" s="14"/>
    </row>
    <row r="549" spans="1:3">
      <c r="A549" s="14"/>
      <c r="B549" s="14"/>
      <c r="C549" s="14"/>
    </row>
    <row r="550" spans="1:3">
      <c r="A550" s="14"/>
      <c r="B550" s="14"/>
      <c r="C550" s="14"/>
    </row>
    <row r="551" spans="1:3">
      <c r="A551" s="14"/>
      <c r="B551" s="14"/>
      <c r="C551" s="14"/>
    </row>
    <row r="552" spans="1:3">
      <c r="A552" s="14"/>
      <c r="B552" s="14"/>
      <c r="C552" s="14"/>
    </row>
    <row r="553" spans="1:3">
      <c r="A553" s="14"/>
      <c r="B553" s="14"/>
      <c r="C553" s="14"/>
    </row>
    <row r="554" spans="1:3">
      <c r="A554" s="14"/>
      <c r="B554" s="14"/>
      <c r="C554" s="14"/>
    </row>
    <row r="555" spans="1:3">
      <c r="A555" s="14"/>
      <c r="B555" s="14"/>
      <c r="C555" s="14"/>
    </row>
    <row r="556" spans="1:3">
      <c r="A556" s="14"/>
      <c r="B556" s="14"/>
      <c r="C556" s="14"/>
    </row>
    <row r="557" spans="1:3">
      <c r="A557" s="14"/>
      <c r="B557" s="14"/>
      <c r="C557" s="14"/>
    </row>
    <row r="558" spans="1:3">
      <c r="A558" s="14"/>
      <c r="B558" s="14"/>
      <c r="C558" s="14"/>
    </row>
    <row r="559" spans="1:3">
      <c r="A559" s="14"/>
      <c r="B559" s="14"/>
      <c r="C559" s="14"/>
    </row>
    <row r="560" spans="1:3">
      <c r="A560" s="14"/>
      <c r="B560" s="14"/>
      <c r="C560" s="14"/>
    </row>
    <row r="561" spans="1:3">
      <c r="A561" s="14"/>
      <c r="B561" s="14"/>
      <c r="C561" s="14"/>
    </row>
    <row r="562" spans="1:3">
      <c r="A562" s="14"/>
      <c r="B562" s="14"/>
      <c r="C562" s="14"/>
    </row>
    <row r="563" spans="1:3">
      <c r="A563" s="14"/>
      <c r="B563" s="14"/>
      <c r="C563" s="14"/>
    </row>
    <row r="564" spans="1:3">
      <c r="A564" s="14"/>
      <c r="B564" s="14"/>
      <c r="C564" s="14"/>
    </row>
    <row r="565" spans="1:3">
      <c r="A565" s="14"/>
      <c r="B565" s="14"/>
      <c r="C565" s="14"/>
    </row>
    <row r="566" spans="1:3">
      <c r="A566" s="14"/>
      <c r="B566" s="14"/>
      <c r="C566" s="14"/>
    </row>
    <row r="567" spans="1:3">
      <c r="A567" s="14"/>
      <c r="B567" s="14"/>
      <c r="C567" s="14"/>
    </row>
    <row r="568" spans="1:3">
      <c r="A568" s="14"/>
      <c r="B568" s="14"/>
      <c r="C568" s="14"/>
    </row>
    <row r="569" spans="1:3">
      <c r="A569" s="14"/>
      <c r="B569" s="14"/>
      <c r="C569" s="14"/>
    </row>
    <row r="570" spans="1:3">
      <c r="A570" s="14"/>
      <c r="B570" s="14"/>
      <c r="C570" s="14"/>
    </row>
    <row r="571" spans="1:3">
      <c r="A571" s="14"/>
      <c r="B571" s="14"/>
      <c r="C571" s="14"/>
    </row>
    <row r="572" spans="1:3">
      <c r="A572" s="14"/>
      <c r="B572" s="14"/>
      <c r="C572" s="14"/>
    </row>
    <row r="573" spans="1:3">
      <c r="A573" s="14"/>
      <c r="B573" s="14"/>
      <c r="C573" s="14"/>
    </row>
    <row r="574" spans="1:3">
      <c r="A574" s="14"/>
      <c r="B574" s="14"/>
      <c r="C574" s="14"/>
    </row>
    <row r="575" spans="1:3">
      <c r="A575" s="14"/>
      <c r="B575" s="14"/>
      <c r="C575" s="14"/>
    </row>
    <row r="576" spans="1:3">
      <c r="A576" s="14"/>
      <c r="B576" s="14"/>
      <c r="C576" s="14"/>
    </row>
    <row r="577" spans="1:3">
      <c r="A577" s="14"/>
      <c r="B577" s="14"/>
      <c r="C577" s="14"/>
    </row>
    <row r="578" spans="1:3">
      <c r="A578" s="14"/>
      <c r="B578" s="14"/>
      <c r="C578" s="14"/>
    </row>
    <row r="579" spans="1:3">
      <c r="A579" s="14"/>
      <c r="B579" s="14"/>
      <c r="C579" s="14"/>
    </row>
    <row r="580" spans="1:3">
      <c r="A580" s="14"/>
      <c r="B580" s="14"/>
      <c r="C580" s="14"/>
    </row>
    <row r="581" spans="1:3">
      <c r="A581" s="14"/>
      <c r="B581" s="14"/>
      <c r="C581" s="14"/>
    </row>
    <row r="582" spans="1:3">
      <c r="A582" s="14"/>
      <c r="B582" s="14"/>
      <c r="C582" s="14"/>
    </row>
    <row r="583" spans="1:3">
      <c r="A583" s="14"/>
      <c r="B583" s="14"/>
      <c r="C583" s="14"/>
    </row>
    <row r="584" spans="1:3">
      <c r="A584" s="14"/>
      <c r="B584" s="14"/>
      <c r="C584" s="14"/>
    </row>
    <row r="585" spans="1:3">
      <c r="A585" s="14"/>
      <c r="B585" s="14"/>
      <c r="C585" s="14"/>
    </row>
    <row r="586" spans="1:3">
      <c r="A586" s="14"/>
      <c r="B586" s="14"/>
      <c r="C586" s="14"/>
    </row>
    <row r="587" spans="1:3">
      <c r="A587" s="14"/>
      <c r="B587" s="14"/>
      <c r="C587" s="14"/>
    </row>
    <row r="588" spans="1:3">
      <c r="A588" s="14"/>
      <c r="B588" s="14"/>
      <c r="C588" s="14"/>
    </row>
    <row r="589" spans="1:3">
      <c r="A589" s="14"/>
      <c r="B589" s="14"/>
      <c r="C589" s="14"/>
    </row>
    <row r="590" spans="1:3">
      <c r="A590" s="14"/>
      <c r="B590" s="14"/>
      <c r="C590" s="14"/>
    </row>
    <row r="591" spans="1:3">
      <c r="A591" s="14"/>
      <c r="B591" s="14"/>
      <c r="C591" s="14"/>
    </row>
    <row r="592" spans="1:3">
      <c r="A592" s="14"/>
      <c r="B592" s="14"/>
      <c r="C592" s="14"/>
    </row>
    <row r="593" spans="1:3">
      <c r="A593" s="14"/>
      <c r="B593" s="14"/>
      <c r="C593" s="14"/>
    </row>
    <row r="594" spans="1:3">
      <c r="A594" s="14"/>
      <c r="B594" s="14"/>
      <c r="C594" s="14"/>
    </row>
    <row r="595" spans="1:3">
      <c r="A595" s="14"/>
      <c r="B595" s="14"/>
      <c r="C595" s="14"/>
    </row>
    <row r="596" spans="1:3">
      <c r="A596" s="14"/>
      <c r="B596" s="14"/>
      <c r="C596" s="14"/>
    </row>
    <row r="597" spans="1:3">
      <c r="A597" s="14"/>
      <c r="B597" s="14"/>
      <c r="C597" s="14"/>
    </row>
    <row r="598" spans="1:3">
      <c r="A598" s="14"/>
      <c r="B598" s="14"/>
      <c r="C598" s="14"/>
    </row>
    <row r="599" spans="1:3">
      <c r="A599" s="14"/>
      <c r="B599" s="14"/>
      <c r="C599" s="14"/>
    </row>
    <row r="600" spans="1:3">
      <c r="A600" s="14"/>
      <c r="B600" s="14"/>
      <c r="C600" s="14"/>
    </row>
    <row r="601" spans="1:3">
      <c r="A601" s="14"/>
      <c r="B601" s="14"/>
      <c r="C601" s="14"/>
    </row>
    <row r="602" spans="1:3">
      <c r="A602" s="14"/>
      <c r="B602" s="14"/>
      <c r="C602" s="14"/>
    </row>
    <row r="603" spans="1:3">
      <c r="A603" s="14"/>
      <c r="B603" s="14"/>
      <c r="C603" s="14"/>
    </row>
    <row r="604" spans="1:3">
      <c r="A604" s="14"/>
      <c r="B604" s="14"/>
      <c r="C604" s="14"/>
    </row>
    <row r="605" spans="1:3">
      <c r="A605" s="14"/>
      <c r="B605" s="14"/>
      <c r="C605" s="14"/>
    </row>
    <row r="606" spans="1:3">
      <c r="A606" s="14"/>
      <c r="B606" s="14"/>
      <c r="C606" s="14"/>
    </row>
    <row r="607" spans="1:3">
      <c r="A607" s="14"/>
      <c r="B607" s="14"/>
      <c r="C607" s="14"/>
    </row>
    <row r="608" spans="1:3">
      <c r="A608" s="14"/>
      <c r="B608" s="14"/>
      <c r="C608" s="14"/>
    </row>
    <row r="609" spans="1:3">
      <c r="A609" s="14"/>
      <c r="B609" s="14"/>
      <c r="C609" s="14"/>
    </row>
    <row r="610" spans="1:3">
      <c r="A610" s="14"/>
      <c r="B610" s="14"/>
      <c r="C610" s="14"/>
    </row>
    <row r="611" spans="1:3">
      <c r="A611" s="14"/>
      <c r="B611" s="14"/>
      <c r="C611" s="14"/>
    </row>
    <row r="612" spans="1:3">
      <c r="A612" s="14"/>
      <c r="B612" s="14"/>
      <c r="C612" s="14"/>
    </row>
    <row r="613" spans="1:3">
      <c r="A613" s="14"/>
      <c r="B613" s="14"/>
      <c r="C613" s="14"/>
    </row>
    <row r="614" spans="1:3">
      <c r="A614" s="14"/>
      <c r="B614" s="14"/>
      <c r="C614" s="14"/>
    </row>
    <row r="615" spans="1:3">
      <c r="A615" s="14"/>
      <c r="B615" s="14"/>
      <c r="C615" s="14"/>
    </row>
    <row r="616" spans="1:3">
      <c r="A616" s="14"/>
      <c r="B616" s="14"/>
      <c r="C616" s="14"/>
    </row>
    <row r="617" spans="1:3">
      <c r="A617" s="14"/>
      <c r="B617" s="14"/>
      <c r="C617" s="14"/>
    </row>
    <row r="618" spans="1:3">
      <c r="A618" s="14"/>
      <c r="B618" s="14"/>
      <c r="C618" s="14"/>
    </row>
    <row r="619" spans="1:3">
      <c r="A619" s="14"/>
      <c r="B619" s="14"/>
      <c r="C619" s="14"/>
    </row>
    <row r="620" spans="1:3">
      <c r="A620" s="14"/>
      <c r="B620" s="14"/>
      <c r="C620" s="14"/>
    </row>
    <row r="621" spans="1:3">
      <c r="A621" s="14"/>
      <c r="B621" s="14"/>
      <c r="C621" s="14"/>
    </row>
    <row r="622" spans="1:3">
      <c r="A622" s="14"/>
      <c r="B622" s="14"/>
      <c r="C622" s="14"/>
    </row>
    <row r="623" spans="1:3">
      <c r="A623" s="14"/>
      <c r="B623" s="14"/>
      <c r="C623" s="14"/>
    </row>
    <row r="624" spans="1:3">
      <c r="A624" s="14"/>
      <c r="B624" s="14"/>
      <c r="C624" s="14"/>
    </row>
    <row r="625" spans="1:3">
      <c r="A625" s="14"/>
      <c r="B625" s="14"/>
      <c r="C625" s="14"/>
    </row>
    <row r="626" spans="1:3">
      <c r="A626" s="14"/>
      <c r="B626" s="14"/>
      <c r="C626" s="14"/>
    </row>
    <row r="627" spans="1:3">
      <c r="A627" s="14"/>
      <c r="B627" s="14"/>
      <c r="C627" s="14"/>
    </row>
    <row r="628" spans="1:3">
      <c r="A628" s="14"/>
      <c r="B628" s="14"/>
      <c r="C628" s="14"/>
    </row>
    <row r="629" spans="1:3">
      <c r="A629" s="14"/>
      <c r="B629" s="14"/>
      <c r="C629" s="14"/>
    </row>
    <row r="630" spans="1:3">
      <c r="A630" s="14"/>
      <c r="B630" s="14"/>
      <c r="C630" s="14"/>
    </row>
    <row r="631" spans="1:3">
      <c r="A631" s="14"/>
      <c r="B631" s="14"/>
      <c r="C631" s="14"/>
    </row>
    <row r="632" spans="1:3">
      <c r="A632" s="14"/>
      <c r="B632" s="14"/>
      <c r="C632" s="14"/>
    </row>
    <row r="633" spans="1:3">
      <c r="A633" s="14"/>
      <c r="B633" s="14"/>
      <c r="C633" s="14"/>
    </row>
    <row r="634" spans="1:3">
      <c r="A634" s="14"/>
      <c r="B634" s="14"/>
      <c r="C634" s="14"/>
    </row>
    <row r="635" spans="1:3">
      <c r="A635" s="14"/>
      <c r="B635" s="14"/>
      <c r="C635" s="14"/>
    </row>
    <row r="636" spans="1:3">
      <c r="A636" s="14"/>
      <c r="B636" s="14"/>
      <c r="C636" s="14"/>
    </row>
    <row r="637" spans="1:3">
      <c r="A637" s="14"/>
      <c r="B637" s="14"/>
      <c r="C637" s="14"/>
    </row>
    <row r="638" spans="1:3">
      <c r="A638" s="14"/>
      <c r="B638" s="14"/>
      <c r="C638" s="14"/>
    </row>
    <row r="639" spans="1:3">
      <c r="A639" s="14"/>
      <c r="B639" s="14"/>
      <c r="C639" s="14"/>
    </row>
    <row r="640" spans="1:3">
      <c r="A640" s="14"/>
      <c r="B640" s="14"/>
      <c r="C640" s="14"/>
    </row>
    <row r="641" spans="1:3">
      <c r="A641" s="14"/>
      <c r="B641" s="14"/>
      <c r="C641" s="14"/>
    </row>
    <row r="642" spans="1:3">
      <c r="A642" s="14"/>
      <c r="B642" s="14"/>
      <c r="C642" s="14"/>
    </row>
    <row r="643" spans="1:3">
      <c r="A643" s="14"/>
      <c r="B643" s="14"/>
      <c r="C643" s="14"/>
    </row>
    <row r="644" spans="1:3">
      <c r="A644" s="14"/>
      <c r="B644" s="14"/>
      <c r="C644" s="14"/>
    </row>
    <row r="645" spans="1:3">
      <c r="A645" s="14"/>
      <c r="B645" s="14"/>
      <c r="C645" s="14"/>
    </row>
    <row r="646" spans="1:3">
      <c r="A646" s="14"/>
      <c r="B646" s="14"/>
      <c r="C646" s="14"/>
    </row>
    <row r="647" spans="1:3">
      <c r="A647" s="14"/>
      <c r="B647" s="14"/>
      <c r="C647" s="14"/>
    </row>
    <row r="648" spans="1:3">
      <c r="A648" s="14"/>
      <c r="B648" s="14"/>
      <c r="C648" s="14"/>
    </row>
    <row r="649" spans="1:3">
      <c r="A649" s="14"/>
      <c r="B649" s="14"/>
      <c r="C649" s="14"/>
    </row>
    <row r="650" spans="1:3">
      <c r="A650" s="14"/>
      <c r="B650" s="14"/>
      <c r="C650" s="14"/>
    </row>
    <row r="651" spans="1:3">
      <c r="A651" s="14"/>
      <c r="B651" s="14"/>
      <c r="C651" s="14"/>
    </row>
    <row r="652" spans="1:3">
      <c r="A652" s="14"/>
      <c r="B652" s="14"/>
      <c r="C652" s="14"/>
    </row>
    <row r="653" spans="1:3">
      <c r="A653" s="14"/>
      <c r="B653" s="14"/>
      <c r="C653" s="14"/>
    </row>
    <row r="654" spans="1:3">
      <c r="A654" s="14"/>
      <c r="B654" s="14"/>
      <c r="C654" s="14"/>
    </row>
    <row r="655" spans="1:3">
      <c r="A655" s="14"/>
      <c r="B655" s="14"/>
      <c r="C655" s="14"/>
    </row>
    <row r="656" spans="1:3">
      <c r="A656" s="14"/>
      <c r="B656" s="14"/>
      <c r="C656" s="14"/>
    </row>
    <row r="657" spans="1:3">
      <c r="A657" s="14"/>
      <c r="B657" s="14"/>
      <c r="C657" s="14"/>
    </row>
    <row r="658" spans="1:3">
      <c r="A658" s="14"/>
      <c r="B658" s="14"/>
      <c r="C658" s="14"/>
    </row>
    <row r="659" spans="1:3">
      <c r="A659" s="14"/>
      <c r="B659" s="14"/>
      <c r="C659" s="14"/>
    </row>
    <row r="660" spans="1:3">
      <c r="A660" s="14"/>
      <c r="B660" s="14"/>
      <c r="C660" s="14"/>
    </row>
    <row r="661" spans="1:3">
      <c r="A661" s="14"/>
      <c r="B661" s="14"/>
      <c r="C661" s="14"/>
    </row>
    <row r="662" spans="1:3">
      <c r="A662" s="14"/>
      <c r="B662" s="14"/>
      <c r="C662" s="14"/>
    </row>
    <row r="663" spans="1:3">
      <c r="A663" s="14"/>
      <c r="B663" s="14"/>
      <c r="C663" s="14"/>
    </row>
    <row r="664" spans="1:3">
      <c r="A664" s="14"/>
      <c r="B664" s="14"/>
      <c r="C664" s="14"/>
    </row>
    <row r="665" spans="1:3">
      <c r="A665" s="14"/>
      <c r="B665" s="14"/>
      <c r="C665" s="14"/>
    </row>
    <row r="666" spans="1:3">
      <c r="A666" s="14"/>
      <c r="B666" s="14"/>
      <c r="C666" s="14"/>
    </row>
    <row r="667" spans="1:3">
      <c r="A667" s="14"/>
      <c r="B667" s="14"/>
      <c r="C667" s="14"/>
    </row>
    <row r="668" spans="1:3">
      <c r="A668" s="14"/>
      <c r="B668" s="14"/>
      <c r="C668" s="14"/>
    </row>
    <row r="669" spans="1:3">
      <c r="A669" s="14"/>
      <c r="B669" s="14"/>
      <c r="C669" s="14"/>
    </row>
    <row r="670" spans="1:3">
      <c r="A670" s="14"/>
      <c r="B670" s="14"/>
      <c r="C670" s="14"/>
    </row>
    <row r="671" spans="1:3">
      <c r="A671" s="14"/>
      <c r="B671" s="14"/>
      <c r="C671" s="14"/>
    </row>
    <row r="672" spans="1:3">
      <c r="A672" s="14"/>
      <c r="B672" s="14"/>
      <c r="C672" s="14"/>
    </row>
    <row r="673" spans="1:3">
      <c r="A673" s="14"/>
      <c r="B673" s="14"/>
      <c r="C673" s="14"/>
    </row>
    <row r="674" spans="1:3">
      <c r="A674" s="14"/>
      <c r="B674" s="14"/>
      <c r="C674" s="14"/>
    </row>
    <row r="675" spans="1:3">
      <c r="A675" s="14"/>
      <c r="B675" s="14"/>
      <c r="C675" s="14"/>
    </row>
    <row r="676" spans="1:3">
      <c r="A676" s="14"/>
      <c r="B676" s="14"/>
      <c r="C676" s="14"/>
    </row>
    <row r="677" spans="1:3">
      <c r="A677" s="14"/>
      <c r="B677" s="14"/>
      <c r="C677" s="14"/>
    </row>
    <row r="678" spans="1:3">
      <c r="A678" s="14"/>
      <c r="B678" s="14"/>
      <c r="C678" s="14"/>
    </row>
    <row r="679" spans="1:3">
      <c r="A679" s="14"/>
      <c r="B679" s="14"/>
      <c r="C679" s="14"/>
    </row>
    <row r="680" spans="1:3">
      <c r="A680" s="14"/>
      <c r="B680" s="14"/>
      <c r="C680" s="14"/>
    </row>
    <row r="681" spans="1:3">
      <c r="A681" s="14"/>
      <c r="B681" s="14"/>
      <c r="C681" s="14"/>
    </row>
    <row r="682" spans="1:3">
      <c r="A682" s="14"/>
      <c r="B682" s="14"/>
      <c r="C682" s="14"/>
    </row>
    <row r="683" spans="1:3">
      <c r="A683" s="14"/>
      <c r="B683" s="14"/>
      <c r="C683" s="14"/>
    </row>
    <row r="684" spans="1:3">
      <c r="A684" s="14"/>
      <c r="B684" s="14"/>
      <c r="C684" s="14"/>
    </row>
    <row r="685" spans="1:3">
      <c r="A685" s="14"/>
      <c r="B685" s="14"/>
      <c r="C685" s="14"/>
    </row>
    <row r="686" spans="1:3">
      <c r="A686" s="14"/>
      <c r="B686" s="14"/>
      <c r="C686" s="14"/>
    </row>
    <row r="687" spans="1:3">
      <c r="A687" s="14"/>
      <c r="B687" s="14"/>
      <c r="C687" s="14"/>
    </row>
    <row r="688" spans="1:3">
      <c r="A688" s="14"/>
      <c r="B688" s="14"/>
      <c r="C688" s="14"/>
    </row>
    <row r="689" spans="1:3">
      <c r="A689" s="14"/>
      <c r="B689" s="14"/>
      <c r="C689" s="14"/>
    </row>
    <row r="690" spans="1:3">
      <c r="A690" s="14"/>
      <c r="B690" s="14"/>
      <c r="C690" s="14"/>
    </row>
    <row r="691" spans="1:3">
      <c r="A691" s="14"/>
      <c r="B691" s="14"/>
      <c r="C691" s="14"/>
    </row>
    <row r="692" spans="1:3">
      <c r="A692" s="14"/>
      <c r="B692" s="14"/>
      <c r="C692" s="14"/>
    </row>
    <row r="693" spans="1:3">
      <c r="A693" s="14"/>
      <c r="B693" s="14"/>
      <c r="C693" s="14"/>
    </row>
    <row r="694" spans="1:3">
      <c r="A694" s="14"/>
      <c r="B694" s="14"/>
      <c r="C694" s="14"/>
    </row>
    <row r="695" spans="1:3">
      <c r="A695" s="14"/>
      <c r="B695" s="14"/>
      <c r="C695" s="14"/>
    </row>
    <row r="696" spans="1:3">
      <c r="A696" s="14"/>
      <c r="B696" s="14"/>
      <c r="C696" s="14"/>
    </row>
    <row r="697" spans="1:3">
      <c r="A697" s="14"/>
      <c r="B697" s="14"/>
      <c r="C697" s="14"/>
    </row>
    <row r="698" spans="1:3">
      <c r="A698" s="14"/>
      <c r="B698" s="14"/>
      <c r="C698" s="14"/>
    </row>
    <row r="699" spans="1:3">
      <c r="A699" s="14"/>
      <c r="B699" s="14"/>
      <c r="C699" s="14"/>
    </row>
    <row r="700" spans="1:3">
      <c r="A700" s="14"/>
      <c r="B700" s="14"/>
      <c r="C700" s="14"/>
    </row>
    <row r="701" spans="1:3">
      <c r="A701" s="14"/>
      <c r="B701" s="14"/>
      <c r="C701" s="14"/>
    </row>
    <row r="702" spans="1:3">
      <c r="A702" s="14"/>
      <c r="B702" s="14"/>
      <c r="C702" s="14"/>
    </row>
    <row r="703" spans="1:3">
      <c r="A703" s="14"/>
      <c r="B703" s="14"/>
      <c r="C703" s="14"/>
    </row>
    <row r="704" spans="1:3">
      <c r="A704" s="14"/>
      <c r="B704" s="14"/>
      <c r="C704" s="14"/>
    </row>
    <row r="705" spans="1:3">
      <c r="A705" s="14"/>
      <c r="B705" s="14"/>
      <c r="C705" s="14"/>
    </row>
    <row r="706" spans="1:3">
      <c r="A706" s="14"/>
      <c r="B706" s="14"/>
      <c r="C706" s="14"/>
    </row>
    <row r="707" spans="1:3">
      <c r="A707" s="14"/>
      <c r="B707" s="14"/>
      <c r="C707" s="14"/>
    </row>
    <row r="708" spans="1:3">
      <c r="A708" s="14"/>
      <c r="B708" s="14"/>
      <c r="C708" s="14"/>
    </row>
    <row r="709" spans="1:3">
      <c r="A709" s="14"/>
      <c r="B709" s="14"/>
      <c r="C709" s="14"/>
    </row>
    <row r="710" spans="1:3">
      <c r="A710" s="14"/>
      <c r="B710" s="14"/>
      <c r="C710" s="14"/>
    </row>
    <row r="711" spans="1:3">
      <c r="A711" s="14"/>
      <c r="B711" s="14"/>
      <c r="C711" s="14"/>
    </row>
    <row r="712" spans="1:3">
      <c r="A712" s="14"/>
      <c r="B712" s="14"/>
      <c r="C712" s="14"/>
    </row>
    <row r="713" spans="1:3">
      <c r="A713" s="14"/>
      <c r="B713" s="14"/>
      <c r="C713" s="14"/>
    </row>
    <row r="714" spans="1:3">
      <c r="A714" s="14"/>
      <c r="B714" s="14"/>
      <c r="C714" s="14"/>
    </row>
    <row r="715" spans="1:3">
      <c r="A715" s="14"/>
      <c r="B715" s="14"/>
      <c r="C715" s="14"/>
    </row>
    <row r="716" spans="1:3">
      <c r="A716" s="14"/>
      <c r="B716" s="14"/>
      <c r="C716" s="14"/>
    </row>
    <row r="717" spans="1:3">
      <c r="A717" s="14"/>
      <c r="B717" s="14"/>
      <c r="C717" s="14"/>
    </row>
    <row r="718" spans="1:3">
      <c r="A718" s="14"/>
      <c r="B718" s="14"/>
      <c r="C718" s="14"/>
    </row>
    <row r="719" spans="1:3">
      <c r="A719" s="14"/>
      <c r="B719" s="14"/>
      <c r="C719" s="14"/>
    </row>
    <row r="720" spans="1:3">
      <c r="A720" s="14"/>
      <c r="B720" s="14"/>
      <c r="C720" s="14"/>
    </row>
    <row r="721" spans="1:3">
      <c r="A721" s="14"/>
      <c r="B721" s="14"/>
      <c r="C721" s="14"/>
    </row>
    <row r="722" spans="1:3">
      <c r="A722" s="14"/>
      <c r="B722" s="14"/>
      <c r="C722" s="14"/>
    </row>
    <row r="723" spans="1:3">
      <c r="A723" s="14"/>
      <c r="B723" s="14"/>
      <c r="C723" s="14"/>
    </row>
    <row r="724" spans="1:3">
      <c r="A724" s="14"/>
      <c r="B724" s="14"/>
      <c r="C724" s="14"/>
    </row>
    <row r="725" spans="1:3">
      <c r="A725" s="14"/>
      <c r="B725" s="14"/>
      <c r="C725" s="14"/>
    </row>
    <row r="726" spans="1:3">
      <c r="A726" s="14"/>
      <c r="B726" s="14"/>
      <c r="C726" s="14"/>
    </row>
    <row r="727" spans="1:3">
      <c r="A727" s="14"/>
      <c r="B727" s="14"/>
      <c r="C727" s="14"/>
    </row>
    <row r="728" spans="1:3">
      <c r="A728" s="14"/>
      <c r="B728" s="14"/>
      <c r="C728" s="14"/>
    </row>
    <row r="729" spans="1:3">
      <c r="A729" s="14"/>
      <c r="B729" s="14"/>
      <c r="C729" s="14"/>
    </row>
    <row r="730" spans="1:3">
      <c r="A730" s="14"/>
      <c r="B730" s="14"/>
      <c r="C730" s="14"/>
    </row>
    <row r="731" spans="1:3">
      <c r="A731" s="14"/>
      <c r="B731" s="14"/>
      <c r="C731" s="14"/>
    </row>
    <row r="732" spans="1:3">
      <c r="A732" s="14"/>
      <c r="B732" s="14"/>
      <c r="C732" s="14"/>
    </row>
    <row r="733" spans="1:3">
      <c r="A733" s="14"/>
      <c r="B733" s="14"/>
      <c r="C733" s="14"/>
    </row>
    <row r="734" spans="1:3">
      <c r="A734" s="14"/>
      <c r="B734" s="14"/>
      <c r="C734" s="14"/>
    </row>
    <row r="735" spans="1:3">
      <c r="A735" s="14"/>
      <c r="B735" s="14"/>
      <c r="C735" s="14"/>
    </row>
    <row r="736" spans="1:3">
      <c r="A736" s="14"/>
      <c r="B736" s="14"/>
      <c r="C736" s="14"/>
    </row>
    <row r="737" spans="1:3">
      <c r="A737" s="14"/>
      <c r="B737" s="14"/>
      <c r="C737" s="14"/>
    </row>
    <row r="738" spans="1:3">
      <c r="A738" s="14"/>
      <c r="B738" s="14"/>
      <c r="C738" s="14"/>
    </row>
    <row r="739" spans="1:3">
      <c r="A739" s="14"/>
      <c r="B739" s="14"/>
      <c r="C739" s="14"/>
    </row>
    <row r="740" spans="1:3">
      <c r="A740" s="14"/>
      <c r="B740" s="14"/>
      <c r="C740" s="14"/>
    </row>
    <row r="741" spans="1:3">
      <c r="A741" s="14"/>
      <c r="B741" s="14"/>
      <c r="C741" s="14"/>
    </row>
    <row r="742" spans="1:3">
      <c r="A742" s="14"/>
      <c r="B742" s="14"/>
      <c r="C742" s="14"/>
    </row>
    <row r="743" spans="1:3">
      <c r="A743" s="14"/>
      <c r="B743" s="14"/>
      <c r="C743" s="14"/>
    </row>
    <row r="744" spans="1:3">
      <c r="A744" s="14"/>
      <c r="B744" s="14"/>
      <c r="C744" s="14"/>
    </row>
    <row r="745" spans="1:3">
      <c r="A745" s="14"/>
      <c r="B745" s="14"/>
      <c r="C745" s="14"/>
    </row>
    <row r="746" spans="1:3">
      <c r="A746" s="14"/>
      <c r="B746" s="14"/>
      <c r="C746" s="14"/>
    </row>
    <row r="747" spans="1:3">
      <c r="A747" s="14"/>
      <c r="B747" s="14"/>
      <c r="C747" s="14"/>
    </row>
    <row r="748" spans="1:3">
      <c r="A748" s="14"/>
      <c r="B748" s="14"/>
      <c r="C748" s="14"/>
    </row>
    <row r="749" spans="1:3">
      <c r="A749" s="14"/>
      <c r="B749" s="14"/>
      <c r="C749" s="14"/>
    </row>
    <row r="750" spans="1:3">
      <c r="A750" s="14"/>
      <c r="B750" s="14"/>
      <c r="C750" s="14"/>
    </row>
    <row r="751" spans="1:3">
      <c r="A751" s="14"/>
      <c r="B751" s="14"/>
      <c r="C751" s="14"/>
    </row>
    <row r="752" spans="1:3">
      <c r="A752" s="14"/>
      <c r="B752" s="14"/>
      <c r="C752" s="14"/>
    </row>
    <row r="753" spans="1:3">
      <c r="A753" s="14"/>
      <c r="B753" s="14"/>
      <c r="C753" s="14"/>
    </row>
    <row r="754" spans="1:3">
      <c r="A754" s="14"/>
      <c r="B754" s="14"/>
      <c r="C754" s="14"/>
    </row>
    <row r="755" spans="1:3">
      <c r="A755" s="14"/>
      <c r="B755" s="14"/>
      <c r="C755" s="14"/>
    </row>
    <row r="756" spans="1:3">
      <c r="A756" s="14"/>
      <c r="B756" s="14"/>
      <c r="C756" s="14"/>
    </row>
    <row r="757" spans="1:3">
      <c r="A757" s="14"/>
      <c r="B757" s="14"/>
      <c r="C757" s="14"/>
    </row>
    <row r="758" spans="1:3">
      <c r="A758" s="14"/>
      <c r="B758" s="14"/>
      <c r="C758" s="14"/>
    </row>
    <row r="759" spans="1:3">
      <c r="A759" s="14"/>
      <c r="B759" s="14"/>
      <c r="C759" s="14"/>
    </row>
    <row r="760" spans="1:3">
      <c r="A760" s="14"/>
      <c r="B760" s="14"/>
      <c r="C760" s="14"/>
    </row>
    <row r="761" spans="1:3">
      <c r="A761" s="14"/>
      <c r="B761" s="14"/>
      <c r="C761" s="14"/>
    </row>
    <row r="762" spans="1:3">
      <c r="A762" s="14"/>
      <c r="B762" s="14"/>
      <c r="C762" s="14"/>
    </row>
    <row r="763" spans="1:3">
      <c r="A763" s="14"/>
      <c r="B763" s="14"/>
      <c r="C763" s="14"/>
    </row>
    <row r="764" spans="1:3">
      <c r="A764" s="14"/>
      <c r="B764" s="14"/>
      <c r="C764" s="14"/>
    </row>
    <row r="765" spans="1:3">
      <c r="A765" s="14"/>
      <c r="B765" s="14"/>
      <c r="C765" s="14"/>
    </row>
    <row r="766" spans="1:3">
      <c r="A766" s="14"/>
      <c r="B766" s="14"/>
      <c r="C766" s="14"/>
    </row>
    <row r="767" spans="1:3">
      <c r="A767" s="14"/>
      <c r="B767" s="14"/>
      <c r="C767" s="14"/>
    </row>
    <row r="768" spans="1:3">
      <c r="A768" s="14"/>
      <c r="B768" s="14"/>
      <c r="C768" s="14"/>
    </row>
    <row r="769" spans="1:3">
      <c r="A769" s="14"/>
      <c r="B769" s="14"/>
      <c r="C769" s="14"/>
    </row>
    <row r="770" spans="1:3">
      <c r="A770" s="14"/>
      <c r="B770" s="14"/>
      <c r="C770" s="14"/>
    </row>
    <row r="771" spans="1:3">
      <c r="A771" s="14"/>
      <c r="B771" s="14"/>
      <c r="C771" s="14"/>
    </row>
    <row r="772" spans="1:3">
      <c r="A772" s="14"/>
      <c r="B772" s="14"/>
      <c r="C772" s="14"/>
    </row>
    <row r="773" spans="1:3">
      <c r="A773" s="14"/>
      <c r="B773" s="14"/>
      <c r="C773" s="14"/>
    </row>
    <row r="774" spans="1:3">
      <c r="A774" s="14"/>
      <c r="B774" s="14"/>
      <c r="C774" s="14"/>
    </row>
    <row r="775" spans="1:3">
      <c r="A775" s="14"/>
      <c r="B775" s="14"/>
      <c r="C775" s="14"/>
    </row>
    <row r="776" spans="1:3">
      <c r="A776" s="14"/>
      <c r="B776" s="14"/>
      <c r="C776" s="14"/>
    </row>
    <row r="777" spans="1:3">
      <c r="A777" s="14"/>
      <c r="B777" s="14"/>
      <c r="C777" s="14"/>
    </row>
    <row r="778" spans="1:3">
      <c r="A778" s="14"/>
      <c r="B778" s="14"/>
      <c r="C778" s="14"/>
    </row>
    <row r="779" spans="1:3">
      <c r="A779" s="14"/>
      <c r="B779" s="14"/>
      <c r="C779" s="14"/>
    </row>
    <row r="780" spans="1:3">
      <c r="A780" s="14"/>
      <c r="B780" s="14"/>
      <c r="C780" s="14"/>
    </row>
    <row r="781" spans="1:3">
      <c r="A781" s="14"/>
      <c r="B781" s="14"/>
      <c r="C781" s="14"/>
    </row>
    <row r="782" spans="1:3">
      <c r="A782" s="14"/>
      <c r="B782" s="14"/>
      <c r="C782" s="14"/>
    </row>
    <row r="783" spans="1:3">
      <c r="A783" s="14"/>
      <c r="B783" s="14"/>
      <c r="C783" s="14"/>
    </row>
    <row r="784" spans="1:3">
      <c r="A784" s="14"/>
      <c r="B784" s="14"/>
      <c r="C784" s="14"/>
    </row>
    <row r="785" spans="1:3">
      <c r="A785" s="14"/>
      <c r="B785" s="14"/>
      <c r="C785" s="14"/>
    </row>
    <row r="786" spans="1:3">
      <c r="A786" s="14"/>
      <c r="B786" s="14"/>
      <c r="C786" s="14"/>
    </row>
    <row r="787" spans="1:3">
      <c r="A787" s="14"/>
      <c r="B787" s="14"/>
      <c r="C787" s="14"/>
    </row>
    <row r="788" spans="1:3">
      <c r="A788" s="14"/>
      <c r="B788" s="14"/>
      <c r="C788" s="14"/>
    </row>
    <row r="789" spans="1:3">
      <c r="A789" s="14"/>
      <c r="B789" s="14"/>
      <c r="C789" s="14"/>
    </row>
    <row r="790" spans="1:3">
      <c r="A790" s="14"/>
      <c r="B790" s="14"/>
      <c r="C790" s="14"/>
    </row>
    <row r="791" spans="1:3">
      <c r="A791" s="14"/>
      <c r="B791" s="14"/>
      <c r="C791" s="14"/>
    </row>
    <row r="792" spans="1:3">
      <c r="A792" s="14"/>
      <c r="B792" s="14"/>
      <c r="C792" s="14"/>
    </row>
    <row r="793" spans="1:3">
      <c r="A793" s="14"/>
      <c r="B793" s="14"/>
      <c r="C793" s="14"/>
    </row>
    <row r="794" spans="1:3">
      <c r="A794" s="14"/>
      <c r="B794" s="14"/>
      <c r="C794" s="14"/>
    </row>
    <row r="795" spans="1:3">
      <c r="A795" s="14"/>
      <c r="B795" s="14"/>
      <c r="C795" s="14"/>
    </row>
    <row r="796" spans="1:3">
      <c r="A796" s="14"/>
      <c r="B796" s="14"/>
      <c r="C796" s="14"/>
    </row>
    <row r="797" spans="1:3">
      <c r="A797" s="14"/>
      <c r="B797" s="14"/>
      <c r="C797" s="14"/>
    </row>
    <row r="798" spans="1:3">
      <c r="A798" s="14"/>
      <c r="B798" s="14"/>
      <c r="C798" s="14"/>
    </row>
    <row r="799" spans="1:3">
      <c r="A799" s="14"/>
      <c r="B799" s="14"/>
      <c r="C799" s="14"/>
    </row>
    <row r="800" spans="1:3">
      <c r="A800" s="14"/>
      <c r="B800" s="14"/>
      <c r="C800" s="14"/>
    </row>
    <row r="801" spans="1:3">
      <c r="A801" s="14"/>
      <c r="B801" s="14"/>
      <c r="C801" s="14"/>
    </row>
    <row r="802" spans="1:3">
      <c r="A802" s="14"/>
      <c r="B802" s="14"/>
      <c r="C802" s="14"/>
    </row>
    <row r="803" spans="1:3">
      <c r="A803" s="14"/>
      <c r="B803" s="14"/>
      <c r="C803" s="14"/>
    </row>
    <row r="804" spans="1:3">
      <c r="A804" s="14"/>
      <c r="B804" s="14"/>
      <c r="C804" s="14"/>
    </row>
    <row r="805" spans="1:3">
      <c r="A805" s="14"/>
      <c r="B805" s="14"/>
      <c r="C805" s="14"/>
    </row>
    <row r="806" spans="1:3">
      <c r="A806" s="14"/>
      <c r="B806" s="14"/>
      <c r="C806" s="14"/>
    </row>
    <row r="807" spans="1:3">
      <c r="A807" s="14"/>
      <c r="B807" s="14"/>
      <c r="C807" s="14"/>
    </row>
    <row r="808" spans="1:3">
      <c r="A808" s="14"/>
      <c r="B808" s="14"/>
      <c r="C808" s="14"/>
    </row>
    <row r="809" spans="1:3">
      <c r="A809" s="14"/>
      <c r="B809" s="14"/>
      <c r="C809" s="14"/>
    </row>
    <row r="810" spans="1:3">
      <c r="A810" s="14"/>
      <c r="B810" s="14"/>
      <c r="C810" s="14"/>
    </row>
    <row r="811" spans="1:3">
      <c r="A811" s="14"/>
      <c r="B811" s="14"/>
      <c r="C811" s="14"/>
    </row>
    <row r="812" spans="1:3">
      <c r="A812" s="14"/>
      <c r="B812" s="14"/>
      <c r="C812" s="14"/>
    </row>
    <row r="813" spans="1:3">
      <c r="A813" s="14"/>
      <c r="B813" s="14"/>
      <c r="C813" s="14"/>
    </row>
    <row r="814" spans="1:3">
      <c r="A814" s="14"/>
      <c r="B814" s="14"/>
      <c r="C814" s="14"/>
    </row>
    <row r="815" spans="1:3">
      <c r="A815" s="14"/>
      <c r="B815" s="14"/>
      <c r="C815" s="14"/>
    </row>
    <row r="816" spans="1:3">
      <c r="A816" s="14"/>
      <c r="B816" s="14"/>
      <c r="C816" s="14"/>
    </row>
    <row r="817" spans="1:3">
      <c r="A817" s="14"/>
      <c r="B817" s="14"/>
      <c r="C817" s="14"/>
    </row>
    <row r="818" spans="1:3">
      <c r="A818" s="14"/>
      <c r="B818" s="14"/>
      <c r="C818" s="14"/>
    </row>
    <row r="819" spans="1:3">
      <c r="A819" s="14"/>
      <c r="B819" s="14"/>
      <c r="C819" s="14"/>
    </row>
    <row r="820" spans="1:3">
      <c r="A820" s="14"/>
      <c r="B820" s="14"/>
      <c r="C820" s="14"/>
    </row>
    <row r="821" spans="1:3">
      <c r="A821" s="14"/>
      <c r="B821" s="14"/>
      <c r="C821" s="14"/>
    </row>
    <row r="822" spans="1:3">
      <c r="A822" s="14"/>
      <c r="B822" s="14"/>
      <c r="C822" s="14"/>
    </row>
    <row r="823" spans="1:3">
      <c r="A823" s="14"/>
      <c r="B823" s="14"/>
      <c r="C823" s="14"/>
    </row>
    <row r="824" spans="1:3">
      <c r="A824" s="14"/>
      <c r="B824" s="14"/>
      <c r="C824" s="14"/>
    </row>
    <row r="825" spans="1:3">
      <c r="A825" s="14"/>
      <c r="B825" s="14"/>
      <c r="C825" s="14"/>
    </row>
    <row r="826" spans="1:3">
      <c r="A826" s="14"/>
      <c r="B826" s="14"/>
      <c r="C826" s="14"/>
    </row>
    <row r="827" spans="1:3">
      <c r="A827" s="14"/>
      <c r="B827" s="14"/>
      <c r="C827" s="14"/>
    </row>
    <row r="828" spans="1:3">
      <c r="A828" s="14"/>
      <c r="B828" s="14"/>
      <c r="C828" s="14"/>
    </row>
    <row r="829" spans="1:3">
      <c r="A829" s="14"/>
      <c r="B829" s="14"/>
      <c r="C829" s="14"/>
    </row>
    <row r="830" spans="1:3">
      <c r="A830" s="14"/>
      <c r="B830" s="14"/>
      <c r="C830" s="14"/>
    </row>
    <row r="831" spans="1:3">
      <c r="A831" s="14"/>
      <c r="B831" s="14"/>
      <c r="C831" s="14"/>
    </row>
    <row r="832" spans="1:3">
      <c r="A832" s="14"/>
      <c r="B832" s="14"/>
      <c r="C832" s="14"/>
    </row>
    <row r="833" spans="1:3">
      <c r="A833" s="14"/>
      <c r="B833" s="14"/>
      <c r="C833" s="14"/>
    </row>
    <row r="834" spans="1:3">
      <c r="A834" s="14"/>
      <c r="B834" s="14"/>
      <c r="C834" s="14"/>
    </row>
    <row r="835" spans="1:3">
      <c r="A835" s="14"/>
      <c r="B835" s="14"/>
      <c r="C835" s="14"/>
    </row>
    <row r="836" spans="1:3">
      <c r="A836" s="14"/>
      <c r="B836" s="14"/>
      <c r="C836" s="14"/>
    </row>
    <row r="837" spans="1:3">
      <c r="A837" s="14"/>
      <c r="B837" s="14"/>
      <c r="C837" s="14"/>
    </row>
    <row r="838" spans="1:3">
      <c r="A838" s="14"/>
      <c r="B838" s="14"/>
      <c r="C838" s="14"/>
    </row>
    <row r="839" spans="1:3">
      <c r="A839" s="14"/>
      <c r="B839" s="14"/>
      <c r="C839" s="14"/>
    </row>
    <row r="840" spans="1:3">
      <c r="A840" s="14"/>
      <c r="B840" s="14"/>
      <c r="C840" s="14"/>
    </row>
    <row r="841" spans="1:3">
      <c r="A841" s="14"/>
      <c r="B841" s="14"/>
      <c r="C841" s="14"/>
    </row>
    <row r="842" spans="1:3">
      <c r="A842" s="14"/>
      <c r="B842" s="14"/>
      <c r="C842" s="14"/>
    </row>
    <row r="843" spans="1:3">
      <c r="A843" s="14"/>
      <c r="B843" s="14"/>
      <c r="C843" s="14"/>
    </row>
    <row r="844" spans="1:3">
      <c r="A844" s="14"/>
      <c r="B844" s="14"/>
      <c r="C844" s="14"/>
    </row>
    <row r="845" spans="1:3">
      <c r="A845" s="14"/>
      <c r="B845" s="14"/>
      <c r="C845" s="14"/>
    </row>
    <row r="846" spans="1:3">
      <c r="A846" s="14"/>
      <c r="B846" s="14"/>
      <c r="C846" s="14"/>
    </row>
    <row r="847" spans="1:3">
      <c r="A847" s="14"/>
      <c r="B847" s="14"/>
      <c r="C847" s="14"/>
    </row>
    <row r="848" spans="1:3">
      <c r="A848" s="14"/>
      <c r="B848" s="14"/>
      <c r="C848" s="14"/>
    </row>
    <row r="849" spans="1:3">
      <c r="A849" s="14"/>
      <c r="B849" s="14"/>
      <c r="C849" s="14"/>
    </row>
    <row r="850" spans="1:3">
      <c r="A850" s="14"/>
      <c r="B850" s="14"/>
      <c r="C850" s="14"/>
    </row>
    <row r="851" spans="1:3">
      <c r="A851" s="14"/>
      <c r="B851" s="14"/>
      <c r="C851" s="14"/>
    </row>
    <row r="852" spans="1:3">
      <c r="A852" s="14"/>
      <c r="B852" s="14"/>
      <c r="C852" s="14"/>
    </row>
    <row r="853" spans="1:3">
      <c r="A853" s="14"/>
      <c r="B853" s="14"/>
      <c r="C853" s="14"/>
    </row>
    <row r="854" spans="1:3">
      <c r="A854" s="14"/>
      <c r="B854" s="14"/>
      <c r="C854" s="14"/>
    </row>
    <row r="855" spans="1:3">
      <c r="A855" s="14"/>
      <c r="B855" s="14"/>
      <c r="C855" s="14"/>
    </row>
    <row r="856" spans="1:3">
      <c r="A856" s="14"/>
      <c r="B856" s="14"/>
      <c r="C856" s="14"/>
    </row>
    <row r="857" spans="1:3">
      <c r="A857" s="14"/>
      <c r="B857" s="14"/>
      <c r="C857" s="14"/>
    </row>
    <row r="858" spans="1:3">
      <c r="A858" s="14"/>
      <c r="B858" s="14"/>
      <c r="C858" s="14"/>
    </row>
    <row r="859" spans="1:3">
      <c r="A859" s="14"/>
      <c r="B859" s="14"/>
      <c r="C859" s="14"/>
    </row>
    <row r="860" spans="1:3">
      <c r="A860" s="14"/>
      <c r="B860" s="14"/>
      <c r="C860" s="14"/>
    </row>
    <row r="861" spans="1:3">
      <c r="A861" s="14"/>
      <c r="B861" s="14"/>
      <c r="C861" s="14"/>
    </row>
    <row r="862" spans="1:3">
      <c r="A862" s="14"/>
      <c r="B862" s="14"/>
      <c r="C862" s="14"/>
    </row>
    <row r="863" spans="1:3">
      <c r="A863" s="14"/>
      <c r="B863" s="14"/>
      <c r="C863" s="14"/>
    </row>
    <row r="864" spans="1:3">
      <c r="A864" s="14"/>
      <c r="B864" s="14"/>
      <c r="C864" s="14"/>
    </row>
    <row r="865" spans="1:3">
      <c r="A865" s="14"/>
      <c r="B865" s="14"/>
      <c r="C865" s="14"/>
    </row>
    <row r="866" spans="1:3">
      <c r="A866" s="14"/>
      <c r="B866" s="14"/>
      <c r="C866" s="14"/>
    </row>
    <row r="867" spans="1:3">
      <c r="A867" s="14"/>
      <c r="B867" s="14"/>
      <c r="C867" s="14"/>
    </row>
    <row r="868" spans="1:3">
      <c r="A868" s="14"/>
      <c r="B868" s="14"/>
      <c r="C868" s="14"/>
    </row>
    <row r="869" spans="1:3">
      <c r="A869" s="14"/>
      <c r="B869" s="14"/>
      <c r="C869" s="14"/>
    </row>
    <row r="870" spans="1:3">
      <c r="A870" s="14"/>
      <c r="B870" s="14"/>
      <c r="C870" s="14"/>
    </row>
    <row r="871" spans="1:3">
      <c r="A871" s="14"/>
      <c r="B871" s="14"/>
      <c r="C871" s="14"/>
    </row>
    <row r="872" spans="1:3">
      <c r="A872" s="14"/>
      <c r="B872" s="14"/>
      <c r="C872" s="14"/>
    </row>
    <row r="873" spans="1:3">
      <c r="A873" s="14"/>
      <c r="B873" s="14"/>
      <c r="C873" s="14"/>
    </row>
    <row r="874" spans="1:3">
      <c r="A874" s="14"/>
      <c r="B874" s="14"/>
      <c r="C874" s="14"/>
    </row>
    <row r="875" spans="1:3">
      <c r="A875" s="14"/>
      <c r="B875" s="14"/>
      <c r="C875" s="14"/>
    </row>
    <row r="876" spans="1:3">
      <c r="A876" s="14"/>
      <c r="B876" s="14"/>
      <c r="C876" s="14"/>
    </row>
    <row r="877" spans="1:3">
      <c r="A877" s="14"/>
      <c r="B877" s="14"/>
      <c r="C877" s="14"/>
    </row>
    <row r="878" spans="1:3">
      <c r="A878" s="14"/>
      <c r="B878" s="14"/>
      <c r="C878" s="14"/>
    </row>
    <row r="879" spans="1:3">
      <c r="A879" s="14"/>
      <c r="B879" s="14"/>
      <c r="C879" s="14"/>
    </row>
    <row r="880" spans="1:3">
      <c r="A880" s="14"/>
      <c r="B880" s="14"/>
      <c r="C880" s="14"/>
    </row>
    <row r="881" spans="1:3">
      <c r="A881" s="14"/>
      <c r="B881" s="14"/>
      <c r="C881" s="14"/>
    </row>
    <row r="882" spans="1:3">
      <c r="A882" s="14"/>
      <c r="B882" s="14"/>
      <c r="C882" s="14"/>
    </row>
    <row r="883" spans="1:3">
      <c r="A883" s="14"/>
      <c r="B883" s="14"/>
      <c r="C883" s="14"/>
    </row>
    <row r="884" spans="1:3">
      <c r="A884" s="14"/>
      <c r="B884" s="14"/>
      <c r="C884" s="14"/>
    </row>
    <row r="885" spans="1:3">
      <c r="A885" s="14"/>
      <c r="B885" s="14"/>
      <c r="C885" s="14"/>
    </row>
    <row r="886" spans="1:3">
      <c r="A886" s="14"/>
      <c r="B886" s="14"/>
      <c r="C886" s="14"/>
    </row>
    <row r="887" spans="1:3">
      <c r="A887" s="14"/>
      <c r="B887" s="14"/>
      <c r="C887" s="14"/>
    </row>
    <row r="888" spans="1:3">
      <c r="A888" s="14"/>
      <c r="B888" s="14"/>
      <c r="C888" s="14"/>
    </row>
    <row r="889" spans="1:3">
      <c r="A889" s="14"/>
      <c r="B889" s="14"/>
      <c r="C889" s="14"/>
    </row>
    <row r="890" spans="1:3">
      <c r="A890" s="14"/>
      <c r="B890" s="14"/>
      <c r="C890" s="14"/>
    </row>
    <row r="891" spans="1:3">
      <c r="A891" s="14"/>
      <c r="B891" s="14"/>
      <c r="C891" s="14"/>
    </row>
    <row r="892" spans="1:3">
      <c r="A892" s="14"/>
      <c r="B892" s="14"/>
      <c r="C892" s="14"/>
    </row>
    <row r="893" spans="1:3">
      <c r="A893" s="14"/>
      <c r="B893" s="14"/>
      <c r="C893" s="14"/>
    </row>
    <row r="894" spans="1:3">
      <c r="A894" s="14"/>
      <c r="B894" s="14"/>
      <c r="C894" s="14"/>
    </row>
    <row r="895" spans="1:3">
      <c r="A895" s="14"/>
      <c r="B895" s="14"/>
      <c r="C895" s="14"/>
    </row>
    <row r="896" spans="1:3">
      <c r="A896" s="14"/>
      <c r="B896" s="14"/>
      <c r="C896" s="14"/>
    </row>
    <row r="897" spans="1:3">
      <c r="A897" s="14"/>
      <c r="B897" s="14"/>
      <c r="C897" s="14"/>
    </row>
    <row r="898" spans="1:3">
      <c r="A898" s="14"/>
      <c r="B898" s="14"/>
      <c r="C898" s="14"/>
    </row>
    <row r="899" spans="1:3">
      <c r="A899" s="14"/>
      <c r="B899" s="14"/>
      <c r="C899" s="14"/>
    </row>
    <row r="900" spans="1:3">
      <c r="A900" s="14"/>
      <c r="B900" s="14"/>
      <c r="C900" s="14"/>
    </row>
    <row r="901" spans="1:3">
      <c r="A901" s="14"/>
      <c r="B901" s="14"/>
      <c r="C901" s="14"/>
    </row>
    <row r="902" spans="1:3">
      <c r="A902" s="14"/>
      <c r="B902" s="14"/>
      <c r="C902" s="14"/>
    </row>
    <row r="903" spans="1:3">
      <c r="A903" s="14"/>
      <c r="B903" s="14"/>
      <c r="C903" s="14"/>
    </row>
    <row r="904" spans="1:3">
      <c r="A904" s="14"/>
      <c r="B904" s="14"/>
      <c r="C904" s="14"/>
    </row>
    <row r="905" spans="1:3">
      <c r="A905" s="14"/>
      <c r="B905" s="14"/>
      <c r="C905" s="14"/>
    </row>
    <row r="906" spans="1:3">
      <c r="A906" s="14"/>
      <c r="B906" s="14"/>
      <c r="C906" s="14"/>
    </row>
    <row r="907" spans="1:3">
      <c r="A907" s="14"/>
      <c r="B907" s="14"/>
      <c r="C907" s="14"/>
    </row>
    <row r="908" spans="1:3">
      <c r="A908" s="14"/>
      <c r="B908" s="14"/>
      <c r="C908" s="14"/>
    </row>
    <row r="909" spans="1:3">
      <c r="A909" s="14"/>
      <c r="B909" s="14"/>
      <c r="C909" s="14"/>
    </row>
    <row r="910" spans="1:3">
      <c r="A910" s="14"/>
      <c r="B910" s="14"/>
      <c r="C910" s="14"/>
    </row>
    <row r="911" spans="1:3">
      <c r="A911" s="14"/>
      <c r="B911" s="14"/>
      <c r="C911" s="14"/>
    </row>
    <row r="912" spans="1:3">
      <c r="A912" s="14"/>
      <c r="B912" s="14"/>
      <c r="C912" s="14"/>
    </row>
    <row r="913" spans="1:3">
      <c r="A913" s="14"/>
      <c r="B913" s="14"/>
      <c r="C913" s="14"/>
    </row>
    <row r="914" spans="1:3">
      <c r="A914" s="14"/>
      <c r="B914" s="14"/>
      <c r="C914" s="14"/>
    </row>
    <row r="915" spans="1:3">
      <c r="A915" s="14"/>
      <c r="B915" s="14"/>
      <c r="C915" s="14"/>
    </row>
    <row r="916" spans="1:3">
      <c r="A916" s="14"/>
      <c r="B916" s="14"/>
      <c r="C916" s="14"/>
    </row>
    <row r="917" spans="1:3">
      <c r="A917" s="14"/>
      <c r="B917" s="14"/>
      <c r="C917" s="14"/>
    </row>
    <row r="918" spans="1:3">
      <c r="A918" s="14"/>
      <c r="B918" s="14"/>
      <c r="C918" s="14"/>
    </row>
    <row r="919" spans="1:3">
      <c r="A919" s="14"/>
      <c r="B919" s="14"/>
      <c r="C919" s="14"/>
    </row>
    <row r="920" spans="1:3">
      <c r="A920" s="14"/>
      <c r="B920" s="14"/>
      <c r="C920" s="14"/>
    </row>
    <row r="921" spans="1:3">
      <c r="A921" s="14"/>
      <c r="B921" s="14"/>
      <c r="C921" s="14"/>
    </row>
    <row r="922" spans="1:3">
      <c r="A922" s="14"/>
      <c r="B922" s="14"/>
      <c r="C922" s="14"/>
    </row>
    <row r="923" spans="1:3">
      <c r="A923" s="14"/>
      <c r="B923" s="14"/>
      <c r="C923" s="14"/>
    </row>
    <row r="924" spans="1:3">
      <c r="A924" s="14"/>
      <c r="B924" s="14"/>
      <c r="C924" s="14"/>
    </row>
    <row r="925" spans="1:3">
      <c r="A925" s="14"/>
      <c r="B925" s="14"/>
      <c r="C925" s="14"/>
    </row>
    <row r="926" spans="1:3">
      <c r="A926" s="14"/>
      <c r="B926" s="14"/>
      <c r="C926" s="14"/>
    </row>
    <row r="927" spans="1:3">
      <c r="A927" s="14"/>
      <c r="B927" s="14"/>
      <c r="C927" s="14"/>
    </row>
    <row r="928" spans="1:3">
      <c r="A928" s="14"/>
      <c r="B928" s="14"/>
      <c r="C928" s="14"/>
    </row>
    <row r="929" spans="1:3">
      <c r="A929" s="14"/>
      <c r="B929" s="14"/>
      <c r="C929" s="14"/>
    </row>
    <row r="930" spans="1:3">
      <c r="A930" s="14"/>
      <c r="B930" s="14"/>
      <c r="C930" s="14"/>
    </row>
    <row r="931" spans="1:3">
      <c r="A931" s="14"/>
      <c r="B931" s="14"/>
      <c r="C931" s="14"/>
    </row>
    <row r="932" spans="1:3">
      <c r="A932" s="14"/>
      <c r="B932" s="14"/>
      <c r="C932" s="14"/>
    </row>
    <row r="933" spans="1:3">
      <c r="A933" s="14"/>
      <c r="B933" s="14"/>
      <c r="C933" s="14"/>
    </row>
    <row r="934" spans="1:3">
      <c r="A934" s="14"/>
      <c r="B934" s="14"/>
      <c r="C934" s="14"/>
    </row>
    <row r="935" spans="1:3">
      <c r="A935" s="14"/>
      <c r="B935" s="14"/>
      <c r="C935" s="14"/>
    </row>
    <row r="936" spans="1:3">
      <c r="A936" s="14"/>
      <c r="B936" s="14"/>
      <c r="C936" s="14"/>
    </row>
    <row r="937" spans="1:3">
      <c r="A937" s="14"/>
      <c r="B937" s="14"/>
      <c r="C937" s="14"/>
    </row>
    <row r="938" spans="1:3">
      <c r="A938" s="14"/>
      <c r="B938" s="14"/>
      <c r="C938" s="14"/>
    </row>
    <row r="939" spans="1:3">
      <c r="A939" s="14"/>
      <c r="B939" s="14"/>
      <c r="C939" s="14"/>
    </row>
    <row r="940" spans="1:3">
      <c r="A940" s="14"/>
      <c r="B940" s="14"/>
      <c r="C940" s="14"/>
    </row>
    <row r="941" spans="1:3">
      <c r="A941" s="14"/>
      <c r="B941" s="14"/>
      <c r="C941" s="14"/>
    </row>
    <row r="942" spans="1:3">
      <c r="A942" s="14"/>
      <c r="B942" s="14"/>
      <c r="C942" s="14"/>
    </row>
    <row r="943" spans="1:3">
      <c r="A943" s="14"/>
      <c r="B943" s="14"/>
      <c r="C943" s="14"/>
    </row>
    <row r="944" spans="1:3">
      <c r="A944" s="14"/>
      <c r="B944" s="14"/>
      <c r="C944" s="14"/>
    </row>
    <row r="945" spans="1:3">
      <c r="A945" s="14"/>
      <c r="B945" s="14"/>
      <c r="C945" s="14"/>
    </row>
    <row r="946" spans="1:3">
      <c r="A946" s="14"/>
      <c r="B946" s="14"/>
      <c r="C946" s="14"/>
    </row>
    <row r="947" spans="1:3">
      <c r="A947" s="14"/>
      <c r="B947" s="14"/>
      <c r="C947" s="14"/>
    </row>
    <row r="948" spans="1:3">
      <c r="A948" s="14"/>
      <c r="B948" s="14"/>
      <c r="C948" s="14"/>
    </row>
    <row r="949" spans="1:3">
      <c r="A949" s="14"/>
      <c r="B949" s="14"/>
      <c r="C949" s="14"/>
    </row>
    <row r="950" spans="1:3">
      <c r="A950" s="14"/>
      <c r="B950" s="14"/>
      <c r="C950" s="14"/>
    </row>
    <row r="951" spans="1:3">
      <c r="A951" s="14"/>
      <c r="B951" s="14"/>
      <c r="C951" s="14"/>
    </row>
    <row r="952" spans="1:3">
      <c r="A952" s="14"/>
      <c r="B952" s="14"/>
      <c r="C952" s="14"/>
    </row>
    <row r="953" spans="1:3">
      <c r="A953" s="14"/>
      <c r="B953" s="14"/>
      <c r="C953" s="14"/>
    </row>
    <row r="954" spans="1:3">
      <c r="A954" s="14"/>
      <c r="B954" s="14"/>
      <c r="C954" s="14"/>
    </row>
    <row r="955" spans="1:3">
      <c r="A955" s="14"/>
      <c r="B955" s="14"/>
      <c r="C955" s="14"/>
    </row>
    <row r="956" spans="1:3">
      <c r="A956" s="14"/>
      <c r="B956" s="14"/>
      <c r="C956" s="14"/>
    </row>
    <row r="957" spans="1:3">
      <c r="A957" s="14"/>
      <c r="B957" s="14"/>
      <c r="C957" s="14"/>
    </row>
    <row r="958" spans="1:3">
      <c r="A958" s="14"/>
      <c r="B958" s="14"/>
      <c r="C958" s="14"/>
    </row>
    <row r="959" spans="1:3">
      <c r="A959" s="14"/>
      <c r="B959" s="14"/>
      <c r="C959" s="14"/>
    </row>
    <row r="960" spans="1:3">
      <c r="A960" s="14"/>
      <c r="B960" s="14"/>
      <c r="C960" s="14"/>
    </row>
    <row r="961" spans="1:3">
      <c r="A961" s="14"/>
      <c r="B961" s="14"/>
      <c r="C961" s="14"/>
    </row>
    <row r="962" spans="1:3">
      <c r="A962" s="14"/>
      <c r="B962" s="14"/>
      <c r="C962" s="14"/>
    </row>
    <row r="963" spans="1:3">
      <c r="A963" s="14"/>
      <c r="B963" s="14"/>
      <c r="C963" s="14"/>
    </row>
    <row r="964" spans="1:3">
      <c r="A964" s="14"/>
      <c r="B964" s="14"/>
      <c r="C964" s="14"/>
    </row>
    <row r="965" spans="1:3">
      <c r="A965" s="14"/>
      <c r="B965" s="14"/>
      <c r="C965" s="14"/>
    </row>
    <row r="966" spans="1:3">
      <c r="A966" s="14"/>
      <c r="B966" s="14"/>
      <c r="C966" s="14"/>
    </row>
    <row r="967" spans="1:3">
      <c r="A967" s="14"/>
      <c r="B967" s="14"/>
      <c r="C967" s="14"/>
    </row>
    <row r="968" spans="1:3">
      <c r="A968" s="14"/>
      <c r="B968" s="14"/>
      <c r="C968" s="14"/>
    </row>
    <row r="969" spans="1:3">
      <c r="A969" s="14"/>
      <c r="B969" s="14"/>
      <c r="C969" s="14"/>
    </row>
    <row r="970" spans="1:3">
      <c r="A970" s="14"/>
      <c r="B970" s="14"/>
      <c r="C970" s="14"/>
    </row>
    <row r="971" spans="1:3">
      <c r="A971" s="14"/>
      <c r="B971" s="14"/>
      <c r="C971" s="14"/>
    </row>
    <row r="972" spans="1:3">
      <c r="A972" s="14"/>
      <c r="B972" s="14"/>
      <c r="C972" s="14"/>
    </row>
    <row r="973" spans="1:3">
      <c r="A973" s="14"/>
      <c r="B973" s="14"/>
      <c r="C973" s="14"/>
    </row>
    <row r="974" spans="1:3">
      <c r="A974" s="14"/>
      <c r="B974" s="14"/>
      <c r="C974" s="14"/>
    </row>
    <row r="975" spans="1:3">
      <c r="A975" s="14"/>
      <c r="B975" s="14"/>
      <c r="C975" s="14"/>
    </row>
    <row r="976" spans="1:3">
      <c r="A976" s="14"/>
      <c r="B976" s="14"/>
      <c r="C976" s="14"/>
    </row>
    <row r="977" spans="1:3">
      <c r="A977" s="14"/>
      <c r="B977" s="14"/>
      <c r="C977" s="14"/>
    </row>
    <row r="978" spans="1:3">
      <c r="A978" s="14"/>
      <c r="B978" s="14"/>
      <c r="C978" s="14"/>
    </row>
    <row r="979" spans="1:3">
      <c r="A979" s="14"/>
      <c r="B979" s="14"/>
      <c r="C979" s="14"/>
    </row>
    <row r="980" spans="1:3">
      <c r="A980" s="14"/>
      <c r="B980" s="14"/>
      <c r="C980" s="14"/>
    </row>
    <row r="981" spans="1:3">
      <c r="A981" s="14"/>
      <c r="B981" s="14"/>
      <c r="C981" s="14"/>
    </row>
    <row r="982" spans="1:3">
      <c r="A982" s="14"/>
      <c r="B982" s="14"/>
      <c r="C982" s="14"/>
    </row>
    <row r="983" spans="1:3">
      <c r="A983" s="14"/>
      <c r="B983" s="14"/>
      <c r="C983" s="14"/>
    </row>
    <row r="984" spans="1:3">
      <c r="A984" s="14"/>
      <c r="B984" s="14"/>
      <c r="C984" s="14"/>
    </row>
    <row r="985" spans="1:3">
      <c r="A985" s="14"/>
      <c r="B985" s="14"/>
      <c r="C985" s="14"/>
    </row>
    <row r="986" spans="1:3">
      <c r="A986" s="14"/>
      <c r="B986" s="14"/>
      <c r="C986" s="14"/>
    </row>
    <row r="987" spans="1:3">
      <c r="A987" s="14"/>
      <c r="B987" s="14"/>
      <c r="C987" s="14"/>
    </row>
    <row r="988" spans="1:3">
      <c r="A988" s="14"/>
      <c r="B988" s="14"/>
      <c r="C988" s="14"/>
    </row>
    <row r="989" spans="1:3">
      <c r="A989" s="14"/>
      <c r="B989" s="14"/>
      <c r="C989" s="14"/>
    </row>
    <row r="990" spans="1:3">
      <c r="A990" s="14"/>
      <c r="B990" s="14"/>
      <c r="C990" s="14"/>
    </row>
    <row r="991" spans="1:3">
      <c r="A991" s="14"/>
      <c r="B991" s="14"/>
      <c r="C991" s="14"/>
    </row>
    <row r="992" spans="1:3">
      <c r="A992" s="14"/>
      <c r="B992" s="14"/>
      <c r="C992" s="14"/>
    </row>
    <row r="993" spans="1:3">
      <c r="A993" s="14"/>
      <c r="B993" s="14"/>
      <c r="C993" s="14"/>
    </row>
    <row r="994" spans="1:3">
      <c r="A994" s="14"/>
      <c r="B994" s="14"/>
      <c r="C994" s="14"/>
    </row>
    <row r="995" spans="1:3">
      <c r="A995" s="14"/>
      <c r="B995" s="14"/>
      <c r="C995" s="14"/>
    </row>
    <row r="996" spans="1:3">
      <c r="A996" s="14"/>
      <c r="B996" s="14"/>
      <c r="C996" s="14"/>
    </row>
    <row r="997" spans="1:3">
      <c r="A997" s="14"/>
      <c r="B997" s="14"/>
      <c r="C997" s="14"/>
    </row>
    <row r="998" spans="1:3">
      <c r="A998" s="14"/>
      <c r="B998" s="14"/>
      <c r="C998" s="14"/>
    </row>
    <row r="999" spans="1:3">
      <c r="A999" s="14"/>
      <c r="B999" s="14"/>
      <c r="C999" s="14"/>
    </row>
    <row r="1000" spans="1:3">
      <c r="A1000" s="14"/>
      <c r="B1000" s="14"/>
      <c r="C1000" s="14"/>
    </row>
    <row r="1001" spans="1:3">
      <c r="A1001" s="14"/>
      <c r="B1001" s="14"/>
      <c r="C1001" s="14"/>
    </row>
    <row r="1002" spans="1:3">
      <c r="A1002" s="14"/>
      <c r="B1002" s="14"/>
      <c r="C1002" s="14"/>
    </row>
    <row r="1003" spans="1:3">
      <c r="A1003" s="14"/>
      <c r="B1003" s="14"/>
      <c r="C1003" s="14"/>
    </row>
    <row r="1004" spans="1:3">
      <c r="A1004" s="14"/>
      <c r="B1004" s="14"/>
      <c r="C1004" s="14"/>
    </row>
    <row r="1005" spans="1:3">
      <c r="A1005" s="14"/>
      <c r="B1005" s="14"/>
      <c r="C1005" s="14"/>
    </row>
    <row r="1006" spans="1:3">
      <c r="A1006" s="14"/>
      <c r="B1006" s="14"/>
      <c r="C1006" s="14"/>
    </row>
    <row r="1007" spans="1:3">
      <c r="A1007" s="14"/>
      <c r="B1007" s="14"/>
      <c r="C1007" s="14"/>
    </row>
    <row r="1008" spans="1:3">
      <c r="A1008" s="14"/>
      <c r="B1008" s="14"/>
      <c r="C1008" s="14"/>
    </row>
    <row r="1009" spans="1:3">
      <c r="A1009" s="14"/>
      <c r="B1009" s="14"/>
      <c r="C1009" s="14"/>
    </row>
    <row r="1010" spans="1:3">
      <c r="A1010" s="14"/>
      <c r="B1010" s="14"/>
      <c r="C1010" s="14"/>
    </row>
    <row r="1011" spans="1:3">
      <c r="A1011" s="14"/>
      <c r="B1011" s="14"/>
      <c r="C1011" s="14"/>
    </row>
    <row r="1012" spans="1:3">
      <c r="A1012" s="14"/>
      <c r="B1012" s="14"/>
      <c r="C1012" s="14"/>
    </row>
    <row r="1013" spans="1:3">
      <c r="A1013" s="14"/>
      <c r="B1013" s="14"/>
      <c r="C1013" s="14"/>
    </row>
    <row r="1014" spans="1:3">
      <c r="A1014" s="14"/>
      <c r="B1014" s="14"/>
      <c r="C1014" s="14"/>
    </row>
    <row r="1015" spans="1:3">
      <c r="A1015" s="14"/>
      <c r="B1015" s="14"/>
      <c r="C1015" s="14"/>
    </row>
    <row r="1016" spans="1:3">
      <c r="A1016" s="14"/>
      <c r="B1016" s="14"/>
      <c r="C1016" s="14"/>
    </row>
    <row r="1017" spans="1:3">
      <c r="A1017" s="14"/>
      <c r="B1017" s="14"/>
      <c r="C1017" s="14"/>
    </row>
    <row r="1018" spans="1:3">
      <c r="A1018" s="14"/>
      <c r="B1018" s="14"/>
      <c r="C1018" s="14"/>
    </row>
    <row r="1019" spans="1:3">
      <c r="A1019" s="14"/>
      <c r="B1019" s="14"/>
      <c r="C1019" s="14"/>
    </row>
    <row r="1020" spans="1:3">
      <c r="A1020" s="14"/>
      <c r="B1020" s="14"/>
      <c r="C1020" s="14"/>
    </row>
    <row r="1021" spans="1:3">
      <c r="A1021" s="14"/>
      <c r="B1021" s="14"/>
      <c r="C1021" s="14"/>
    </row>
    <row r="1022" spans="1:3">
      <c r="A1022" s="14"/>
      <c r="B1022" s="14"/>
      <c r="C1022" s="14"/>
    </row>
    <row r="1023" spans="1:3">
      <c r="A1023" s="14"/>
      <c r="B1023" s="14"/>
      <c r="C1023" s="14"/>
    </row>
    <row r="1024" spans="1:3">
      <c r="A1024" s="14"/>
      <c r="B1024" s="14"/>
      <c r="C1024" s="14"/>
    </row>
    <row r="1025" spans="1:3">
      <c r="A1025" s="14"/>
      <c r="B1025" s="14"/>
      <c r="C1025" s="14"/>
    </row>
    <row r="1026" spans="1:3">
      <c r="A1026" s="14"/>
      <c r="B1026" s="14"/>
      <c r="C1026" s="14"/>
    </row>
    <row r="1027" spans="1:3">
      <c r="A1027" s="14"/>
      <c r="B1027" s="14"/>
      <c r="C1027" s="14"/>
    </row>
    <row r="1028" spans="1:3">
      <c r="A1028" s="14"/>
      <c r="B1028" s="14"/>
      <c r="C1028" s="14"/>
    </row>
    <row r="1029" spans="1:3">
      <c r="A1029" s="14"/>
      <c r="B1029" s="14"/>
      <c r="C1029" s="14"/>
    </row>
    <row r="1030" spans="1:3">
      <c r="A1030" s="14"/>
      <c r="B1030" s="14"/>
      <c r="C1030" s="14"/>
    </row>
    <row r="1031" spans="1:3">
      <c r="A1031" s="14"/>
      <c r="B1031" s="14"/>
      <c r="C1031" s="14"/>
    </row>
    <row r="1032" spans="1:3">
      <c r="A1032" s="14"/>
      <c r="B1032" s="14"/>
      <c r="C1032" s="14"/>
    </row>
    <row r="1033" spans="1:3">
      <c r="A1033" s="14"/>
      <c r="B1033" s="14"/>
      <c r="C1033" s="14"/>
    </row>
    <row r="1034" spans="1:3">
      <c r="A1034" s="14"/>
      <c r="B1034" s="14"/>
      <c r="C1034" s="14"/>
    </row>
    <row r="1035" spans="1:3">
      <c r="A1035" s="14"/>
      <c r="B1035" s="14"/>
      <c r="C1035" s="14"/>
    </row>
    <row r="1036" spans="1:3">
      <c r="A1036" s="14"/>
      <c r="B1036" s="14"/>
      <c r="C1036" s="14"/>
    </row>
    <row r="1037" spans="1:3">
      <c r="A1037" s="14"/>
      <c r="B1037" s="14"/>
      <c r="C1037" s="14"/>
    </row>
    <row r="1038" spans="1:3">
      <c r="A1038" s="14"/>
      <c r="B1038" s="14"/>
      <c r="C1038" s="14"/>
    </row>
    <row r="1039" spans="1:3">
      <c r="A1039" s="14"/>
      <c r="B1039" s="14"/>
      <c r="C1039" s="14"/>
    </row>
    <row r="1040" spans="1:3">
      <c r="A1040" s="14"/>
      <c r="B1040" s="14"/>
      <c r="C1040" s="14"/>
    </row>
    <row r="1041" spans="1:3">
      <c r="A1041" s="14"/>
      <c r="B1041" s="14"/>
      <c r="C1041" s="14"/>
    </row>
    <row r="1042" spans="1:3">
      <c r="A1042" s="14"/>
      <c r="B1042" s="14"/>
      <c r="C1042" s="14"/>
    </row>
    <row r="1043" spans="1:3">
      <c r="A1043" s="14"/>
      <c r="B1043" s="14"/>
      <c r="C1043" s="14"/>
    </row>
    <row r="1044" spans="1:3">
      <c r="A1044" s="14"/>
      <c r="B1044" s="14"/>
      <c r="C1044" s="14"/>
    </row>
    <row r="1045" spans="1:3">
      <c r="A1045" s="14"/>
      <c r="B1045" s="14"/>
      <c r="C1045" s="14"/>
    </row>
    <row r="1046" spans="1:3">
      <c r="A1046" s="14"/>
      <c r="B1046" s="14"/>
      <c r="C1046" s="14"/>
    </row>
    <row r="1047" spans="1:3">
      <c r="A1047" s="14"/>
      <c r="B1047" s="14"/>
      <c r="C1047" s="14"/>
    </row>
    <row r="1048" spans="1:3">
      <c r="A1048" s="14"/>
      <c r="B1048" s="14"/>
      <c r="C1048" s="14"/>
    </row>
    <row r="1049" spans="1:3">
      <c r="A1049" s="14"/>
      <c r="B1049" s="14"/>
      <c r="C1049" s="14"/>
    </row>
    <row r="1050" spans="1:3">
      <c r="A1050" s="14"/>
      <c r="B1050" s="14"/>
      <c r="C1050" s="14"/>
    </row>
    <row r="1051" spans="1:3">
      <c r="A1051" s="14"/>
      <c r="B1051" s="14"/>
      <c r="C1051" s="14"/>
    </row>
    <row r="1052" spans="1:3">
      <c r="A1052" s="14"/>
      <c r="B1052" s="14"/>
      <c r="C1052" s="14"/>
    </row>
    <row r="1053" spans="1:3">
      <c r="A1053" s="14"/>
      <c r="B1053" s="14"/>
      <c r="C1053" s="14"/>
    </row>
    <row r="1054" spans="1:3">
      <c r="A1054" s="14"/>
      <c r="B1054" s="14"/>
      <c r="C1054" s="14"/>
    </row>
    <row r="1055" spans="1:3">
      <c r="A1055" s="14"/>
      <c r="B1055" s="14"/>
      <c r="C1055" s="14"/>
    </row>
    <row r="1056" spans="1:3">
      <c r="A1056" s="14"/>
      <c r="B1056" s="14"/>
      <c r="C1056" s="14"/>
    </row>
    <row r="1057" spans="1:3">
      <c r="A1057" s="14"/>
      <c r="B1057" s="14"/>
      <c r="C1057" s="14"/>
    </row>
    <row r="1058" spans="1:3">
      <c r="A1058" s="14"/>
      <c r="B1058" s="14"/>
      <c r="C1058" s="14"/>
    </row>
    <row r="1059" spans="1:3">
      <c r="A1059" s="14"/>
      <c r="B1059" s="14"/>
      <c r="C1059" s="14"/>
    </row>
    <row r="1060" spans="1:3">
      <c r="A1060" s="14"/>
      <c r="B1060" s="14"/>
      <c r="C1060" s="14"/>
    </row>
    <row r="1061" spans="1:3">
      <c r="A1061" s="14"/>
      <c r="B1061" s="14"/>
      <c r="C1061" s="14"/>
    </row>
    <row r="1062" spans="1:3">
      <c r="A1062" s="14"/>
      <c r="B1062" s="14"/>
      <c r="C1062" s="14"/>
    </row>
    <row r="1063" spans="1:3">
      <c r="A1063" s="14"/>
      <c r="B1063" s="14"/>
      <c r="C1063" s="14"/>
    </row>
    <row r="1064" spans="1:3">
      <c r="A1064" s="14"/>
      <c r="B1064" s="14"/>
      <c r="C1064" s="14"/>
    </row>
    <row r="1065" spans="1:3">
      <c r="A1065" s="14"/>
      <c r="B1065" s="14"/>
      <c r="C1065" s="14"/>
    </row>
    <row r="1066" spans="1:3">
      <c r="A1066" s="14"/>
      <c r="B1066" s="14"/>
      <c r="C1066" s="14"/>
    </row>
    <row r="1067" spans="1:3">
      <c r="A1067" s="14"/>
      <c r="B1067" s="14"/>
      <c r="C1067" s="14"/>
    </row>
    <row r="1068" spans="1:3">
      <c r="A1068" s="14"/>
      <c r="B1068" s="14"/>
      <c r="C1068" s="14"/>
    </row>
    <row r="1069" spans="1:3">
      <c r="A1069" s="14"/>
      <c r="B1069" s="14"/>
      <c r="C1069" s="14"/>
    </row>
    <row r="1070" spans="1:3">
      <c r="A1070" s="14"/>
      <c r="B1070" s="14"/>
      <c r="C1070" s="14"/>
    </row>
    <row r="1071" spans="1:3">
      <c r="A1071" s="14"/>
      <c r="B1071" s="14"/>
      <c r="C1071" s="14"/>
    </row>
    <row r="1072" spans="1:3">
      <c r="A1072" s="14"/>
      <c r="B1072" s="14"/>
      <c r="C1072" s="14"/>
    </row>
    <row r="1073" spans="1:3">
      <c r="A1073" s="14"/>
      <c r="B1073" s="14"/>
      <c r="C1073" s="14"/>
    </row>
    <row r="1074" spans="1:3">
      <c r="A1074" s="14"/>
      <c r="B1074" s="14"/>
      <c r="C1074" s="14"/>
    </row>
    <row r="1075" spans="1:3">
      <c r="A1075" s="14"/>
      <c r="B1075" s="14"/>
      <c r="C1075" s="14"/>
    </row>
    <row r="1076" spans="1:3">
      <c r="A1076" s="14"/>
      <c r="B1076" s="14"/>
      <c r="C1076" s="14"/>
    </row>
    <row r="1077" spans="1:3">
      <c r="A1077" s="14"/>
      <c r="B1077" s="14"/>
      <c r="C1077" s="14"/>
    </row>
    <row r="1078" spans="1:3">
      <c r="A1078" s="14"/>
      <c r="B1078" s="14"/>
      <c r="C1078" s="14"/>
    </row>
    <row r="1079" spans="1:3">
      <c r="A1079" s="14"/>
      <c r="B1079" s="14"/>
      <c r="C1079" s="14"/>
    </row>
    <row r="1080" spans="1:3">
      <c r="A1080" s="14"/>
      <c r="B1080" s="14"/>
      <c r="C1080" s="14"/>
    </row>
    <row r="1081" spans="1:3">
      <c r="A1081" s="14"/>
      <c r="B1081" s="14"/>
      <c r="C1081" s="14"/>
    </row>
    <row r="1082" spans="1:3">
      <c r="A1082" s="14"/>
      <c r="B1082" s="14"/>
      <c r="C1082" s="14"/>
    </row>
    <row r="1083" spans="1:3">
      <c r="A1083" s="14"/>
      <c r="B1083" s="14"/>
      <c r="C1083" s="14"/>
    </row>
    <row r="1084" spans="1:3">
      <c r="A1084" s="14"/>
      <c r="B1084" s="14"/>
      <c r="C1084" s="14"/>
    </row>
    <row r="1085" spans="1:3">
      <c r="A1085" s="14"/>
      <c r="B1085" s="14"/>
      <c r="C1085" s="14"/>
    </row>
    <row r="1086" spans="1:3">
      <c r="A1086" s="14"/>
      <c r="B1086" s="14"/>
      <c r="C1086" s="14"/>
    </row>
    <row r="1087" spans="1:3">
      <c r="A1087" s="14"/>
      <c r="B1087" s="14"/>
      <c r="C1087" s="14"/>
    </row>
    <row r="1088" spans="1:3">
      <c r="A1088" s="14"/>
      <c r="B1088" s="14"/>
      <c r="C1088" s="14"/>
    </row>
    <row r="1089" spans="1:3">
      <c r="A1089" s="14"/>
      <c r="B1089" s="14"/>
      <c r="C1089" s="14"/>
    </row>
    <row r="1090" spans="1:3">
      <c r="A1090" s="14"/>
      <c r="B1090" s="14"/>
      <c r="C1090" s="14"/>
    </row>
    <row r="1091" spans="1:3">
      <c r="A1091" s="14"/>
      <c r="B1091" s="14"/>
      <c r="C1091" s="14"/>
    </row>
    <row r="1092" spans="1:3">
      <c r="A1092" s="14"/>
      <c r="B1092" s="14"/>
      <c r="C1092" s="14"/>
    </row>
    <row r="1093" spans="1:3">
      <c r="A1093" s="14"/>
      <c r="B1093" s="14"/>
      <c r="C1093" s="14"/>
    </row>
    <row r="1094" spans="1:3">
      <c r="A1094" s="14"/>
      <c r="B1094" s="14"/>
      <c r="C1094" s="14"/>
    </row>
    <row r="1095" spans="1:3">
      <c r="A1095" s="14"/>
      <c r="B1095" s="14"/>
      <c r="C1095" s="14"/>
    </row>
    <row r="1096" spans="1:3">
      <c r="A1096" s="14"/>
      <c r="B1096" s="14"/>
      <c r="C1096" s="14"/>
    </row>
    <row r="1097" spans="1:3">
      <c r="A1097" s="14"/>
      <c r="B1097" s="14"/>
      <c r="C1097" s="14"/>
    </row>
    <row r="1098" spans="1:3">
      <c r="A1098" s="14"/>
      <c r="B1098" s="14"/>
      <c r="C1098" s="14"/>
    </row>
    <row r="1099" spans="1:3">
      <c r="A1099" s="14"/>
      <c r="B1099" s="14"/>
      <c r="C1099" s="14"/>
    </row>
    <row r="1100" spans="1:3">
      <c r="A1100" s="14"/>
      <c r="B1100" s="14"/>
      <c r="C1100" s="14"/>
    </row>
    <row r="1101" spans="1:3">
      <c r="A1101" s="14"/>
      <c r="B1101" s="14"/>
      <c r="C1101" s="14"/>
    </row>
    <row r="1102" spans="1:3">
      <c r="A1102" s="14"/>
      <c r="B1102" s="14"/>
      <c r="C1102" s="14"/>
    </row>
    <row r="1103" spans="1:3">
      <c r="A1103" s="14"/>
      <c r="B1103" s="14"/>
      <c r="C1103" s="14"/>
    </row>
    <row r="1104" spans="1:3">
      <c r="A1104" s="14"/>
      <c r="B1104" s="14"/>
      <c r="C1104" s="14"/>
    </row>
    <row r="1105" spans="1:3">
      <c r="A1105" s="14"/>
      <c r="B1105" s="14"/>
      <c r="C1105" s="14"/>
    </row>
    <row r="1106" spans="1:3">
      <c r="A1106" s="14"/>
      <c r="B1106" s="14"/>
      <c r="C1106" s="14"/>
    </row>
    <row r="1107" spans="1:3">
      <c r="A1107" s="14"/>
      <c r="B1107" s="14"/>
      <c r="C1107" s="14"/>
    </row>
    <row r="1108" spans="1:3">
      <c r="A1108" s="14"/>
      <c r="B1108" s="14"/>
      <c r="C1108" s="14"/>
    </row>
    <row r="1109" spans="1:3">
      <c r="A1109" s="14"/>
      <c r="B1109" s="14"/>
      <c r="C1109" s="14"/>
    </row>
    <row r="1110" spans="1:3">
      <c r="A1110" s="14"/>
      <c r="B1110" s="14"/>
      <c r="C1110" s="14"/>
    </row>
    <row r="1111" spans="1:3">
      <c r="A1111" s="14"/>
      <c r="B1111" s="14"/>
      <c r="C1111" s="14"/>
    </row>
    <row r="1112" spans="1:3">
      <c r="A1112" s="14"/>
      <c r="B1112" s="14"/>
      <c r="C1112" s="14"/>
    </row>
    <row r="1113" spans="1:3">
      <c r="A1113" s="14"/>
      <c r="B1113" s="14"/>
      <c r="C1113" s="14"/>
    </row>
    <row r="1114" spans="1:3">
      <c r="A1114" s="14"/>
      <c r="B1114" s="14"/>
      <c r="C1114" s="14"/>
    </row>
    <row r="1115" spans="1:3">
      <c r="A1115" s="14"/>
      <c r="B1115" s="14"/>
      <c r="C1115" s="14"/>
    </row>
    <row r="1116" spans="1:3">
      <c r="A1116" s="14"/>
      <c r="B1116" s="14"/>
      <c r="C1116" s="14"/>
    </row>
    <row r="1117" spans="1:3">
      <c r="A1117" s="14"/>
      <c r="B1117" s="14"/>
      <c r="C1117" s="14"/>
    </row>
    <row r="1118" spans="1:3">
      <c r="A1118" s="14"/>
      <c r="B1118" s="14"/>
      <c r="C1118" s="14"/>
    </row>
    <row r="1119" spans="1:3">
      <c r="A1119" s="14"/>
      <c r="B1119" s="14"/>
      <c r="C1119" s="14"/>
    </row>
    <row r="1120" spans="1:3">
      <c r="A1120" s="14"/>
      <c r="B1120" s="14"/>
      <c r="C1120" s="14"/>
    </row>
    <row r="1121" spans="1:3">
      <c r="A1121" s="14"/>
      <c r="B1121" s="14"/>
      <c r="C1121" s="14"/>
    </row>
    <row r="1122" spans="1:3">
      <c r="A1122" s="14"/>
      <c r="B1122" s="14"/>
      <c r="C1122" s="14"/>
    </row>
    <row r="1123" spans="1:3">
      <c r="A1123" s="14"/>
      <c r="B1123" s="14"/>
      <c r="C1123" s="14"/>
    </row>
    <row r="1124" spans="1:3">
      <c r="A1124" s="14"/>
      <c r="B1124" s="14"/>
      <c r="C1124" s="14"/>
    </row>
    <row r="1125" spans="1:3">
      <c r="A1125" s="14"/>
      <c r="B1125" s="14"/>
      <c r="C1125" s="14"/>
    </row>
    <row r="1126" spans="1:3">
      <c r="A1126" s="14"/>
      <c r="B1126" s="14"/>
      <c r="C1126" s="14"/>
    </row>
    <row r="1127" spans="1:3">
      <c r="A1127" s="14"/>
      <c r="B1127" s="14"/>
      <c r="C1127" s="14"/>
    </row>
    <row r="1128" spans="1:3">
      <c r="A1128" s="14"/>
      <c r="B1128" s="14"/>
      <c r="C1128" s="14"/>
    </row>
    <row r="1129" spans="1:3">
      <c r="A1129" s="14"/>
      <c r="B1129" s="14"/>
      <c r="C1129" s="14"/>
    </row>
    <row r="1130" spans="1:3">
      <c r="A1130" s="14"/>
      <c r="B1130" s="14"/>
      <c r="C1130" s="14"/>
    </row>
    <row r="1131" spans="1:3">
      <c r="A1131" s="14"/>
      <c r="B1131" s="14"/>
      <c r="C1131" s="14"/>
    </row>
    <row r="1132" spans="1:3">
      <c r="A1132" s="14"/>
      <c r="B1132" s="14"/>
      <c r="C1132" s="14"/>
    </row>
    <row r="1133" spans="1:3">
      <c r="A1133" s="14"/>
      <c r="B1133" s="14"/>
      <c r="C1133" s="14"/>
    </row>
    <row r="1134" spans="1:3">
      <c r="A1134" s="14"/>
      <c r="B1134" s="14"/>
      <c r="C1134" s="14"/>
    </row>
    <row r="1135" spans="1:3">
      <c r="A1135" s="14"/>
      <c r="B1135" s="14"/>
      <c r="C1135" s="14"/>
    </row>
    <row r="1136" spans="1:3">
      <c r="A1136" s="14"/>
      <c r="B1136" s="14"/>
      <c r="C1136" s="14"/>
    </row>
    <row r="1137" spans="1:3">
      <c r="A1137" s="14"/>
      <c r="B1137" s="14"/>
      <c r="C1137" s="14"/>
    </row>
    <row r="1138" spans="1:3">
      <c r="A1138" s="14"/>
      <c r="B1138" s="14"/>
      <c r="C1138" s="14"/>
    </row>
    <row r="1139" spans="1:3">
      <c r="A1139" s="14"/>
      <c r="B1139" s="14"/>
      <c r="C1139" s="14"/>
    </row>
    <row r="1140" spans="1:3">
      <c r="A1140" s="14"/>
      <c r="B1140" s="14"/>
      <c r="C1140" s="14"/>
    </row>
    <row r="1141" spans="1:3">
      <c r="A1141" s="14"/>
      <c r="B1141" s="14"/>
      <c r="C1141" s="14"/>
    </row>
    <row r="1142" spans="1:3">
      <c r="A1142" s="14"/>
      <c r="B1142" s="14"/>
      <c r="C1142" s="14"/>
    </row>
    <row r="1143" spans="1:3">
      <c r="A1143" s="14"/>
      <c r="B1143" s="14"/>
      <c r="C1143" s="14"/>
    </row>
    <row r="1144" spans="1:3">
      <c r="A1144" s="14"/>
      <c r="B1144" s="14"/>
      <c r="C1144" s="14"/>
    </row>
    <row r="1145" spans="1:3">
      <c r="A1145" s="14"/>
      <c r="B1145" s="14"/>
      <c r="C1145" s="14"/>
    </row>
    <row r="1146" spans="1:3">
      <c r="A1146" s="14"/>
      <c r="B1146" s="14"/>
      <c r="C1146" s="14"/>
    </row>
    <row r="1147" spans="1:3">
      <c r="A1147" s="14"/>
      <c r="B1147" s="14"/>
      <c r="C1147" s="14"/>
    </row>
    <row r="1148" spans="1:3">
      <c r="A1148" s="14"/>
      <c r="B1148" s="14"/>
      <c r="C1148" s="14"/>
    </row>
    <row r="1149" spans="1:3">
      <c r="A1149" s="14"/>
      <c r="B1149" s="14"/>
      <c r="C1149" s="14"/>
    </row>
    <row r="1150" spans="1:3">
      <c r="A1150" s="14"/>
      <c r="B1150" s="14"/>
      <c r="C1150" s="14"/>
    </row>
    <row r="1151" spans="1:3">
      <c r="A1151" s="14"/>
      <c r="B1151" s="14"/>
      <c r="C1151" s="14"/>
    </row>
    <row r="1152" spans="1:3">
      <c r="A1152" s="14"/>
      <c r="B1152" s="14"/>
      <c r="C1152" s="14"/>
    </row>
    <row r="1153" spans="1:3">
      <c r="A1153" s="14"/>
      <c r="B1153" s="14"/>
      <c r="C1153" s="14"/>
    </row>
    <row r="1154" spans="1:3">
      <c r="A1154" s="14"/>
      <c r="B1154" s="14"/>
      <c r="C1154" s="14"/>
    </row>
    <row r="1155" spans="1:3">
      <c r="A1155" s="14"/>
      <c r="B1155" s="14"/>
      <c r="C1155" s="14"/>
    </row>
    <row r="1156" spans="1:3">
      <c r="A1156" s="14"/>
      <c r="B1156" s="14"/>
      <c r="C1156" s="14"/>
    </row>
    <row r="1157" spans="1:3">
      <c r="A1157" s="14"/>
      <c r="B1157" s="14"/>
      <c r="C1157" s="14"/>
    </row>
    <row r="1158" spans="1:3">
      <c r="A1158" s="14"/>
      <c r="B1158" s="14"/>
      <c r="C1158" s="14"/>
    </row>
    <row r="1159" spans="1:3">
      <c r="A1159" s="14"/>
      <c r="B1159" s="14"/>
      <c r="C1159" s="14"/>
    </row>
    <row r="1160" spans="1:3">
      <c r="A1160" s="14"/>
      <c r="B1160" s="14"/>
      <c r="C1160" s="14"/>
    </row>
    <row r="1161" spans="1:3">
      <c r="A1161" s="14"/>
      <c r="B1161" s="14"/>
      <c r="C1161" s="14"/>
    </row>
    <row r="1162" spans="1:3">
      <c r="A1162" s="14"/>
      <c r="B1162" s="14"/>
      <c r="C1162" s="14"/>
    </row>
    <row r="1163" spans="1:3">
      <c r="A1163" s="14"/>
      <c r="B1163" s="14"/>
      <c r="C1163" s="14"/>
    </row>
    <row r="1164" spans="1:3">
      <c r="A1164" s="14"/>
      <c r="B1164" s="14"/>
      <c r="C1164" s="14"/>
    </row>
    <row r="1165" spans="1:3">
      <c r="A1165" s="14"/>
      <c r="B1165" s="14"/>
      <c r="C1165" s="14"/>
    </row>
    <row r="1166" spans="1:3">
      <c r="A1166" s="14"/>
      <c r="B1166" s="14"/>
      <c r="C1166" s="14"/>
    </row>
    <row r="1167" spans="1:3">
      <c r="A1167" s="14"/>
      <c r="B1167" s="14"/>
      <c r="C1167" s="14"/>
    </row>
    <row r="1168" spans="1:3">
      <c r="A1168" s="14"/>
      <c r="B1168" s="14"/>
      <c r="C1168" s="14"/>
    </row>
    <row r="1169" spans="1:3">
      <c r="A1169" s="14"/>
      <c r="B1169" s="14"/>
      <c r="C1169" s="14"/>
    </row>
    <row r="1170" spans="1:3">
      <c r="A1170" s="14"/>
      <c r="B1170" s="14"/>
      <c r="C1170" s="14"/>
    </row>
    <row r="1171" spans="1:3">
      <c r="A1171" s="14"/>
      <c r="B1171" s="14"/>
      <c r="C1171" s="14"/>
    </row>
    <row r="1172" spans="1:3">
      <c r="A1172" s="14"/>
      <c r="B1172" s="14"/>
      <c r="C1172" s="14"/>
    </row>
    <row r="1173" spans="1:3">
      <c r="A1173" s="14"/>
      <c r="B1173" s="14"/>
      <c r="C1173" s="14"/>
    </row>
    <row r="1174" spans="1:3">
      <c r="A1174" s="14"/>
      <c r="B1174" s="14"/>
      <c r="C1174" s="14"/>
    </row>
    <row r="1175" spans="1:3">
      <c r="A1175" s="14"/>
      <c r="B1175" s="14"/>
      <c r="C1175" s="14"/>
    </row>
    <row r="1176" spans="1:3">
      <c r="A1176" s="14"/>
      <c r="B1176" s="14"/>
      <c r="C1176" s="14"/>
    </row>
    <row r="1177" spans="1:3">
      <c r="A1177" s="14"/>
      <c r="B1177" s="14"/>
      <c r="C1177" s="14"/>
    </row>
    <row r="1178" spans="1:3">
      <c r="A1178" s="14"/>
      <c r="B1178" s="14"/>
      <c r="C1178" s="14"/>
    </row>
    <row r="1179" spans="1:3">
      <c r="A1179" s="14"/>
      <c r="B1179" s="14"/>
      <c r="C1179" s="14"/>
    </row>
    <row r="1180" spans="1:3">
      <c r="A1180" s="14"/>
      <c r="B1180" s="14"/>
      <c r="C1180" s="14"/>
    </row>
    <row r="1181" spans="1:3">
      <c r="A1181" s="14"/>
      <c r="B1181" s="14"/>
      <c r="C1181" s="14"/>
    </row>
    <row r="1182" spans="1:3">
      <c r="A1182" s="14"/>
      <c r="B1182" s="14"/>
      <c r="C1182" s="14"/>
    </row>
    <row r="1183" spans="1:3">
      <c r="A1183" s="14"/>
      <c r="B1183" s="14"/>
      <c r="C1183" s="14"/>
    </row>
    <row r="1184" spans="1:3">
      <c r="A1184" s="14"/>
      <c r="B1184" s="14"/>
      <c r="C1184" s="14"/>
    </row>
    <row r="1185" spans="1:3">
      <c r="A1185" s="14"/>
      <c r="B1185" s="14"/>
      <c r="C1185" s="14"/>
    </row>
    <row r="1186" spans="1:3">
      <c r="A1186" s="14"/>
      <c r="B1186" s="14"/>
      <c r="C1186" s="14"/>
    </row>
    <row r="1187" spans="1:3">
      <c r="A1187" s="14"/>
      <c r="B1187" s="14"/>
      <c r="C1187" s="14"/>
    </row>
    <row r="1188" spans="1:3">
      <c r="A1188" s="14"/>
      <c r="B1188" s="14"/>
      <c r="C1188" s="14"/>
    </row>
    <row r="1189" spans="1:3">
      <c r="A1189" s="14"/>
      <c r="B1189" s="14"/>
      <c r="C1189" s="14"/>
    </row>
    <row r="1190" spans="1:3">
      <c r="A1190" s="14"/>
      <c r="B1190" s="14"/>
      <c r="C1190" s="14"/>
    </row>
    <row r="1191" spans="1:3">
      <c r="A1191" s="14"/>
      <c r="B1191" s="14"/>
      <c r="C1191" s="14"/>
    </row>
    <row r="1192" spans="1:3">
      <c r="A1192" s="14"/>
      <c r="B1192" s="14"/>
      <c r="C1192" s="14"/>
    </row>
    <row r="1193" spans="1:3">
      <c r="A1193" s="14"/>
      <c r="B1193" s="14"/>
      <c r="C1193" s="14"/>
    </row>
    <row r="1194" spans="1:3">
      <c r="A1194" s="14"/>
      <c r="B1194" s="14"/>
      <c r="C1194" s="14"/>
    </row>
    <row r="1195" spans="1:3">
      <c r="A1195" s="14"/>
      <c r="B1195" s="14"/>
      <c r="C1195" s="14"/>
    </row>
    <row r="1196" spans="1:3">
      <c r="A1196" s="14"/>
      <c r="B1196" s="14"/>
      <c r="C1196" s="14"/>
    </row>
    <row r="1197" spans="1:3">
      <c r="A1197" s="14"/>
      <c r="B1197" s="14"/>
      <c r="C1197" s="14"/>
    </row>
    <row r="1198" spans="1:3">
      <c r="A1198" s="14"/>
      <c r="B1198" s="14"/>
      <c r="C1198" s="14"/>
    </row>
    <row r="1199" spans="1:3">
      <c r="A1199" s="14"/>
      <c r="B1199" s="14"/>
      <c r="C1199" s="14"/>
    </row>
    <row r="1200" spans="1:3">
      <c r="A1200" s="14"/>
      <c r="B1200" s="14"/>
      <c r="C1200" s="14"/>
    </row>
    <row r="1201" spans="1:3">
      <c r="A1201" s="14"/>
      <c r="B1201" s="14"/>
      <c r="C1201" s="14"/>
    </row>
    <row r="1202" spans="1:3">
      <c r="A1202" s="14"/>
      <c r="B1202" s="14"/>
      <c r="C1202" s="14"/>
    </row>
    <row r="1203" spans="1:3">
      <c r="A1203" s="14"/>
      <c r="B1203" s="14"/>
      <c r="C1203" s="14"/>
    </row>
    <row r="1204" spans="1:3">
      <c r="A1204" s="14"/>
      <c r="B1204" s="14"/>
      <c r="C1204" s="14"/>
    </row>
    <row r="1205" spans="1:3">
      <c r="A1205" s="14"/>
      <c r="B1205" s="14"/>
      <c r="C1205" s="14"/>
    </row>
    <row r="1206" spans="1:3">
      <c r="A1206" s="14"/>
      <c r="B1206" s="14"/>
      <c r="C1206" s="14"/>
    </row>
    <row r="1207" spans="1:3">
      <c r="A1207" s="14"/>
      <c r="B1207" s="14"/>
      <c r="C1207" s="14"/>
    </row>
    <row r="1208" spans="1:3">
      <c r="A1208" s="14"/>
      <c r="B1208" s="14"/>
      <c r="C1208" s="14"/>
    </row>
    <row r="1209" spans="1:3">
      <c r="A1209" s="14"/>
      <c r="B1209" s="14"/>
      <c r="C1209" s="14"/>
    </row>
    <row r="1210" spans="1:3">
      <c r="A1210" s="14"/>
      <c r="B1210" s="14"/>
      <c r="C1210" s="14"/>
    </row>
    <row r="1211" spans="1:3">
      <c r="A1211" s="14"/>
      <c r="B1211" s="14"/>
      <c r="C1211" s="14"/>
    </row>
    <row r="1212" spans="1:3">
      <c r="A1212" s="14"/>
      <c r="B1212" s="14"/>
      <c r="C1212" s="14"/>
    </row>
    <row r="1213" spans="1:3">
      <c r="A1213" s="14"/>
      <c r="B1213" s="14"/>
      <c r="C1213" s="14"/>
    </row>
    <row r="1214" spans="1:3">
      <c r="A1214" s="14"/>
      <c r="B1214" s="14"/>
      <c r="C1214" s="14"/>
    </row>
    <row r="1215" spans="1:3">
      <c r="A1215" s="14"/>
      <c r="B1215" s="14"/>
      <c r="C1215" s="14"/>
    </row>
    <row r="1216" spans="1:3">
      <c r="A1216" s="14"/>
      <c r="B1216" s="14"/>
      <c r="C1216" s="14"/>
    </row>
    <row r="1217" spans="1:3">
      <c r="A1217" s="14"/>
      <c r="B1217" s="14"/>
      <c r="C1217" s="14"/>
    </row>
    <row r="1218" spans="1:3">
      <c r="A1218" s="14"/>
      <c r="B1218" s="14"/>
      <c r="C1218" s="14"/>
    </row>
    <row r="1219" spans="1:3">
      <c r="A1219" s="14"/>
      <c r="B1219" s="14"/>
      <c r="C1219" s="14"/>
    </row>
    <row r="1220" spans="1:3">
      <c r="A1220" s="14"/>
      <c r="B1220" s="14"/>
      <c r="C1220" s="14"/>
    </row>
    <row r="1221" spans="1:3">
      <c r="A1221" s="14"/>
      <c r="B1221" s="14"/>
      <c r="C1221" s="14"/>
    </row>
    <row r="1222" spans="1:3">
      <c r="A1222" s="14"/>
      <c r="B1222" s="14"/>
      <c r="C1222" s="14"/>
    </row>
    <row r="1223" spans="1:3">
      <c r="A1223" s="14"/>
      <c r="B1223" s="14"/>
      <c r="C1223" s="14"/>
    </row>
    <row r="1224" spans="1:3">
      <c r="A1224" s="14"/>
      <c r="B1224" s="14"/>
      <c r="C1224" s="14"/>
    </row>
    <row r="1225" spans="1:3">
      <c r="A1225" s="14"/>
      <c r="B1225" s="14"/>
      <c r="C1225" s="14"/>
    </row>
    <row r="1226" spans="1:3">
      <c r="A1226" s="14"/>
      <c r="B1226" s="14"/>
      <c r="C1226" s="14"/>
    </row>
    <row r="1227" spans="1:3">
      <c r="A1227" s="14"/>
      <c r="B1227" s="14"/>
      <c r="C1227" s="14"/>
    </row>
    <row r="1228" spans="1:3">
      <c r="A1228" s="14"/>
      <c r="B1228" s="14"/>
      <c r="C1228" s="14"/>
    </row>
    <row r="1229" spans="1:3">
      <c r="A1229" s="14"/>
      <c r="B1229" s="14"/>
      <c r="C1229" s="14"/>
    </row>
    <row r="1230" spans="1:3">
      <c r="A1230" s="14"/>
      <c r="B1230" s="14"/>
      <c r="C1230" s="14"/>
    </row>
    <row r="1231" spans="1:3">
      <c r="A1231" s="14"/>
      <c r="B1231" s="14"/>
      <c r="C1231" s="14"/>
    </row>
    <row r="1232" spans="1:3">
      <c r="A1232" s="14"/>
      <c r="B1232" s="14"/>
      <c r="C1232" s="14"/>
    </row>
    <row r="1233" spans="1:3">
      <c r="A1233" s="14"/>
      <c r="B1233" s="14"/>
      <c r="C1233" s="14"/>
    </row>
    <row r="1234" spans="1:3">
      <c r="A1234" s="14"/>
      <c r="B1234" s="14"/>
      <c r="C1234" s="14"/>
    </row>
    <row r="1235" spans="1:3">
      <c r="A1235" s="14"/>
      <c r="B1235" s="14"/>
      <c r="C1235" s="14"/>
    </row>
    <row r="1236" spans="1:3">
      <c r="A1236" s="14"/>
      <c r="B1236" s="14"/>
      <c r="C1236" s="14"/>
    </row>
    <row r="1237" spans="1:3">
      <c r="A1237" s="14"/>
      <c r="B1237" s="14"/>
      <c r="C1237" s="14"/>
    </row>
    <row r="1238" spans="1:3">
      <c r="A1238" s="14"/>
      <c r="B1238" s="14"/>
      <c r="C1238" s="14"/>
    </row>
    <row r="1239" spans="1:3">
      <c r="A1239" s="14"/>
      <c r="B1239" s="14"/>
      <c r="C1239" s="14"/>
    </row>
    <row r="1240" spans="1:3">
      <c r="A1240" s="14"/>
      <c r="B1240" s="14"/>
      <c r="C1240" s="14"/>
    </row>
    <row r="1241" spans="1:3">
      <c r="A1241" s="14"/>
      <c r="B1241" s="14"/>
      <c r="C1241" s="14"/>
    </row>
    <row r="1242" spans="1:3">
      <c r="A1242" s="14"/>
      <c r="B1242" s="14"/>
      <c r="C1242" s="14"/>
    </row>
    <row r="1243" spans="1:3">
      <c r="A1243" s="14"/>
      <c r="B1243" s="14"/>
      <c r="C1243" s="14"/>
    </row>
    <row r="1244" spans="1:3">
      <c r="A1244" s="14"/>
      <c r="B1244" s="14"/>
      <c r="C1244" s="14"/>
    </row>
    <row r="1245" spans="1:3">
      <c r="A1245" s="14"/>
      <c r="B1245" s="14"/>
      <c r="C1245" s="14"/>
    </row>
    <row r="1246" spans="1:3">
      <c r="A1246" s="14"/>
      <c r="B1246" s="14"/>
      <c r="C1246" s="14"/>
    </row>
    <row r="1247" spans="1:3">
      <c r="A1247" s="14"/>
      <c r="B1247" s="14"/>
      <c r="C1247" s="14"/>
    </row>
    <row r="1248" spans="1:3">
      <c r="A1248" s="14"/>
      <c r="B1248" s="14"/>
      <c r="C1248" s="14"/>
    </row>
    <row r="1249" spans="1:3">
      <c r="A1249" s="14"/>
      <c r="B1249" s="14"/>
      <c r="C1249" s="14"/>
    </row>
    <row r="1250" spans="1:3">
      <c r="A1250" s="14"/>
      <c r="B1250" s="14"/>
      <c r="C1250" s="14"/>
    </row>
    <row r="1251" spans="1:3">
      <c r="A1251" s="14"/>
      <c r="B1251" s="14"/>
      <c r="C1251" s="14"/>
    </row>
    <row r="1252" spans="1:3">
      <c r="A1252" s="14"/>
      <c r="B1252" s="14"/>
      <c r="C1252" s="14"/>
    </row>
    <row r="1253" spans="1:3">
      <c r="A1253" s="14"/>
      <c r="B1253" s="14"/>
      <c r="C1253" s="14"/>
    </row>
    <row r="1254" spans="1:3">
      <c r="A1254" s="14"/>
      <c r="B1254" s="14"/>
      <c r="C1254" s="14"/>
    </row>
    <row r="1255" spans="1:3">
      <c r="A1255" s="14"/>
      <c r="B1255" s="14"/>
      <c r="C1255" s="14"/>
    </row>
    <row r="1256" spans="1:3">
      <c r="A1256" s="14"/>
      <c r="B1256" s="14"/>
      <c r="C1256" s="14"/>
    </row>
    <row r="1257" spans="1:3">
      <c r="A1257" s="14"/>
      <c r="B1257" s="14"/>
      <c r="C1257" s="14"/>
    </row>
    <row r="1258" spans="1:3">
      <c r="A1258" s="14"/>
      <c r="B1258" s="14"/>
      <c r="C1258" s="14"/>
    </row>
    <row r="1259" spans="1:3">
      <c r="A1259" s="14"/>
      <c r="B1259" s="14"/>
      <c r="C1259" s="14"/>
    </row>
    <row r="1260" spans="1:3">
      <c r="A1260" s="14"/>
      <c r="B1260" s="14"/>
      <c r="C1260" s="14"/>
    </row>
    <row r="1261" spans="1:3">
      <c r="A1261" s="14"/>
      <c r="B1261" s="14"/>
      <c r="C1261" s="14"/>
    </row>
    <row r="1262" spans="1:3">
      <c r="A1262" s="14"/>
      <c r="B1262" s="14"/>
      <c r="C1262" s="14"/>
    </row>
    <row r="1263" spans="1:3">
      <c r="A1263" s="14"/>
      <c r="B1263" s="14"/>
      <c r="C1263" s="14"/>
    </row>
    <row r="1264" spans="1:3">
      <c r="A1264" s="14"/>
      <c r="B1264" s="14"/>
      <c r="C1264" s="14"/>
    </row>
    <row r="1265" spans="1:3">
      <c r="A1265" s="14"/>
      <c r="B1265" s="14"/>
      <c r="C1265" s="14"/>
    </row>
    <row r="1266" spans="1:3">
      <c r="A1266" s="14"/>
      <c r="B1266" s="14"/>
      <c r="C1266" s="14"/>
    </row>
    <row r="1267" spans="1:3">
      <c r="A1267" s="14"/>
      <c r="B1267" s="14"/>
      <c r="C1267" s="14"/>
    </row>
    <row r="1268" spans="1:3">
      <c r="A1268" s="14"/>
      <c r="B1268" s="14"/>
      <c r="C1268" s="14"/>
    </row>
    <row r="1269" spans="1:3">
      <c r="A1269" s="14"/>
      <c r="B1269" s="14"/>
      <c r="C1269" s="14"/>
    </row>
    <row r="1270" spans="1:3">
      <c r="A1270" s="14"/>
      <c r="B1270" s="14"/>
      <c r="C1270" s="14"/>
    </row>
    <row r="1271" spans="1:3">
      <c r="A1271" s="14"/>
      <c r="B1271" s="14"/>
      <c r="C1271" s="14"/>
    </row>
    <row r="1272" spans="1:3">
      <c r="A1272" s="14"/>
      <c r="B1272" s="14"/>
      <c r="C1272" s="14"/>
    </row>
    <row r="1273" spans="1:3">
      <c r="A1273" s="14"/>
      <c r="B1273" s="14"/>
      <c r="C1273" s="14"/>
    </row>
    <row r="1274" spans="1:3">
      <c r="A1274" s="14"/>
      <c r="B1274" s="14"/>
      <c r="C1274" s="14"/>
    </row>
    <row r="1275" spans="1:3">
      <c r="A1275" s="14"/>
      <c r="B1275" s="14"/>
      <c r="C1275" s="14"/>
    </row>
    <row r="1276" spans="1:3">
      <c r="A1276" s="14"/>
      <c r="B1276" s="14"/>
      <c r="C1276" s="14"/>
    </row>
    <row r="1277" spans="1:3">
      <c r="A1277" s="14"/>
      <c r="B1277" s="14"/>
      <c r="C1277" s="14"/>
    </row>
    <row r="1278" spans="1:3">
      <c r="A1278" s="14"/>
      <c r="B1278" s="14"/>
      <c r="C1278" s="14"/>
    </row>
    <row r="1279" spans="1:3">
      <c r="A1279" s="14"/>
      <c r="B1279" s="14"/>
      <c r="C1279" s="14"/>
    </row>
    <row r="1280" spans="1:3">
      <c r="A1280" s="14"/>
      <c r="B1280" s="14"/>
      <c r="C1280" s="14"/>
    </row>
    <row r="1281" spans="1:3">
      <c r="A1281" s="14"/>
      <c r="B1281" s="14"/>
      <c r="C1281" s="14"/>
    </row>
    <row r="1282" spans="1:3">
      <c r="A1282" s="14"/>
      <c r="B1282" s="14"/>
      <c r="C1282" s="14"/>
    </row>
    <row r="1283" spans="1:3">
      <c r="A1283" s="14"/>
      <c r="B1283" s="14"/>
      <c r="C1283" s="14"/>
    </row>
    <row r="1284" spans="1:3">
      <c r="A1284" s="14"/>
      <c r="B1284" s="14"/>
      <c r="C1284" s="14"/>
    </row>
    <row r="1285" spans="1:3">
      <c r="A1285" s="14"/>
      <c r="B1285" s="14"/>
      <c r="C1285" s="14"/>
    </row>
    <row r="1286" spans="1:3">
      <c r="A1286" s="14"/>
      <c r="B1286" s="14"/>
      <c r="C1286" s="14"/>
    </row>
    <row r="1287" spans="1:3">
      <c r="A1287" s="14"/>
      <c r="B1287" s="14"/>
      <c r="C1287" s="14"/>
    </row>
    <row r="1288" spans="1:3">
      <c r="A1288" s="14"/>
      <c r="B1288" s="14"/>
      <c r="C1288" s="14"/>
    </row>
    <row r="1289" spans="1:3">
      <c r="A1289" s="14"/>
      <c r="B1289" s="14"/>
      <c r="C1289" s="14"/>
    </row>
    <row r="1290" spans="1:3">
      <c r="A1290" s="14"/>
      <c r="B1290" s="14"/>
      <c r="C1290" s="14"/>
    </row>
    <row r="1291" spans="1:3">
      <c r="A1291" s="14"/>
      <c r="B1291" s="14"/>
      <c r="C1291" s="14"/>
    </row>
    <row r="1292" spans="1:3">
      <c r="A1292" s="14"/>
      <c r="B1292" s="14"/>
      <c r="C1292" s="14"/>
    </row>
    <row r="1293" spans="1:3">
      <c r="A1293" s="14"/>
      <c r="B1293" s="14"/>
      <c r="C1293" s="14"/>
    </row>
    <row r="1294" spans="1:3">
      <c r="A1294" s="14"/>
      <c r="B1294" s="14"/>
      <c r="C1294" s="14"/>
    </row>
    <row r="1295" spans="1:3">
      <c r="A1295" s="14"/>
      <c r="B1295" s="14"/>
      <c r="C1295" s="14"/>
    </row>
    <row r="1296" spans="1:3">
      <c r="A1296" s="14"/>
      <c r="B1296" s="14"/>
      <c r="C1296" s="14"/>
    </row>
    <row r="1297" spans="1:3">
      <c r="A1297" s="14"/>
      <c r="B1297" s="14"/>
      <c r="C1297" s="14"/>
    </row>
    <row r="1298" spans="1:3">
      <c r="A1298" s="14"/>
      <c r="B1298" s="14"/>
      <c r="C1298" s="14"/>
    </row>
    <row r="1299" spans="1:3">
      <c r="A1299" s="14"/>
      <c r="B1299" s="14"/>
      <c r="C1299" s="14"/>
    </row>
    <row r="1300" spans="1:3">
      <c r="A1300" s="14"/>
      <c r="B1300" s="14"/>
      <c r="C1300" s="14"/>
    </row>
    <row r="1301" spans="1:3">
      <c r="A1301" s="14"/>
      <c r="B1301" s="14"/>
      <c r="C1301" s="14"/>
    </row>
    <row r="1302" spans="1:3">
      <c r="A1302" s="14"/>
      <c r="B1302" s="14"/>
      <c r="C1302" s="14"/>
    </row>
    <row r="1303" spans="1:3">
      <c r="A1303" s="14"/>
      <c r="B1303" s="14"/>
      <c r="C1303" s="14"/>
    </row>
    <row r="1304" spans="1:3">
      <c r="A1304" s="14"/>
      <c r="B1304" s="14"/>
      <c r="C1304" s="14"/>
    </row>
    <row r="1305" spans="1:3">
      <c r="A1305" s="14"/>
      <c r="B1305" s="14"/>
      <c r="C1305" s="14"/>
    </row>
    <row r="1306" spans="1:3">
      <c r="A1306" s="14"/>
      <c r="B1306" s="14"/>
      <c r="C1306" s="14"/>
    </row>
    <row r="1307" spans="1:3">
      <c r="A1307" s="14"/>
      <c r="B1307" s="14"/>
      <c r="C1307" s="14"/>
    </row>
    <row r="1308" spans="1:3">
      <c r="A1308" s="14"/>
      <c r="B1308" s="14"/>
      <c r="C1308" s="14"/>
    </row>
    <row r="1309" spans="1:3">
      <c r="A1309" s="14"/>
      <c r="B1309" s="14"/>
      <c r="C1309" s="14"/>
    </row>
    <row r="1310" spans="1:3">
      <c r="A1310" s="14"/>
      <c r="B1310" s="14"/>
      <c r="C1310" s="14"/>
    </row>
    <row r="1311" spans="1:3">
      <c r="A1311" s="14"/>
      <c r="B1311" s="14"/>
      <c r="C1311" s="14"/>
    </row>
    <row r="1312" spans="1:3">
      <c r="A1312" s="14"/>
      <c r="B1312" s="14"/>
      <c r="C1312" s="14"/>
    </row>
    <row r="1313" spans="1:3">
      <c r="A1313" s="14"/>
      <c r="B1313" s="14"/>
      <c r="C1313" s="14"/>
    </row>
    <row r="1314" spans="1:3">
      <c r="A1314" s="14"/>
      <c r="B1314" s="14"/>
      <c r="C1314" s="14"/>
    </row>
    <row r="1315" spans="1:3">
      <c r="A1315" s="14"/>
      <c r="B1315" s="14"/>
      <c r="C1315" s="14"/>
    </row>
    <row r="1316" spans="1:3">
      <c r="A1316" s="14"/>
      <c r="B1316" s="14"/>
      <c r="C1316" s="14"/>
    </row>
    <row r="1317" spans="1:3">
      <c r="A1317" s="14"/>
      <c r="B1317" s="14"/>
      <c r="C1317" s="14"/>
    </row>
    <row r="1318" spans="1:3">
      <c r="A1318" s="14"/>
      <c r="B1318" s="14"/>
      <c r="C1318" s="14"/>
    </row>
    <row r="1319" spans="1:3">
      <c r="A1319" s="14"/>
      <c r="B1319" s="14"/>
      <c r="C1319" s="14"/>
    </row>
    <row r="1320" spans="1:3">
      <c r="A1320" s="14"/>
      <c r="B1320" s="14"/>
      <c r="C1320" s="14"/>
    </row>
    <row r="1321" spans="1:3">
      <c r="A1321" s="14"/>
      <c r="B1321" s="14"/>
      <c r="C1321" s="14"/>
    </row>
    <row r="1322" spans="1:3">
      <c r="A1322" s="14"/>
      <c r="B1322" s="14"/>
      <c r="C1322" s="14"/>
    </row>
    <row r="1323" spans="1:3">
      <c r="A1323" s="14"/>
      <c r="B1323" s="14"/>
      <c r="C1323" s="14"/>
    </row>
    <row r="1324" spans="1:3">
      <c r="A1324" s="14"/>
      <c r="B1324" s="14"/>
      <c r="C1324" s="14"/>
    </row>
    <row r="1325" spans="1:3">
      <c r="A1325" s="14"/>
      <c r="B1325" s="14"/>
      <c r="C1325" s="14"/>
    </row>
    <row r="1326" spans="1:3">
      <c r="A1326" s="14"/>
      <c r="B1326" s="14"/>
      <c r="C1326" s="14"/>
    </row>
    <row r="1327" spans="1:3">
      <c r="A1327" s="14"/>
      <c r="B1327" s="14"/>
      <c r="C1327" s="14"/>
    </row>
    <row r="1328" spans="1:3">
      <c r="A1328" s="14"/>
      <c r="B1328" s="14"/>
      <c r="C1328" s="14"/>
    </row>
    <row r="1329" spans="1:3">
      <c r="A1329" s="14"/>
      <c r="B1329" s="14"/>
      <c r="C1329" s="14"/>
    </row>
  </sheetData>
  <mergeCells count="2">
    <mergeCell ref="A2:C2"/>
    <mergeCell ref="A4:C4"/>
  </mergeCells>
  <printOptions horizontalCentered="1"/>
  <pageMargins left="0.354166666666667" right="0.354166666666667" top="0.786805555555556" bottom="0.590277777777778" header="0.511805555555556" footer="0.314583333333333"/>
  <pageSetup paperSize="9" orientation="portrait"/>
  <headerFooter alignWithMargins="0">
    <oddFooter>&amp;C第 &amp;P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opLeftCell="A4" workbookViewId="0">
      <selection activeCell="A9" sqref="A9"/>
    </sheetView>
  </sheetViews>
  <sheetFormatPr defaultColWidth="9.14166666666667" defaultRowHeight="12.75" outlineLevelCol="2"/>
  <cols>
    <col min="1" max="1" width="44.5583333333333" customWidth="1"/>
    <col min="2" max="2" width="25.1416666666667" customWidth="1"/>
    <col min="3" max="3" width="24.2833333333333" customWidth="1"/>
  </cols>
  <sheetData>
    <row r="1" ht="24" customHeight="1" spans="1:3">
      <c r="A1" s="15" t="s">
        <v>2767</v>
      </c>
    </row>
    <row r="2" ht="39" customHeight="1" spans="1:3">
      <c r="A2" s="16" t="s">
        <v>2768</v>
      </c>
      <c r="B2" s="16"/>
      <c r="C2" s="16"/>
    </row>
    <row r="3" ht="21.95" customHeight="1" spans="1:3">
      <c r="A3" s="18" t="s">
        <v>74</v>
      </c>
      <c r="B3" s="18"/>
      <c r="C3" s="18"/>
    </row>
    <row r="4" ht="21.95" customHeight="1" spans="1:3">
      <c r="A4" s="25" t="s">
        <v>130</v>
      </c>
      <c r="B4" s="25" t="s">
        <v>76</v>
      </c>
      <c r="C4" s="25" t="s">
        <v>78</v>
      </c>
    </row>
    <row r="5" ht="21.95" customHeight="1" spans="1:3">
      <c r="A5" s="26" t="s">
        <v>2769</v>
      </c>
      <c r="B5" s="12"/>
      <c r="C5" s="27">
        <v>726375</v>
      </c>
    </row>
    <row r="6" ht="21.95" customHeight="1" spans="1:3">
      <c r="A6" s="26" t="s">
        <v>2770</v>
      </c>
      <c r="B6" s="12"/>
      <c r="C6" s="27">
        <v>218601</v>
      </c>
    </row>
    <row r="7" ht="21.95" customHeight="1" spans="1:3">
      <c r="A7" s="26" t="s">
        <v>2771</v>
      </c>
      <c r="B7" s="12"/>
      <c r="C7" s="27">
        <v>507774</v>
      </c>
    </row>
    <row r="8" ht="21.95" customHeight="1" spans="1:3">
      <c r="A8" s="26" t="s">
        <v>2772</v>
      </c>
      <c r="B8" s="26"/>
      <c r="C8" s="12">
        <v>157717</v>
      </c>
    </row>
    <row r="9" ht="21.95" customHeight="1" spans="1:3">
      <c r="A9" s="26" t="s">
        <v>2773</v>
      </c>
      <c r="B9" s="26"/>
      <c r="C9" s="12">
        <v>12310</v>
      </c>
    </row>
    <row r="10" ht="21.95" customHeight="1" spans="1:3">
      <c r="A10" s="26" t="s">
        <v>2774</v>
      </c>
      <c r="B10" s="26"/>
      <c r="C10" s="12">
        <v>18671</v>
      </c>
    </row>
    <row r="11" ht="21.95" customHeight="1" spans="1:3">
      <c r="A11" s="26" t="s">
        <v>2775</v>
      </c>
      <c r="B11" s="26"/>
      <c r="C11" s="12">
        <v>72400</v>
      </c>
    </row>
    <row r="12" ht="21.95" customHeight="1" spans="1:3">
      <c r="A12" s="26" t="s">
        <v>2776</v>
      </c>
      <c r="B12" s="26"/>
      <c r="C12" s="28"/>
    </row>
    <row r="13" ht="21.95" customHeight="1" spans="1:3">
      <c r="A13" s="26" t="s">
        <v>2777</v>
      </c>
      <c r="B13" s="26"/>
      <c r="C13" s="28">
        <v>7100</v>
      </c>
    </row>
    <row r="14" ht="21.95" customHeight="1" spans="1:3">
      <c r="A14" s="26" t="s">
        <v>2778</v>
      </c>
      <c r="B14" s="26"/>
      <c r="C14" s="28">
        <v>47200</v>
      </c>
    </row>
    <row r="15" ht="21.95" customHeight="1" spans="1:3">
      <c r="A15" s="26" t="s">
        <v>2779</v>
      </c>
      <c r="B15" s="26"/>
      <c r="C15" s="28">
        <v>36</v>
      </c>
    </row>
    <row r="16" ht="21.95" customHeight="1" spans="1:3">
      <c r="A16" s="26" t="s">
        <v>2780</v>
      </c>
      <c r="B16" s="26"/>
      <c r="C16" s="27">
        <v>75395</v>
      </c>
    </row>
    <row r="17" ht="21.95" customHeight="1" spans="1:3">
      <c r="A17" s="26" t="s">
        <v>2781</v>
      </c>
      <c r="B17" s="26"/>
      <c r="C17" s="27">
        <v>28195</v>
      </c>
    </row>
    <row r="18" ht="21.95" customHeight="1" spans="1:3">
      <c r="A18" s="26" t="s">
        <v>2771</v>
      </c>
      <c r="B18" s="26"/>
      <c r="C18" s="27">
        <v>47200</v>
      </c>
    </row>
    <row r="19" ht="21.95" customHeight="1" spans="1:3">
      <c r="A19" s="26" t="s">
        <v>2782</v>
      </c>
      <c r="B19" s="26"/>
      <c r="C19" s="12">
        <v>21696</v>
      </c>
    </row>
    <row r="20" ht="21.95" customHeight="1" spans="1:3">
      <c r="A20" s="26" t="s">
        <v>2781</v>
      </c>
      <c r="B20" s="26"/>
      <c r="C20" s="12">
        <v>6158</v>
      </c>
    </row>
    <row r="21" ht="21.95" customHeight="1" spans="1:3">
      <c r="A21" s="26" t="s">
        <v>2771</v>
      </c>
      <c r="B21" s="26"/>
      <c r="C21" s="12">
        <v>15538</v>
      </c>
    </row>
    <row r="22" ht="21.95" customHeight="1" spans="1:3">
      <c r="A22" s="26" t="s">
        <v>2783</v>
      </c>
      <c r="B22" s="26"/>
      <c r="C22" s="27">
        <v>863048</v>
      </c>
    </row>
    <row r="23" ht="21.95" customHeight="1" spans="1:3">
      <c r="A23" s="26" t="s">
        <v>2770</v>
      </c>
      <c r="B23" s="26"/>
      <c r="C23" s="27">
        <v>235674</v>
      </c>
    </row>
    <row r="24" ht="21.95" customHeight="1" spans="1:3">
      <c r="A24" s="26" t="s">
        <v>2771</v>
      </c>
      <c r="B24" s="26"/>
      <c r="C24" s="27">
        <v>627374</v>
      </c>
    </row>
    <row r="25" ht="21.95" customHeight="1" spans="1:3">
      <c r="A25" s="26" t="s">
        <v>2784</v>
      </c>
      <c r="B25" s="27">
        <v>865416</v>
      </c>
      <c r="C25" s="28"/>
    </row>
    <row r="26" ht="21.95" customHeight="1" spans="1:3">
      <c r="A26" s="26" t="s">
        <v>2770</v>
      </c>
      <c r="B26" s="27">
        <v>238042</v>
      </c>
      <c r="C26" s="28"/>
    </row>
    <row r="27" ht="21.95" customHeight="1" spans="1:3">
      <c r="A27" s="26" t="s">
        <v>2771</v>
      </c>
      <c r="B27" s="27">
        <v>627374</v>
      </c>
      <c r="C27" s="28"/>
    </row>
  </sheetData>
  <mergeCells count="2">
    <mergeCell ref="A2:C2"/>
    <mergeCell ref="A3:C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E6" sqref="E6"/>
    </sheetView>
  </sheetViews>
  <sheetFormatPr defaultColWidth="9.14166666666667" defaultRowHeight="12.75" outlineLevelCol="3"/>
  <cols>
    <col min="1" max="1" width="15.075" customWidth="1"/>
    <col min="2" max="2" width="53.35" customWidth="1"/>
    <col min="3" max="3" width="20.5583333333333" customWidth="1"/>
    <col min="4" max="4" width="16.425" customWidth="1"/>
  </cols>
  <sheetData>
    <row r="1" ht="21.95" customHeight="1" spans="1:4">
      <c r="A1" s="15" t="s">
        <v>2785</v>
      </c>
    </row>
    <row r="2" ht="42" customHeight="1" spans="1:4">
      <c r="A2" s="16" t="s">
        <v>2786</v>
      </c>
      <c r="B2" s="16"/>
      <c r="C2" s="16"/>
      <c r="D2" s="17"/>
    </row>
    <row r="3" ht="23.85" customHeight="1" spans="1:4">
      <c r="A3" s="18" t="s">
        <v>74</v>
      </c>
      <c r="B3" s="18"/>
      <c r="C3" s="18"/>
      <c r="D3" s="19"/>
    </row>
    <row r="4" ht="27.75" customHeight="1" spans="1:4">
      <c r="A4" s="20" t="s">
        <v>2787</v>
      </c>
      <c r="B4" s="20" t="s">
        <v>2788</v>
      </c>
      <c r="C4" s="20" t="s">
        <v>2789</v>
      </c>
      <c r="D4" s="20" t="s">
        <v>2790</v>
      </c>
    </row>
    <row r="5" ht="24.95" customHeight="1" spans="1:4">
      <c r="A5" s="13" t="s">
        <v>2791</v>
      </c>
      <c r="B5" s="13"/>
      <c r="C5" s="21">
        <f>C6+C18</f>
        <v>84746</v>
      </c>
      <c r="D5" s="22"/>
    </row>
    <row r="6" ht="24.95" customHeight="1" spans="1:4">
      <c r="A6" s="23" t="s">
        <v>2792</v>
      </c>
      <c r="B6" s="23"/>
      <c r="C6" s="21">
        <f>C7</f>
        <v>12346</v>
      </c>
      <c r="D6" s="22"/>
    </row>
    <row r="7" ht="18" customHeight="1" spans="1:4">
      <c r="A7" s="23" t="s">
        <v>2793</v>
      </c>
      <c r="B7" s="23"/>
      <c r="C7" s="21">
        <f>SUM(C8:C17)</f>
        <v>12346</v>
      </c>
      <c r="D7" s="22"/>
    </row>
    <row r="8" ht="18" customHeight="1" spans="1:4">
      <c r="A8" s="13">
        <v>1</v>
      </c>
      <c r="B8" s="23" t="s">
        <v>2794</v>
      </c>
      <c r="C8" s="23">
        <v>36</v>
      </c>
      <c r="D8" s="22"/>
    </row>
    <row r="9" ht="18" customHeight="1" spans="1:4">
      <c r="A9" s="13">
        <v>2</v>
      </c>
      <c r="B9" s="23" t="s">
        <v>2795</v>
      </c>
      <c r="C9" s="23">
        <v>2400</v>
      </c>
      <c r="D9" s="22"/>
    </row>
    <row r="10" ht="18" customHeight="1" spans="1:4">
      <c r="A10" s="13">
        <v>3</v>
      </c>
      <c r="B10" s="23" t="s">
        <v>2796</v>
      </c>
      <c r="C10" s="23">
        <v>1000</v>
      </c>
      <c r="D10" s="22"/>
    </row>
    <row r="11" ht="18" customHeight="1" spans="1:4">
      <c r="A11" s="13">
        <v>4</v>
      </c>
      <c r="B11" s="23" t="s">
        <v>2797</v>
      </c>
      <c r="C11" s="23">
        <v>3000</v>
      </c>
      <c r="D11" s="22"/>
    </row>
    <row r="12" ht="18" customHeight="1" spans="1:4">
      <c r="A12" s="13">
        <v>5</v>
      </c>
      <c r="B12" s="23" t="s">
        <v>2798</v>
      </c>
      <c r="C12" s="23">
        <v>800</v>
      </c>
      <c r="D12" s="22"/>
    </row>
    <row r="13" ht="18" customHeight="1" spans="1:4">
      <c r="A13" s="13">
        <v>6</v>
      </c>
      <c r="B13" s="23" t="s">
        <v>2799</v>
      </c>
      <c r="C13" s="23">
        <v>2600</v>
      </c>
      <c r="D13" s="22"/>
    </row>
    <row r="14" ht="18" customHeight="1" spans="1:4">
      <c r="A14" s="13">
        <v>7</v>
      </c>
      <c r="B14" s="23" t="s">
        <v>2800</v>
      </c>
      <c r="C14" s="23">
        <v>1590</v>
      </c>
      <c r="D14" s="22"/>
    </row>
    <row r="15" ht="18" customHeight="1" spans="1:4">
      <c r="A15" s="13">
        <v>8</v>
      </c>
      <c r="B15" s="23" t="s">
        <v>2801</v>
      </c>
      <c r="C15" s="23">
        <v>500</v>
      </c>
      <c r="D15" s="22"/>
    </row>
    <row r="16" ht="18" customHeight="1" spans="1:4">
      <c r="A16" s="13">
        <v>9</v>
      </c>
      <c r="B16" s="23" t="s">
        <v>2802</v>
      </c>
      <c r="C16" s="23">
        <v>310</v>
      </c>
      <c r="D16" s="22"/>
    </row>
    <row r="17" ht="18" customHeight="1" spans="1:4">
      <c r="A17" s="13">
        <v>10</v>
      </c>
      <c r="B17" s="23" t="s">
        <v>2803</v>
      </c>
      <c r="C17" s="23">
        <v>110</v>
      </c>
      <c r="D17" s="22"/>
    </row>
    <row r="18" ht="18" customHeight="1" spans="1:4">
      <c r="A18" s="23" t="s">
        <v>2804</v>
      </c>
      <c r="B18" s="23"/>
      <c r="C18" s="23">
        <f>C19</f>
        <v>72400</v>
      </c>
      <c r="D18" s="22"/>
    </row>
    <row r="19" ht="18" customHeight="1" spans="1:4">
      <c r="A19" s="23" t="s">
        <v>2805</v>
      </c>
      <c r="B19" s="23"/>
      <c r="C19" s="23">
        <f>SUM(C20:C26)</f>
        <v>72400</v>
      </c>
      <c r="D19" s="22"/>
    </row>
    <row r="20" ht="18" customHeight="1" spans="1:4">
      <c r="A20" s="13">
        <v>1</v>
      </c>
      <c r="B20" s="23" t="s">
        <v>2806</v>
      </c>
      <c r="C20" s="23">
        <v>9900</v>
      </c>
      <c r="D20" s="22"/>
    </row>
    <row r="21" ht="18" customHeight="1" spans="1:4">
      <c r="A21" s="13">
        <v>2</v>
      </c>
      <c r="B21" s="23" t="s">
        <v>2807</v>
      </c>
      <c r="C21" s="23">
        <v>2500</v>
      </c>
      <c r="D21" s="22"/>
    </row>
    <row r="22" ht="18" customHeight="1" spans="1:4">
      <c r="A22" s="13">
        <v>3</v>
      </c>
      <c r="B22" s="23" t="s">
        <v>2808</v>
      </c>
      <c r="C22" s="23">
        <v>6500</v>
      </c>
      <c r="D22" s="24"/>
    </row>
    <row r="23" ht="18" customHeight="1" spans="1:4">
      <c r="A23" s="13">
        <v>4</v>
      </c>
      <c r="B23" s="23" t="s">
        <v>2809</v>
      </c>
      <c r="C23" s="23">
        <v>9500</v>
      </c>
      <c r="D23" s="24"/>
    </row>
    <row r="24" ht="18" customHeight="1" spans="1:4">
      <c r="A24" s="13">
        <v>5</v>
      </c>
      <c r="B24" s="23" t="s">
        <v>2810</v>
      </c>
      <c r="C24" s="23">
        <v>31900</v>
      </c>
      <c r="D24" s="24"/>
    </row>
    <row r="25" ht="18" customHeight="1" spans="1:4">
      <c r="A25" s="13">
        <v>6</v>
      </c>
      <c r="B25" s="23" t="s">
        <v>2811</v>
      </c>
      <c r="C25" s="23">
        <v>5500</v>
      </c>
      <c r="D25" s="24"/>
    </row>
    <row r="26" ht="18" customHeight="1" spans="1:4">
      <c r="A26" s="13">
        <v>7</v>
      </c>
      <c r="B26" s="23" t="s">
        <v>2812</v>
      </c>
      <c r="C26" s="23">
        <v>6600</v>
      </c>
      <c r="D26" s="24"/>
    </row>
  </sheetData>
  <mergeCells count="7">
    <mergeCell ref="A2:D2"/>
    <mergeCell ref="A3:D3"/>
    <mergeCell ref="A5:B5"/>
    <mergeCell ref="A6:B6"/>
    <mergeCell ref="A7:B7"/>
    <mergeCell ref="A18:B18"/>
    <mergeCell ref="A19:B19"/>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26"/>
  <sheetViews>
    <sheetView showZeros="0" workbookViewId="0">
      <selection activeCell="E27" sqref="E27"/>
    </sheetView>
  </sheetViews>
  <sheetFormatPr defaultColWidth="9.14166666666667" defaultRowHeight="12.75"/>
  <cols>
    <col min="1" max="1" width="10.3416666666667" style="2" customWidth="1"/>
    <col min="2" max="2" width="19.8083333333333" style="2" customWidth="1"/>
    <col min="3" max="3" width="24.675" style="2" customWidth="1"/>
    <col min="4" max="4" width="16.8166666666667" style="2" customWidth="1"/>
    <col min="5" max="5" width="25.2833333333333" style="2" customWidth="1"/>
    <col min="6" max="11" width="13.425" style="2" customWidth="1"/>
    <col min="12" max="16384" width="9.14166666666667" style="2"/>
  </cols>
  <sheetData>
    <row r="1" ht="18" customHeight="1" spans="1:11">
      <c r="A1" s="3" t="s">
        <v>2813</v>
      </c>
    </row>
    <row r="2" s="1" customFormat="1" ht="36.95" customHeight="1" spans="1:11">
      <c r="A2" s="4" t="s">
        <v>2814</v>
      </c>
      <c r="B2" s="4"/>
      <c r="C2" s="4"/>
      <c r="D2" s="4"/>
      <c r="E2" s="4"/>
      <c r="F2" s="4"/>
      <c r="G2" s="4"/>
      <c r="H2" s="5"/>
      <c r="I2" s="5"/>
      <c r="J2" s="5"/>
      <c r="K2" s="5"/>
    </row>
    <row r="3" s="1" customFormat="1" ht="24" customHeight="1" spans="1:11">
      <c r="A3" s="6"/>
      <c r="B3" s="6"/>
      <c r="C3" s="6"/>
      <c r="D3" s="6"/>
      <c r="E3" s="6"/>
      <c r="F3" s="5"/>
      <c r="G3" s="5"/>
      <c r="H3" s="5"/>
      <c r="I3" s="5"/>
      <c r="J3" s="5"/>
      <c r="K3" s="5"/>
    </row>
    <row r="4" s="1" customFormat="1" ht="26.25" customHeight="1" spans="1:11">
      <c r="A4" s="7" t="s">
        <v>74</v>
      </c>
      <c r="B4" s="7"/>
      <c r="C4" s="7"/>
      <c r="D4" s="7"/>
      <c r="E4" s="7"/>
      <c r="F4" s="7"/>
      <c r="G4" s="7"/>
      <c r="H4" s="8"/>
      <c r="I4" s="8"/>
      <c r="J4" s="8"/>
      <c r="K4" s="8"/>
    </row>
    <row r="5" ht="39.95" customHeight="1" spans="1:11">
      <c r="A5" s="9" t="s">
        <v>2815</v>
      </c>
      <c r="B5" s="9" t="s">
        <v>2816</v>
      </c>
      <c r="C5" s="9" t="s">
        <v>2817</v>
      </c>
      <c r="D5" s="9" t="s">
        <v>2818</v>
      </c>
      <c r="E5" s="10" t="s">
        <v>2819</v>
      </c>
      <c r="F5" s="10"/>
      <c r="G5" s="10"/>
    </row>
    <row r="6" ht="39.95" customHeight="1" spans="1:11">
      <c r="A6" s="11"/>
      <c r="B6" s="11"/>
      <c r="C6" s="11"/>
      <c r="D6" s="11"/>
      <c r="E6" s="10" t="s">
        <v>2141</v>
      </c>
      <c r="F6" s="10" t="s">
        <v>2820</v>
      </c>
      <c r="G6" s="10" t="s">
        <v>2821</v>
      </c>
    </row>
    <row r="7" ht="39.95" customHeight="1" spans="1:11">
      <c r="A7" s="10" t="s">
        <v>2822</v>
      </c>
      <c r="B7" s="12">
        <f>B8</f>
        <v>503</v>
      </c>
      <c r="C7" s="12">
        <v>0</v>
      </c>
      <c r="D7" s="12">
        <f>D8</f>
        <v>49</v>
      </c>
      <c r="E7" s="12">
        <f>E8</f>
        <v>454</v>
      </c>
      <c r="F7" s="12">
        <f>F8</f>
        <v>396</v>
      </c>
      <c r="G7" s="12">
        <f>G8</f>
        <v>58</v>
      </c>
    </row>
    <row r="8" ht="39.95" customHeight="1" spans="1:11">
      <c r="A8" s="13" t="s">
        <v>2145</v>
      </c>
      <c r="B8" s="12">
        <f>D8+E8</f>
        <v>503</v>
      </c>
      <c r="C8" s="12">
        <v>0</v>
      </c>
      <c r="D8" s="12">
        <v>49</v>
      </c>
      <c r="E8" s="12">
        <f>F8+G8</f>
        <v>454</v>
      </c>
      <c r="F8" s="12">
        <v>396</v>
      </c>
      <c r="G8" s="12">
        <v>58</v>
      </c>
    </row>
    <row r="9" spans="1:11">
      <c r="A9" s="14"/>
      <c r="B9" s="14"/>
    </row>
    <row r="10" spans="1:11">
      <c r="A10" s="14"/>
      <c r="B10" s="14"/>
    </row>
    <row r="11" spans="1:11">
      <c r="A11" s="14"/>
      <c r="B11" s="14"/>
    </row>
    <row r="12" spans="1:11">
      <c r="A12" s="14"/>
      <c r="B12" s="14"/>
    </row>
    <row r="13" spans="1:11">
      <c r="A13" s="14"/>
      <c r="B13" s="14"/>
    </row>
    <row r="14" spans="1:11">
      <c r="A14" s="14"/>
      <c r="B14" s="14"/>
    </row>
    <row r="15" spans="1:11">
      <c r="A15" s="14"/>
      <c r="B15" s="14"/>
    </row>
    <row r="16" spans="1:11">
      <c r="A16" s="14"/>
      <c r="B16" s="14"/>
    </row>
    <row r="17" spans="1:2">
      <c r="A17" s="14"/>
      <c r="B17" s="14"/>
    </row>
    <row r="18" spans="1:2">
      <c r="A18" s="14"/>
      <c r="B18" s="14"/>
    </row>
    <row r="19" spans="1:2">
      <c r="A19" s="14"/>
      <c r="B19" s="14"/>
    </row>
    <row r="20" spans="1:2">
      <c r="A20" s="14"/>
      <c r="B20" s="14"/>
    </row>
    <row r="21" spans="1:2">
      <c r="A21" s="14"/>
      <c r="B21" s="14"/>
    </row>
    <row r="22" spans="1:2">
      <c r="A22" s="14"/>
      <c r="B22" s="14"/>
    </row>
    <row r="23" spans="1:2">
      <c r="A23" s="14"/>
      <c r="B23" s="14"/>
    </row>
    <row r="24" spans="1:2">
      <c r="A24" s="14"/>
      <c r="B24" s="14"/>
    </row>
    <row r="25" spans="1:2">
      <c r="A25" s="14"/>
      <c r="B25" s="14"/>
    </row>
    <row r="26" spans="1:2">
      <c r="A26" s="14"/>
      <c r="B26" s="14"/>
    </row>
    <row r="27" spans="1:2">
      <c r="A27" s="14"/>
      <c r="B27" s="14"/>
    </row>
    <row r="28" spans="1:2">
      <c r="A28" s="14"/>
      <c r="B28" s="14"/>
    </row>
    <row r="29" spans="1:2">
      <c r="A29" s="14"/>
      <c r="B29" s="14"/>
    </row>
    <row r="30" spans="1:2">
      <c r="A30" s="14"/>
      <c r="B30" s="14"/>
    </row>
    <row r="31" spans="1:2">
      <c r="A31" s="14"/>
      <c r="B31" s="14"/>
    </row>
    <row r="32" spans="1:2">
      <c r="A32" s="14"/>
      <c r="B32" s="14"/>
    </row>
    <row r="33" spans="1:2">
      <c r="A33" s="14"/>
      <c r="B33" s="14"/>
    </row>
    <row r="34" spans="1:2">
      <c r="A34" s="14"/>
      <c r="B34" s="14"/>
    </row>
    <row r="35" spans="1:2">
      <c r="A35" s="14"/>
      <c r="B35" s="14"/>
    </row>
    <row r="36" spans="1:2">
      <c r="A36" s="14"/>
      <c r="B36" s="14"/>
    </row>
    <row r="37" spans="1:2">
      <c r="A37" s="14"/>
      <c r="B37" s="14"/>
    </row>
    <row r="38" spans="1:2">
      <c r="A38" s="14"/>
      <c r="B38" s="14"/>
    </row>
    <row r="39" spans="1:2">
      <c r="A39" s="14"/>
      <c r="B39" s="14"/>
    </row>
    <row r="40" spans="1:2">
      <c r="A40" s="14"/>
      <c r="B40" s="14"/>
    </row>
    <row r="41" spans="1:2">
      <c r="A41" s="14"/>
      <c r="B41" s="14"/>
    </row>
    <row r="42" spans="1:2">
      <c r="A42" s="14"/>
      <c r="B42" s="14"/>
    </row>
    <row r="43" spans="1:2">
      <c r="A43" s="14"/>
      <c r="B43" s="14"/>
    </row>
    <row r="44" spans="1:2">
      <c r="A44" s="14"/>
      <c r="B44" s="14"/>
    </row>
    <row r="45" spans="1:2">
      <c r="A45" s="14"/>
      <c r="B45" s="14"/>
    </row>
    <row r="46" spans="1:2">
      <c r="A46" s="14"/>
      <c r="B46" s="14"/>
    </row>
    <row r="47" spans="1:2">
      <c r="A47" s="14"/>
      <c r="B47" s="14"/>
    </row>
    <row r="48" spans="1:2">
      <c r="A48" s="14"/>
      <c r="B48" s="14"/>
    </row>
    <row r="49" spans="1:2">
      <c r="A49" s="14"/>
      <c r="B49" s="14"/>
    </row>
    <row r="50" spans="1:2">
      <c r="A50" s="14"/>
      <c r="B50" s="14"/>
    </row>
    <row r="51" spans="1:2">
      <c r="A51" s="14"/>
      <c r="B51" s="14"/>
    </row>
    <row r="52" spans="1:2">
      <c r="A52" s="14"/>
      <c r="B52" s="14"/>
    </row>
    <row r="53" spans="1:2">
      <c r="A53" s="14"/>
      <c r="B53" s="14"/>
    </row>
    <row r="54" spans="1:2">
      <c r="A54" s="14"/>
      <c r="B54" s="14"/>
    </row>
    <row r="55" spans="1:2">
      <c r="A55" s="14"/>
      <c r="B55" s="14"/>
    </row>
    <row r="56" spans="1:2">
      <c r="A56" s="14"/>
      <c r="B56" s="14"/>
    </row>
    <row r="57" spans="1:2">
      <c r="A57" s="14"/>
      <c r="B57" s="14"/>
    </row>
    <row r="58" spans="1:2">
      <c r="A58" s="14"/>
      <c r="B58" s="14"/>
    </row>
    <row r="59" spans="1:2">
      <c r="A59" s="14"/>
      <c r="B59" s="14"/>
    </row>
    <row r="60" spans="1:2">
      <c r="A60" s="14"/>
      <c r="B60" s="14"/>
    </row>
    <row r="61" spans="1:2">
      <c r="A61" s="14"/>
      <c r="B61" s="14"/>
    </row>
    <row r="62" spans="1:2">
      <c r="A62" s="14"/>
      <c r="B62" s="14"/>
    </row>
    <row r="63" spans="1:2">
      <c r="A63" s="14"/>
      <c r="B63" s="14"/>
    </row>
    <row r="64" spans="1:2">
      <c r="A64" s="14"/>
      <c r="B64" s="14"/>
    </row>
    <row r="65" spans="1:2">
      <c r="A65" s="14"/>
      <c r="B65" s="14"/>
    </row>
    <row r="66" spans="1:2">
      <c r="A66" s="14"/>
      <c r="B66" s="14"/>
    </row>
    <row r="67" spans="1:2">
      <c r="A67" s="14"/>
      <c r="B67" s="14"/>
    </row>
    <row r="68" spans="1:2">
      <c r="A68" s="14"/>
      <c r="B68" s="14"/>
    </row>
    <row r="69" spans="1:2">
      <c r="A69" s="14"/>
      <c r="B69" s="14"/>
    </row>
    <row r="70" spans="1:2">
      <c r="A70" s="14"/>
      <c r="B70" s="14"/>
    </row>
    <row r="71" spans="1:2">
      <c r="A71" s="14"/>
      <c r="B71" s="14"/>
    </row>
    <row r="72" spans="1:2">
      <c r="A72" s="14"/>
      <c r="B72" s="14"/>
    </row>
    <row r="73" spans="1:2">
      <c r="A73" s="14"/>
      <c r="B73" s="14"/>
    </row>
    <row r="74" spans="1:2">
      <c r="A74" s="14"/>
      <c r="B74" s="14"/>
    </row>
    <row r="75" spans="1:2">
      <c r="A75" s="14"/>
      <c r="B75" s="14"/>
    </row>
    <row r="76" spans="1:2">
      <c r="A76" s="14"/>
      <c r="B76" s="14"/>
    </row>
    <row r="77" spans="1:2">
      <c r="A77" s="14"/>
      <c r="B77" s="14"/>
    </row>
    <row r="78" spans="1:2">
      <c r="A78" s="14"/>
      <c r="B78" s="14"/>
    </row>
    <row r="79" spans="1:2">
      <c r="A79" s="14"/>
      <c r="B79" s="14"/>
    </row>
    <row r="80" spans="1:2">
      <c r="A80" s="14"/>
      <c r="B80" s="14"/>
    </row>
    <row r="81" spans="1:2">
      <c r="A81" s="14"/>
      <c r="B81" s="14"/>
    </row>
    <row r="82" spans="1:2">
      <c r="A82" s="14"/>
      <c r="B82" s="14"/>
    </row>
    <row r="83" spans="1:2">
      <c r="A83" s="14"/>
      <c r="B83" s="14"/>
    </row>
    <row r="84" spans="1:2">
      <c r="A84" s="14"/>
      <c r="B84" s="14"/>
    </row>
    <row r="85" spans="1:2">
      <c r="A85" s="14"/>
      <c r="B85" s="14"/>
    </row>
    <row r="86" spans="1:2">
      <c r="A86" s="14"/>
      <c r="B86" s="14"/>
    </row>
    <row r="87" spans="1:2">
      <c r="A87" s="14"/>
      <c r="B87" s="14"/>
    </row>
    <row r="88" spans="1:2">
      <c r="A88" s="14"/>
      <c r="B88" s="14"/>
    </row>
    <row r="89" spans="1:2">
      <c r="A89" s="14"/>
      <c r="B89" s="14"/>
    </row>
    <row r="90" spans="1:2">
      <c r="A90" s="14"/>
      <c r="B90" s="14"/>
    </row>
    <row r="91" spans="1:2">
      <c r="A91" s="14"/>
      <c r="B91" s="14"/>
    </row>
    <row r="92" spans="1:2">
      <c r="A92" s="14"/>
      <c r="B92" s="14"/>
    </row>
    <row r="93" spans="1:2">
      <c r="A93" s="14"/>
      <c r="B93" s="14"/>
    </row>
    <row r="94" spans="1:2">
      <c r="A94" s="14"/>
      <c r="B94" s="14"/>
    </row>
    <row r="95" spans="1:2">
      <c r="A95" s="14"/>
      <c r="B95" s="14"/>
    </row>
    <row r="96" spans="1:2">
      <c r="A96" s="14"/>
      <c r="B96" s="14"/>
    </row>
    <row r="97" spans="1:2">
      <c r="A97" s="14"/>
      <c r="B97" s="14"/>
    </row>
    <row r="98" spans="1:2">
      <c r="A98" s="14"/>
      <c r="B98" s="14"/>
    </row>
    <row r="99" spans="1:2">
      <c r="A99" s="14"/>
      <c r="B99" s="14"/>
    </row>
    <row r="100" spans="1:2">
      <c r="A100" s="14"/>
      <c r="B100" s="14"/>
    </row>
    <row r="101" spans="1:2">
      <c r="A101" s="14"/>
      <c r="B101" s="14"/>
    </row>
    <row r="102" spans="1:2">
      <c r="A102" s="14"/>
      <c r="B102" s="14"/>
    </row>
    <row r="103" spans="1:2">
      <c r="A103" s="14"/>
      <c r="B103" s="14"/>
    </row>
    <row r="104" spans="1:2">
      <c r="A104" s="14"/>
      <c r="B104" s="14"/>
    </row>
    <row r="105" spans="1:2">
      <c r="A105" s="14"/>
      <c r="B105" s="14"/>
    </row>
    <row r="106" spans="1:2">
      <c r="A106" s="14"/>
      <c r="B106" s="14"/>
    </row>
    <row r="107" spans="1:2">
      <c r="A107" s="14"/>
      <c r="B107" s="14"/>
    </row>
    <row r="108" spans="1:2">
      <c r="A108" s="14"/>
      <c r="B108" s="14"/>
    </row>
    <row r="109" spans="1:2">
      <c r="A109" s="14"/>
      <c r="B109" s="14"/>
    </row>
    <row r="110" spans="1:2">
      <c r="A110" s="14"/>
      <c r="B110" s="14"/>
    </row>
    <row r="111" spans="1:2">
      <c r="A111" s="14"/>
      <c r="B111" s="14"/>
    </row>
    <row r="112" spans="1:2">
      <c r="A112" s="14"/>
      <c r="B112" s="14"/>
    </row>
    <row r="113" spans="1:2">
      <c r="A113" s="14"/>
      <c r="B113" s="14"/>
    </row>
    <row r="114" spans="1:2">
      <c r="A114" s="14"/>
      <c r="B114" s="14"/>
    </row>
    <row r="115" spans="1:2">
      <c r="A115" s="14"/>
      <c r="B115" s="14"/>
    </row>
    <row r="116" spans="1:2">
      <c r="A116" s="14"/>
      <c r="B116" s="14"/>
    </row>
    <row r="117" spans="1:2">
      <c r="A117" s="14"/>
      <c r="B117" s="14"/>
    </row>
    <row r="118" spans="1:2">
      <c r="A118" s="14"/>
      <c r="B118" s="14"/>
    </row>
    <row r="119" spans="1:2">
      <c r="A119" s="14"/>
      <c r="B119" s="14"/>
    </row>
    <row r="120" spans="1:2">
      <c r="A120" s="14"/>
      <c r="B120" s="14"/>
    </row>
    <row r="121" spans="1:2">
      <c r="A121" s="14"/>
      <c r="B121" s="14"/>
    </row>
    <row r="122" spans="1:2">
      <c r="A122" s="14"/>
      <c r="B122" s="14"/>
    </row>
    <row r="123" spans="1:2">
      <c r="A123" s="14"/>
      <c r="B123" s="14"/>
    </row>
    <row r="124" spans="1:2">
      <c r="A124" s="14"/>
      <c r="B124" s="14"/>
    </row>
    <row r="125" spans="1:2">
      <c r="A125" s="14"/>
      <c r="B125" s="14"/>
    </row>
    <row r="126" spans="1:2">
      <c r="A126" s="14"/>
      <c r="B126" s="14"/>
    </row>
    <row r="127" spans="1:2">
      <c r="A127" s="14"/>
      <c r="B127" s="14"/>
    </row>
    <row r="128" spans="1:2">
      <c r="A128" s="14"/>
      <c r="B128" s="14"/>
    </row>
    <row r="129" spans="1:2">
      <c r="A129" s="14"/>
      <c r="B129" s="14"/>
    </row>
    <row r="130" spans="1:2">
      <c r="A130" s="14"/>
      <c r="B130" s="14"/>
    </row>
    <row r="131" spans="1:2">
      <c r="A131" s="14"/>
      <c r="B131" s="14"/>
    </row>
    <row r="132" spans="1:2">
      <c r="A132" s="14"/>
      <c r="B132" s="14"/>
    </row>
    <row r="133" spans="1:2">
      <c r="A133" s="14"/>
      <c r="B133" s="14"/>
    </row>
    <row r="134" spans="1:2">
      <c r="A134" s="14"/>
      <c r="B134" s="14"/>
    </row>
    <row r="135" spans="1:2">
      <c r="A135" s="14"/>
      <c r="B135" s="14"/>
    </row>
    <row r="136" spans="1:2">
      <c r="A136" s="14"/>
      <c r="B136" s="14"/>
    </row>
    <row r="137" spans="1:2">
      <c r="A137" s="14"/>
      <c r="B137" s="14"/>
    </row>
    <row r="138" spans="1:2">
      <c r="A138" s="14"/>
      <c r="B138" s="14"/>
    </row>
    <row r="139" spans="1:2">
      <c r="A139" s="14"/>
      <c r="B139" s="14"/>
    </row>
    <row r="140" spans="1:2">
      <c r="A140" s="14"/>
      <c r="B140" s="14"/>
    </row>
    <row r="141" spans="1:2">
      <c r="A141" s="14"/>
      <c r="B141" s="14"/>
    </row>
    <row r="142" spans="1:2">
      <c r="A142" s="14"/>
      <c r="B142" s="14"/>
    </row>
    <row r="143" spans="1:2">
      <c r="A143" s="14"/>
      <c r="B143" s="14"/>
    </row>
    <row r="144" spans="1:2">
      <c r="A144" s="14"/>
      <c r="B144" s="14"/>
    </row>
    <row r="145" spans="1:2">
      <c r="A145" s="14"/>
      <c r="B145" s="14"/>
    </row>
    <row r="146" spans="1:2">
      <c r="A146" s="14"/>
      <c r="B146" s="14"/>
    </row>
    <row r="147" spans="1:2">
      <c r="A147" s="14"/>
      <c r="B147" s="14"/>
    </row>
    <row r="148" spans="1:2">
      <c r="A148" s="14"/>
      <c r="B148" s="14"/>
    </row>
    <row r="149" spans="1:2">
      <c r="A149" s="14"/>
      <c r="B149" s="14"/>
    </row>
    <row r="150" spans="1:2">
      <c r="A150" s="14"/>
      <c r="B150" s="14"/>
    </row>
    <row r="151" spans="1:2">
      <c r="A151" s="14"/>
      <c r="B151" s="14"/>
    </row>
    <row r="152" spans="1:2">
      <c r="A152" s="14"/>
      <c r="B152" s="14"/>
    </row>
    <row r="153" spans="1:2">
      <c r="A153" s="14"/>
      <c r="B153" s="14"/>
    </row>
    <row r="154" spans="1:2">
      <c r="A154" s="14"/>
      <c r="B154" s="14"/>
    </row>
    <row r="155" spans="1:2">
      <c r="A155" s="14"/>
      <c r="B155" s="14"/>
    </row>
    <row r="156" spans="1:2">
      <c r="A156" s="14"/>
      <c r="B156" s="14"/>
    </row>
    <row r="157" spans="1:2">
      <c r="A157" s="14"/>
      <c r="B157" s="14"/>
    </row>
    <row r="158" spans="1:2">
      <c r="A158" s="14"/>
      <c r="B158" s="14"/>
    </row>
    <row r="159" spans="1:2">
      <c r="A159" s="14"/>
      <c r="B159" s="14"/>
    </row>
    <row r="160" spans="1:2">
      <c r="A160" s="14"/>
      <c r="B160" s="14"/>
    </row>
    <row r="161" spans="1:2">
      <c r="A161" s="14"/>
      <c r="B161" s="14"/>
    </row>
    <row r="162" spans="1:2">
      <c r="A162" s="14"/>
      <c r="B162" s="14"/>
    </row>
    <row r="163" spans="1:2">
      <c r="A163" s="14"/>
      <c r="B163" s="14"/>
    </row>
    <row r="164" spans="1:2">
      <c r="A164" s="14"/>
      <c r="B164" s="14"/>
    </row>
    <row r="165" spans="1:2">
      <c r="A165" s="14"/>
      <c r="B165" s="14"/>
    </row>
    <row r="166" spans="1:2">
      <c r="A166" s="14"/>
      <c r="B166" s="14"/>
    </row>
    <row r="167" spans="1:2">
      <c r="A167" s="14"/>
      <c r="B167" s="14"/>
    </row>
    <row r="168" spans="1:2">
      <c r="A168" s="14"/>
      <c r="B168" s="14"/>
    </row>
    <row r="169" spans="1:2">
      <c r="A169" s="14"/>
      <c r="B169" s="14"/>
    </row>
    <row r="170" spans="1:2">
      <c r="A170" s="14"/>
      <c r="B170" s="14"/>
    </row>
    <row r="171" spans="1:2">
      <c r="A171" s="14"/>
      <c r="B171" s="14"/>
    </row>
    <row r="172" spans="1:2">
      <c r="A172" s="14"/>
      <c r="B172" s="14"/>
    </row>
    <row r="173" spans="1:2">
      <c r="A173" s="14"/>
      <c r="B173" s="14"/>
    </row>
    <row r="174" spans="1:2">
      <c r="A174" s="14"/>
      <c r="B174" s="14"/>
    </row>
    <row r="175" spans="1:2">
      <c r="A175" s="14"/>
      <c r="B175" s="14"/>
    </row>
    <row r="176" spans="1:2">
      <c r="A176" s="14"/>
      <c r="B176" s="14"/>
    </row>
    <row r="177" spans="1:2">
      <c r="A177" s="14"/>
      <c r="B177" s="14"/>
    </row>
    <row r="178" spans="1:2">
      <c r="A178" s="14"/>
      <c r="B178" s="14"/>
    </row>
    <row r="179" spans="1:2">
      <c r="A179" s="14"/>
      <c r="B179" s="14"/>
    </row>
    <row r="180" spans="1:2">
      <c r="A180" s="14"/>
      <c r="B180" s="14"/>
    </row>
    <row r="181" spans="1:2">
      <c r="A181" s="14"/>
      <c r="B181" s="14"/>
    </row>
    <row r="182" spans="1:2">
      <c r="A182" s="14"/>
      <c r="B182" s="14"/>
    </row>
    <row r="183" spans="1:2">
      <c r="A183" s="14"/>
      <c r="B183" s="14"/>
    </row>
    <row r="184" spans="1:2">
      <c r="A184" s="14"/>
      <c r="B184" s="14"/>
    </row>
    <row r="185" spans="1:2">
      <c r="A185" s="14"/>
      <c r="B185" s="14"/>
    </row>
    <row r="186" spans="1:2">
      <c r="A186" s="14"/>
      <c r="B186" s="14"/>
    </row>
    <row r="187" spans="1:2">
      <c r="A187" s="14"/>
      <c r="B187" s="14"/>
    </row>
    <row r="188" spans="1:2">
      <c r="A188" s="14"/>
      <c r="B188" s="14"/>
    </row>
    <row r="189" spans="1:2">
      <c r="A189" s="14"/>
      <c r="B189" s="14"/>
    </row>
    <row r="190" spans="1:2">
      <c r="A190" s="14"/>
      <c r="B190" s="14"/>
    </row>
    <row r="191" spans="1:2">
      <c r="A191" s="14"/>
      <c r="B191" s="14"/>
    </row>
    <row r="192" spans="1:2">
      <c r="A192" s="14"/>
      <c r="B192" s="14"/>
    </row>
    <row r="193" spans="1:2">
      <c r="A193" s="14"/>
      <c r="B193" s="14"/>
    </row>
    <row r="194" spans="1:2">
      <c r="A194" s="14"/>
      <c r="B194" s="14"/>
    </row>
    <row r="195" spans="1:2">
      <c r="A195" s="14"/>
      <c r="B195" s="14"/>
    </row>
    <row r="196" spans="1:2">
      <c r="A196" s="14"/>
      <c r="B196" s="14"/>
    </row>
    <row r="197" spans="1:2">
      <c r="A197" s="14"/>
      <c r="B197" s="14"/>
    </row>
    <row r="198" spans="1:2">
      <c r="A198" s="14"/>
      <c r="B198" s="14"/>
    </row>
    <row r="199" spans="1:2">
      <c r="A199" s="14"/>
      <c r="B199" s="14"/>
    </row>
    <row r="200" spans="1:2">
      <c r="A200" s="14"/>
      <c r="B200" s="14"/>
    </row>
    <row r="201" spans="1:2">
      <c r="A201" s="14"/>
      <c r="B201" s="14"/>
    </row>
    <row r="202" spans="1:2">
      <c r="A202" s="14"/>
      <c r="B202" s="14"/>
    </row>
    <row r="203" spans="1:2">
      <c r="A203" s="14"/>
      <c r="B203" s="14"/>
    </row>
    <row r="204" spans="1:2">
      <c r="A204" s="14"/>
      <c r="B204" s="14"/>
    </row>
    <row r="205" spans="1:2">
      <c r="A205" s="14"/>
      <c r="B205" s="14"/>
    </row>
    <row r="206" spans="1:2">
      <c r="A206" s="14"/>
      <c r="B206" s="14"/>
    </row>
    <row r="207" spans="1:2">
      <c r="A207" s="14"/>
      <c r="B207" s="14"/>
    </row>
    <row r="208" spans="1:2">
      <c r="A208" s="14"/>
      <c r="B208" s="14"/>
    </row>
    <row r="209" spans="1:2">
      <c r="A209" s="14"/>
      <c r="B209" s="14"/>
    </row>
    <row r="210" spans="1:2">
      <c r="A210" s="14"/>
      <c r="B210" s="14"/>
    </row>
    <row r="211" spans="1:2">
      <c r="A211" s="14"/>
      <c r="B211" s="14"/>
    </row>
    <row r="212" spans="1:2">
      <c r="A212" s="14"/>
      <c r="B212" s="14"/>
    </row>
    <row r="213" spans="1:2">
      <c r="A213" s="14"/>
      <c r="B213" s="14"/>
    </row>
    <row r="214" spans="1:2">
      <c r="A214" s="14"/>
      <c r="B214" s="14"/>
    </row>
    <row r="215" spans="1:2">
      <c r="A215" s="14"/>
      <c r="B215" s="14"/>
    </row>
    <row r="216" spans="1:2">
      <c r="A216" s="14"/>
      <c r="B216" s="14"/>
    </row>
    <row r="217" spans="1:2">
      <c r="A217" s="14"/>
      <c r="B217" s="14"/>
    </row>
    <row r="218" spans="1:2">
      <c r="A218" s="14"/>
      <c r="B218" s="14"/>
    </row>
    <row r="219" spans="1:2">
      <c r="A219" s="14"/>
      <c r="B219" s="14"/>
    </row>
    <row r="220" spans="1:2">
      <c r="A220" s="14"/>
      <c r="B220" s="14"/>
    </row>
    <row r="221" spans="1:2">
      <c r="A221" s="14"/>
      <c r="B221" s="14"/>
    </row>
    <row r="222" spans="1:2">
      <c r="A222" s="14"/>
      <c r="B222" s="14"/>
    </row>
    <row r="223" spans="1:2">
      <c r="A223" s="14"/>
      <c r="B223" s="14"/>
    </row>
    <row r="224" spans="1:2">
      <c r="A224" s="14"/>
      <c r="B224" s="14"/>
    </row>
    <row r="225" spans="1:2">
      <c r="A225" s="14"/>
      <c r="B225" s="14"/>
    </row>
    <row r="226" spans="1:2">
      <c r="A226" s="14"/>
      <c r="B226" s="14"/>
    </row>
    <row r="227" spans="1:2">
      <c r="A227" s="14"/>
      <c r="B227" s="14"/>
    </row>
    <row r="228" spans="1:2">
      <c r="A228" s="14"/>
      <c r="B228" s="14"/>
    </row>
    <row r="229" spans="1:2">
      <c r="A229" s="14"/>
      <c r="B229" s="14"/>
    </row>
    <row r="230" spans="1:2">
      <c r="A230" s="14"/>
      <c r="B230" s="14"/>
    </row>
    <row r="231" spans="1:2">
      <c r="A231" s="14"/>
      <c r="B231" s="14"/>
    </row>
    <row r="232" spans="1:2">
      <c r="A232" s="14"/>
      <c r="B232" s="14"/>
    </row>
    <row r="233" spans="1:2">
      <c r="A233" s="14"/>
      <c r="B233" s="14"/>
    </row>
    <row r="234" spans="1:2">
      <c r="A234" s="14"/>
      <c r="B234" s="14"/>
    </row>
    <row r="235" spans="1:2">
      <c r="A235" s="14"/>
      <c r="B235" s="14"/>
    </row>
    <row r="236" spans="1:2">
      <c r="A236" s="14"/>
      <c r="B236" s="14"/>
    </row>
    <row r="237" spans="1:2">
      <c r="A237" s="14"/>
      <c r="B237" s="14"/>
    </row>
    <row r="238" spans="1:2">
      <c r="A238" s="14"/>
      <c r="B238" s="14"/>
    </row>
    <row r="239" spans="1:2">
      <c r="A239" s="14"/>
      <c r="B239" s="14"/>
    </row>
    <row r="240" spans="1:2">
      <c r="A240" s="14"/>
      <c r="B240" s="14"/>
    </row>
    <row r="241" spans="1:2">
      <c r="A241" s="14"/>
      <c r="B241" s="14"/>
    </row>
    <row r="242" spans="1:2">
      <c r="A242" s="14"/>
      <c r="B242" s="14"/>
    </row>
    <row r="243" spans="1:2">
      <c r="A243" s="14"/>
      <c r="B243" s="14"/>
    </row>
    <row r="244" spans="1:2">
      <c r="A244" s="14"/>
      <c r="B244" s="14"/>
    </row>
    <row r="245" spans="1:2">
      <c r="A245" s="14"/>
      <c r="B245" s="14"/>
    </row>
    <row r="246" spans="1:2">
      <c r="A246" s="14"/>
      <c r="B246" s="14"/>
    </row>
    <row r="247" spans="1:2">
      <c r="A247" s="14"/>
      <c r="B247" s="14"/>
    </row>
    <row r="248" spans="1:2">
      <c r="A248" s="14"/>
      <c r="B248" s="14"/>
    </row>
    <row r="249" spans="1:2">
      <c r="A249" s="14"/>
      <c r="B249" s="14"/>
    </row>
    <row r="250" spans="1:2">
      <c r="A250" s="14"/>
      <c r="B250" s="14"/>
    </row>
    <row r="251" spans="1:2">
      <c r="A251" s="14"/>
      <c r="B251" s="14"/>
    </row>
    <row r="252" spans="1:2">
      <c r="A252" s="14"/>
      <c r="B252" s="14"/>
    </row>
    <row r="253" spans="1:2">
      <c r="A253" s="14"/>
      <c r="B253" s="14"/>
    </row>
    <row r="254" spans="1:2">
      <c r="A254" s="14"/>
      <c r="B254" s="14"/>
    </row>
    <row r="255" spans="1:2">
      <c r="A255" s="14"/>
      <c r="B255" s="14"/>
    </row>
    <row r="256" spans="1:2">
      <c r="A256" s="14"/>
      <c r="B256" s="14"/>
    </row>
    <row r="257" spans="1:2">
      <c r="A257" s="14"/>
      <c r="B257" s="14"/>
    </row>
    <row r="258" spans="1:2">
      <c r="A258" s="14"/>
      <c r="B258" s="14"/>
    </row>
    <row r="259" spans="1:2">
      <c r="A259" s="14"/>
      <c r="B259" s="14"/>
    </row>
    <row r="260" spans="1:2">
      <c r="A260" s="14"/>
      <c r="B260" s="14"/>
    </row>
    <row r="261" spans="1:2">
      <c r="A261" s="14"/>
      <c r="B261" s="14"/>
    </row>
    <row r="262" spans="1:2">
      <c r="A262" s="14"/>
      <c r="B262" s="14"/>
    </row>
    <row r="263" spans="1:2">
      <c r="A263" s="14"/>
      <c r="B263" s="14"/>
    </row>
    <row r="264" spans="1:2">
      <c r="A264" s="14"/>
      <c r="B264" s="14"/>
    </row>
    <row r="265" spans="1:2">
      <c r="A265" s="14"/>
      <c r="B265" s="14"/>
    </row>
    <row r="266" spans="1:2">
      <c r="A266" s="14"/>
      <c r="B266" s="14"/>
    </row>
    <row r="267" spans="1:2">
      <c r="A267" s="14"/>
      <c r="B267" s="14"/>
    </row>
    <row r="268" spans="1:2">
      <c r="A268" s="14"/>
      <c r="B268" s="14"/>
    </row>
    <row r="269" spans="1:2">
      <c r="A269" s="14"/>
      <c r="B269" s="14"/>
    </row>
    <row r="270" spans="1:2">
      <c r="A270" s="14"/>
      <c r="B270" s="14"/>
    </row>
    <row r="271" spans="1:2">
      <c r="A271" s="14"/>
      <c r="B271" s="14"/>
    </row>
    <row r="272" spans="1:2">
      <c r="A272" s="14"/>
      <c r="B272" s="14"/>
    </row>
    <row r="273" spans="1:2">
      <c r="A273" s="14"/>
      <c r="B273" s="14"/>
    </row>
    <row r="274" spans="1:2">
      <c r="A274" s="14"/>
      <c r="B274" s="14"/>
    </row>
    <row r="275" spans="1:2">
      <c r="A275" s="14"/>
      <c r="B275" s="14"/>
    </row>
    <row r="276" spans="1:2">
      <c r="A276" s="14"/>
      <c r="B276" s="14"/>
    </row>
    <row r="277" spans="1:2">
      <c r="A277" s="14"/>
      <c r="B277" s="14"/>
    </row>
    <row r="278" spans="1:2">
      <c r="A278" s="14"/>
      <c r="B278" s="14"/>
    </row>
    <row r="279" spans="1:2">
      <c r="A279" s="14"/>
      <c r="B279" s="14"/>
    </row>
    <row r="280" spans="1:2">
      <c r="A280" s="14"/>
      <c r="B280" s="14"/>
    </row>
    <row r="281" spans="1:2">
      <c r="A281" s="14"/>
      <c r="B281" s="14"/>
    </row>
    <row r="282" spans="1:2">
      <c r="A282" s="14"/>
      <c r="B282" s="14"/>
    </row>
    <row r="283" spans="1:2">
      <c r="A283" s="14"/>
      <c r="B283" s="14"/>
    </row>
    <row r="284" spans="1:2">
      <c r="A284" s="14"/>
      <c r="B284" s="14"/>
    </row>
    <row r="285" spans="1:2">
      <c r="A285" s="14"/>
      <c r="B285" s="14"/>
    </row>
    <row r="286" spans="1:2">
      <c r="A286" s="14"/>
      <c r="B286" s="14"/>
    </row>
    <row r="287" spans="1:2">
      <c r="A287" s="14"/>
      <c r="B287" s="14"/>
    </row>
    <row r="288" spans="1:2">
      <c r="A288" s="14"/>
      <c r="B288" s="14"/>
    </row>
    <row r="289" spans="1:2">
      <c r="A289" s="14"/>
      <c r="B289" s="14"/>
    </row>
    <row r="290" spans="1:2">
      <c r="A290" s="14"/>
      <c r="B290" s="14"/>
    </row>
    <row r="291" spans="1:2">
      <c r="A291" s="14"/>
      <c r="B291" s="14"/>
    </row>
    <row r="292" spans="1:2">
      <c r="A292" s="14"/>
      <c r="B292" s="14"/>
    </row>
    <row r="293" spans="1:2">
      <c r="A293" s="14"/>
      <c r="B293" s="14"/>
    </row>
    <row r="294" spans="1:2">
      <c r="A294" s="14"/>
      <c r="B294" s="14"/>
    </row>
    <row r="295" spans="1:2">
      <c r="A295" s="14"/>
      <c r="B295" s="14"/>
    </row>
    <row r="296" spans="1:2">
      <c r="A296" s="14"/>
      <c r="B296" s="14"/>
    </row>
    <row r="297" spans="1:2">
      <c r="A297" s="14"/>
      <c r="B297" s="14"/>
    </row>
    <row r="298" spans="1:2">
      <c r="A298" s="14"/>
      <c r="B298" s="14"/>
    </row>
    <row r="299" spans="1:2">
      <c r="A299" s="14"/>
      <c r="B299" s="14"/>
    </row>
    <row r="300" spans="1:2">
      <c r="A300" s="14"/>
      <c r="B300" s="14"/>
    </row>
    <row r="301" spans="1:2">
      <c r="A301" s="14"/>
      <c r="B301" s="14"/>
    </row>
    <row r="302" spans="1:2">
      <c r="A302" s="14"/>
      <c r="B302" s="14"/>
    </row>
    <row r="303" spans="1:2">
      <c r="A303" s="14"/>
      <c r="B303" s="14"/>
    </row>
    <row r="304" spans="1:2">
      <c r="A304" s="14"/>
      <c r="B304" s="14"/>
    </row>
    <row r="305" spans="1:2">
      <c r="A305" s="14"/>
      <c r="B305" s="14"/>
    </row>
    <row r="306" spans="1:2">
      <c r="A306" s="14"/>
      <c r="B306" s="14"/>
    </row>
    <row r="307" spans="1:2">
      <c r="A307" s="14"/>
      <c r="B307" s="14"/>
    </row>
    <row r="308" spans="1:2">
      <c r="A308" s="14"/>
      <c r="B308" s="14"/>
    </row>
    <row r="309" spans="1:2">
      <c r="A309" s="14"/>
      <c r="B309" s="14"/>
    </row>
    <row r="310" spans="1:2">
      <c r="A310" s="14"/>
      <c r="B310" s="14"/>
    </row>
    <row r="311" spans="1:2">
      <c r="A311" s="14"/>
      <c r="B311" s="14"/>
    </row>
    <row r="312" spans="1:2">
      <c r="A312" s="14"/>
      <c r="B312" s="14"/>
    </row>
    <row r="313" spans="1:2">
      <c r="A313" s="14"/>
      <c r="B313" s="14"/>
    </row>
    <row r="314" spans="1:2">
      <c r="A314" s="14"/>
      <c r="B314" s="14"/>
    </row>
    <row r="315" spans="1:2">
      <c r="A315" s="14"/>
      <c r="B315" s="14"/>
    </row>
    <row r="316" spans="1:2">
      <c r="A316" s="14"/>
      <c r="B316" s="14"/>
    </row>
    <row r="317" spans="1:2">
      <c r="A317" s="14"/>
      <c r="B317" s="14"/>
    </row>
    <row r="318" spans="1:2">
      <c r="A318" s="14"/>
      <c r="B318" s="14"/>
    </row>
    <row r="319" spans="1:2">
      <c r="A319" s="14"/>
      <c r="B319" s="14"/>
    </row>
    <row r="320" spans="1:2">
      <c r="A320" s="14"/>
      <c r="B320" s="14"/>
    </row>
    <row r="321" spans="1:2">
      <c r="A321" s="14"/>
      <c r="B321" s="14"/>
    </row>
    <row r="322" spans="1:2">
      <c r="A322" s="14"/>
      <c r="B322" s="14"/>
    </row>
    <row r="323" spans="1:2">
      <c r="A323" s="14"/>
      <c r="B323" s="14"/>
    </row>
    <row r="324" spans="1:2">
      <c r="A324" s="14"/>
      <c r="B324" s="14"/>
    </row>
    <row r="325" spans="1:2">
      <c r="A325" s="14"/>
      <c r="B325" s="14"/>
    </row>
    <row r="326" spans="1:2">
      <c r="A326" s="14"/>
      <c r="B326" s="14"/>
    </row>
    <row r="327" spans="1:2">
      <c r="A327" s="14"/>
      <c r="B327" s="14"/>
    </row>
    <row r="328" spans="1:2">
      <c r="A328" s="14"/>
      <c r="B328" s="14"/>
    </row>
    <row r="329" spans="1:2">
      <c r="A329" s="14"/>
      <c r="B329" s="14"/>
    </row>
    <row r="330" spans="1:2">
      <c r="A330" s="14"/>
      <c r="B330" s="14"/>
    </row>
    <row r="331" spans="1:2">
      <c r="A331" s="14"/>
      <c r="B331" s="14"/>
    </row>
    <row r="332" spans="1:2">
      <c r="A332" s="14"/>
      <c r="B332" s="14"/>
    </row>
    <row r="333" spans="1:2">
      <c r="A333" s="14"/>
      <c r="B333" s="14"/>
    </row>
    <row r="334" spans="1:2">
      <c r="A334" s="14"/>
      <c r="B334" s="14"/>
    </row>
    <row r="335" spans="1:2">
      <c r="A335" s="14"/>
      <c r="B335" s="14"/>
    </row>
    <row r="336" spans="1:2">
      <c r="A336" s="14"/>
      <c r="B336" s="14"/>
    </row>
    <row r="337" spans="1:2">
      <c r="A337" s="14"/>
      <c r="B337" s="14"/>
    </row>
    <row r="338" spans="1:2">
      <c r="A338" s="14"/>
      <c r="B338" s="14"/>
    </row>
    <row r="339" spans="1:2">
      <c r="A339" s="14"/>
      <c r="B339" s="14"/>
    </row>
    <row r="340" spans="1:2">
      <c r="A340" s="14"/>
      <c r="B340" s="14"/>
    </row>
    <row r="341" spans="1:2">
      <c r="A341" s="14"/>
      <c r="B341" s="14"/>
    </row>
    <row r="342" spans="1:2">
      <c r="A342" s="14"/>
      <c r="B342" s="14"/>
    </row>
    <row r="343" spans="1:2">
      <c r="A343" s="14"/>
      <c r="B343" s="14"/>
    </row>
    <row r="344" spans="1:2">
      <c r="A344" s="14"/>
      <c r="B344" s="14"/>
    </row>
    <row r="345" spans="1:2">
      <c r="A345" s="14"/>
      <c r="B345" s="14"/>
    </row>
    <row r="346" spans="1:2">
      <c r="A346" s="14"/>
      <c r="B346" s="14"/>
    </row>
    <row r="347" spans="1:2">
      <c r="A347" s="14"/>
      <c r="B347" s="14"/>
    </row>
    <row r="348" spans="1:2">
      <c r="A348" s="14"/>
      <c r="B348" s="14"/>
    </row>
    <row r="349" spans="1:2">
      <c r="A349" s="14"/>
      <c r="B349" s="14"/>
    </row>
    <row r="350" spans="1:2">
      <c r="A350" s="14"/>
      <c r="B350" s="14"/>
    </row>
    <row r="351" spans="1:2">
      <c r="A351" s="14"/>
      <c r="B351" s="14"/>
    </row>
    <row r="352" spans="1:2">
      <c r="A352" s="14"/>
      <c r="B352" s="14"/>
    </row>
    <row r="353" spans="1:2">
      <c r="A353" s="14"/>
      <c r="B353" s="14"/>
    </row>
    <row r="354" spans="1:2">
      <c r="A354" s="14"/>
      <c r="B354" s="14"/>
    </row>
    <row r="355" spans="1:2">
      <c r="A355" s="14"/>
      <c r="B355" s="14"/>
    </row>
    <row r="356" spans="1:2">
      <c r="A356" s="14"/>
      <c r="B356" s="14"/>
    </row>
    <row r="357" spans="1:2">
      <c r="A357" s="14"/>
      <c r="B357" s="14"/>
    </row>
    <row r="358" spans="1:2">
      <c r="A358" s="14"/>
      <c r="B358" s="14"/>
    </row>
    <row r="359" spans="1:2">
      <c r="A359" s="14"/>
      <c r="B359" s="14"/>
    </row>
    <row r="360" spans="1:2">
      <c r="A360" s="14"/>
      <c r="B360" s="14"/>
    </row>
    <row r="361" spans="1:2">
      <c r="A361" s="14"/>
      <c r="B361" s="14"/>
    </row>
    <row r="362" spans="1:2">
      <c r="A362" s="14"/>
      <c r="B362" s="14"/>
    </row>
    <row r="363" spans="1:2">
      <c r="A363" s="14"/>
      <c r="B363" s="14"/>
    </row>
    <row r="364" spans="1:2">
      <c r="A364" s="14"/>
      <c r="B364" s="14"/>
    </row>
    <row r="365" spans="1:2">
      <c r="A365" s="14"/>
      <c r="B365" s="14"/>
    </row>
    <row r="366" spans="1:2">
      <c r="A366" s="14"/>
      <c r="B366" s="14"/>
    </row>
    <row r="367" spans="1:2">
      <c r="A367" s="14"/>
      <c r="B367" s="14"/>
    </row>
    <row r="368" spans="1:2">
      <c r="A368" s="14"/>
      <c r="B368" s="14"/>
    </row>
    <row r="369" spans="1:2">
      <c r="A369" s="14"/>
      <c r="B369" s="14"/>
    </row>
    <row r="370" spans="1:2">
      <c r="A370" s="14"/>
      <c r="B370" s="14"/>
    </row>
    <row r="371" spans="1:2">
      <c r="A371" s="14"/>
      <c r="B371" s="14"/>
    </row>
    <row r="372" spans="1:2">
      <c r="A372" s="14"/>
      <c r="B372" s="14"/>
    </row>
    <row r="373" spans="1:2">
      <c r="A373" s="14"/>
      <c r="B373" s="14"/>
    </row>
    <row r="374" spans="1:2">
      <c r="A374" s="14"/>
      <c r="B374" s="14"/>
    </row>
    <row r="375" spans="1:2">
      <c r="A375" s="14"/>
      <c r="B375" s="14"/>
    </row>
    <row r="376" spans="1:2">
      <c r="A376" s="14"/>
      <c r="B376" s="14"/>
    </row>
    <row r="377" spans="1:2">
      <c r="A377" s="14"/>
      <c r="B377" s="14"/>
    </row>
    <row r="378" spans="1:2">
      <c r="A378" s="14"/>
      <c r="B378" s="14"/>
    </row>
    <row r="379" spans="1:2">
      <c r="A379" s="14"/>
      <c r="B379" s="14"/>
    </row>
    <row r="380" spans="1:2">
      <c r="A380" s="14"/>
      <c r="B380" s="14"/>
    </row>
    <row r="381" spans="1:2">
      <c r="A381" s="14"/>
      <c r="B381" s="14"/>
    </row>
    <row r="382" spans="1:2">
      <c r="A382" s="14"/>
      <c r="B382" s="14"/>
    </row>
    <row r="383" spans="1:2">
      <c r="A383" s="14"/>
      <c r="B383" s="14"/>
    </row>
    <row r="384" spans="1:2">
      <c r="A384" s="14"/>
      <c r="B384" s="14"/>
    </row>
    <row r="385" spans="1:2">
      <c r="A385" s="14"/>
      <c r="B385" s="14"/>
    </row>
    <row r="386" spans="1:2">
      <c r="A386" s="14"/>
      <c r="B386" s="14"/>
    </row>
    <row r="387" spans="1:2">
      <c r="A387" s="14"/>
      <c r="B387" s="14"/>
    </row>
    <row r="388" spans="1:2">
      <c r="A388" s="14"/>
      <c r="B388" s="14"/>
    </row>
    <row r="389" spans="1:2">
      <c r="A389" s="14"/>
      <c r="B389" s="14"/>
    </row>
    <row r="390" spans="1:2">
      <c r="A390" s="14"/>
      <c r="B390" s="14"/>
    </row>
    <row r="391" spans="1:2">
      <c r="A391" s="14"/>
      <c r="B391" s="14"/>
    </row>
    <row r="392" spans="1:2">
      <c r="A392" s="14"/>
      <c r="B392" s="14"/>
    </row>
    <row r="393" spans="1:2">
      <c r="A393" s="14"/>
      <c r="B393" s="14"/>
    </row>
    <row r="394" spans="1:2">
      <c r="A394" s="14"/>
      <c r="B394" s="14"/>
    </row>
    <row r="395" spans="1:2">
      <c r="A395" s="14"/>
      <c r="B395" s="14"/>
    </row>
    <row r="396" spans="1:2">
      <c r="A396" s="14"/>
      <c r="B396" s="14"/>
    </row>
    <row r="397" spans="1:2">
      <c r="A397" s="14"/>
      <c r="B397" s="14"/>
    </row>
    <row r="398" spans="1:2">
      <c r="A398" s="14"/>
      <c r="B398" s="14"/>
    </row>
    <row r="399" spans="1:2">
      <c r="A399" s="14"/>
      <c r="B399" s="14"/>
    </row>
    <row r="400" spans="1:2">
      <c r="A400" s="14"/>
      <c r="B400" s="14"/>
    </row>
    <row r="401" spans="1:2">
      <c r="A401" s="14"/>
      <c r="B401" s="14"/>
    </row>
    <row r="402" spans="1:2">
      <c r="A402" s="14"/>
      <c r="B402" s="14"/>
    </row>
    <row r="403" spans="1:2">
      <c r="A403" s="14"/>
      <c r="B403" s="14"/>
    </row>
    <row r="404" spans="1:2">
      <c r="A404" s="14"/>
      <c r="B404" s="14"/>
    </row>
    <row r="405" spans="1:2">
      <c r="A405" s="14"/>
      <c r="B405" s="14"/>
    </row>
    <row r="406" spans="1:2">
      <c r="A406" s="14"/>
      <c r="B406" s="14"/>
    </row>
    <row r="407" spans="1:2">
      <c r="A407" s="14"/>
      <c r="B407" s="14"/>
    </row>
    <row r="408" spans="1:2">
      <c r="A408" s="14"/>
      <c r="B408" s="14"/>
    </row>
    <row r="409" spans="1:2">
      <c r="A409" s="14"/>
      <c r="B409" s="14"/>
    </row>
    <row r="410" spans="1:2">
      <c r="A410" s="14"/>
      <c r="B410" s="14"/>
    </row>
    <row r="411" spans="1:2">
      <c r="A411" s="14"/>
      <c r="B411" s="14"/>
    </row>
    <row r="412" spans="1:2">
      <c r="A412" s="14"/>
      <c r="B412" s="14"/>
    </row>
    <row r="413" spans="1:2">
      <c r="A413" s="14"/>
      <c r="B413" s="14"/>
    </row>
    <row r="414" spans="1:2">
      <c r="A414" s="14"/>
      <c r="B414" s="14"/>
    </row>
    <row r="415" spans="1:2">
      <c r="A415" s="14"/>
      <c r="B415" s="14"/>
    </row>
    <row r="416" spans="1:2">
      <c r="A416" s="14"/>
      <c r="B416" s="14"/>
    </row>
    <row r="417" spans="1:2">
      <c r="A417" s="14"/>
      <c r="B417" s="14"/>
    </row>
    <row r="418" spans="1:2">
      <c r="A418" s="14"/>
      <c r="B418" s="14"/>
    </row>
    <row r="419" spans="1:2">
      <c r="A419" s="14"/>
      <c r="B419" s="14"/>
    </row>
    <row r="420" spans="1:2">
      <c r="A420" s="14"/>
      <c r="B420" s="14"/>
    </row>
    <row r="421" spans="1:2">
      <c r="A421" s="14"/>
      <c r="B421" s="14"/>
    </row>
    <row r="422" spans="1:2">
      <c r="A422" s="14"/>
      <c r="B422" s="14"/>
    </row>
    <row r="423" spans="1:2">
      <c r="A423" s="14"/>
      <c r="B423" s="14"/>
    </row>
    <row r="424" spans="1:2">
      <c r="A424" s="14"/>
      <c r="B424" s="14"/>
    </row>
    <row r="425" spans="1:2">
      <c r="A425" s="14"/>
      <c r="B425" s="14"/>
    </row>
    <row r="426" spans="1:2">
      <c r="A426" s="14"/>
      <c r="B426" s="14"/>
    </row>
    <row r="427" spans="1:2">
      <c r="A427" s="14"/>
      <c r="B427" s="14"/>
    </row>
    <row r="428" spans="1:2">
      <c r="A428" s="14"/>
      <c r="B428" s="14"/>
    </row>
    <row r="429" spans="1:2">
      <c r="A429" s="14"/>
      <c r="B429" s="14"/>
    </row>
    <row r="430" spans="1:2">
      <c r="A430" s="14"/>
      <c r="B430" s="14"/>
    </row>
    <row r="431" spans="1:2">
      <c r="A431" s="14"/>
      <c r="B431" s="14"/>
    </row>
    <row r="432" spans="1:2">
      <c r="A432" s="14"/>
      <c r="B432" s="14"/>
    </row>
    <row r="433" spans="1:2">
      <c r="A433" s="14"/>
      <c r="B433" s="14"/>
    </row>
    <row r="434" spans="1:2">
      <c r="A434" s="14"/>
      <c r="B434" s="14"/>
    </row>
    <row r="435" spans="1:2">
      <c r="A435" s="14"/>
      <c r="B435" s="14"/>
    </row>
    <row r="436" spans="1:2">
      <c r="A436" s="14"/>
      <c r="B436" s="14"/>
    </row>
    <row r="437" spans="1:2">
      <c r="A437" s="14"/>
      <c r="B437" s="14"/>
    </row>
    <row r="438" spans="1:2">
      <c r="A438" s="14"/>
      <c r="B438" s="14"/>
    </row>
    <row r="439" spans="1:2">
      <c r="A439" s="14"/>
      <c r="B439" s="14"/>
    </row>
    <row r="440" spans="1:2">
      <c r="A440" s="14"/>
      <c r="B440" s="14"/>
    </row>
    <row r="441" spans="1:2">
      <c r="A441" s="14"/>
      <c r="B441" s="14"/>
    </row>
    <row r="442" spans="1:2">
      <c r="A442" s="14"/>
      <c r="B442" s="14"/>
    </row>
    <row r="443" spans="1:2">
      <c r="A443" s="14"/>
      <c r="B443" s="14"/>
    </row>
    <row r="444" spans="1:2">
      <c r="A444" s="14"/>
      <c r="B444" s="14"/>
    </row>
    <row r="445" spans="1:2">
      <c r="A445" s="14"/>
      <c r="B445" s="14"/>
    </row>
    <row r="446" spans="1:2">
      <c r="A446" s="14"/>
      <c r="B446" s="14"/>
    </row>
    <row r="447" spans="1:2">
      <c r="A447" s="14"/>
      <c r="B447" s="14"/>
    </row>
    <row r="448" spans="1:2">
      <c r="A448" s="14"/>
      <c r="B448" s="14"/>
    </row>
    <row r="449" spans="1:2">
      <c r="A449" s="14"/>
      <c r="B449" s="14"/>
    </row>
    <row r="450" spans="1:2">
      <c r="A450" s="14"/>
      <c r="B450" s="14"/>
    </row>
    <row r="451" spans="1:2">
      <c r="A451" s="14"/>
      <c r="B451" s="14"/>
    </row>
    <row r="452" spans="1:2">
      <c r="A452" s="14"/>
      <c r="B452" s="14"/>
    </row>
    <row r="453" spans="1:2">
      <c r="A453" s="14"/>
      <c r="B453" s="14"/>
    </row>
    <row r="454" spans="1:2">
      <c r="A454" s="14"/>
      <c r="B454" s="14"/>
    </row>
    <row r="455" spans="1:2">
      <c r="A455" s="14"/>
      <c r="B455" s="14"/>
    </row>
    <row r="456" spans="1:2">
      <c r="A456" s="14"/>
      <c r="B456" s="14"/>
    </row>
    <row r="457" spans="1:2">
      <c r="A457" s="14"/>
      <c r="B457" s="14"/>
    </row>
    <row r="458" spans="1:2">
      <c r="A458" s="14"/>
      <c r="B458" s="14"/>
    </row>
    <row r="459" spans="1:2">
      <c r="A459" s="14"/>
      <c r="B459" s="14"/>
    </row>
    <row r="460" spans="1:2">
      <c r="A460" s="14"/>
      <c r="B460" s="14"/>
    </row>
    <row r="461" spans="1:2">
      <c r="A461" s="14"/>
      <c r="B461" s="14"/>
    </row>
    <row r="462" spans="1:2">
      <c r="A462" s="14"/>
      <c r="B462" s="14"/>
    </row>
    <row r="463" spans="1:2">
      <c r="A463" s="14"/>
      <c r="B463" s="14"/>
    </row>
    <row r="464" spans="1:2">
      <c r="A464" s="14"/>
      <c r="B464" s="14"/>
    </row>
    <row r="465" spans="1:2">
      <c r="A465" s="14"/>
      <c r="B465" s="14"/>
    </row>
    <row r="466" spans="1:2">
      <c r="A466" s="14"/>
      <c r="B466" s="14"/>
    </row>
    <row r="467" spans="1:2">
      <c r="A467" s="14"/>
      <c r="B467" s="14"/>
    </row>
    <row r="468" spans="1:2">
      <c r="A468" s="14"/>
      <c r="B468" s="14"/>
    </row>
    <row r="469" spans="1:2">
      <c r="A469" s="14"/>
      <c r="B469" s="14"/>
    </row>
    <row r="470" spans="1:2">
      <c r="A470" s="14"/>
      <c r="B470" s="14"/>
    </row>
    <row r="471" spans="1:2">
      <c r="A471" s="14"/>
      <c r="B471" s="14"/>
    </row>
    <row r="472" spans="1:2">
      <c r="A472" s="14"/>
      <c r="B472" s="14"/>
    </row>
    <row r="473" spans="1:2">
      <c r="A473" s="14"/>
      <c r="B473" s="14"/>
    </row>
    <row r="474" spans="1:2">
      <c r="A474" s="14"/>
      <c r="B474" s="14"/>
    </row>
    <row r="475" spans="1:2">
      <c r="A475" s="14"/>
      <c r="B475" s="14"/>
    </row>
    <row r="476" spans="1:2">
      <c r="A476" s="14"/>
      <c r="B476" s="14"/>
    </row>
    <row r="477" spans="1:2">
      <c r="A477" s="14"/>
      <c r="B477" s="14"/>
    </row>
    <row r="478" spans="1:2">
      <c r="A478" s="14"/>
      <c r="B478" s="14"/>
    </row>
    <row r="479" spans="1:2">
      <c r="A479" s="14"/>
      <c r="B479" s="14"/>
    </row>
    <row r="480" spans="1:2">
      <c r="A480" s="14"/>
      <c r="B480" s="14"/>
    </row>
    <row r="481" spans="1:2">
      <c r="A481" s="14"/>
      <c r="B481" s="14"/>
    </row>
    <row r="482" spans="1:2">
      <c r="A482" s="14"/>
      <c r="B482" s="14"/>
    </row>
    <row r="483" spans="1:2">
      <c r="A483" s="14"/>
      <c r="B483" s="14"/>
    </row>
    <row r="484" spans="1:2">
      <c r="A484" s="14"/>
      <c r="B484" s="14"/>
    </row>
    <row r="485" spans="1:2">
      <c r="A485" s="14"/>
      <c r="B485" s="14"/>
    </row>
    <row r="486" spans="1:2">
      <c r="A486" s="14"/>
      <c r="B486" s="14"/>
    </row>
    <row r="487" spans="1:2">
      <c r="A487" s="14"/>
      <c r="B487" s="14"/>
    </row>
    <row r="488" spans="1:2">
      <c r="A488" s="14"/>
      <c r="B488" s="14"/>
    </row>
    <row r="489" spans="1:2">
      <c r="A489" s="14"/>
      <c r="B489" s="14"/>
    </row>
    <row r="490" spans="1:2">
      <c r="A490" s="14"/>
      <c r="B490" s="14"/>
    </row>
    <row r="491" spans="1:2">
      <c r="A491" s="14"/>
      <c r="B491" s="14"/>
    </row>
    <row r="492" spans="1:2">
      <c r="A492" s="14"/>
      <c r="B492" s="14"/>
    </row>
    <row r="493" spans="1:2">
      <c r="A493" s="14"/>
      <c r="B493" s="14"/>
    </row>
    <row r="494" spans="1:2">
      <c r="A494" s="14"/>
      <c r="B494" s="14"/>
    </row>
    <row r="495" spans="1:2">
      <c r="A495" s="14"/>
      <c r="B495" s="14"/>
    </row>
    <row r="496" spans="1:2">
      <c r="A496" s="14"/>
      <c r="B496" s="14"/>
    </row>
    <row r="497" spans="1:2">
      <c r="A497" s="14"/>
      <c r="B497" s="14"/>
    </row>
    <row r="498" spans="1:2">
      <c r="A498" s="14"/>
      <c r="B498" s="14"/>
    </row>
    <row r="499" spans="1:2">
      <c r="A499" s="14"/>
      <c r="B499" s="14"/>
    </row>
    <row r="500" spans="1:2">
      <c r="A500" s="14"/>
      <c r="B500" s="14"/>
    </row>
    <row r="501" spans="1:2">
      <c r="A501" s="14"/>
      <c r="B501" s="14"/>
    </row>
    <row r="502" spans="1:2">
      <c r="A502" s="14"/>
      <c r="B502" s="14"/>
    </row>
    <row r="503" spans="1:2">
      <c r="A503" s="14"/>
      <c r="B503" s="14"/>
    </row>
    <row r="504" spans="1:2">
      <c r="A504" s="14"/>
      <c r="B504" s="14"/>
    </row>
    <row r="505" spans="1:2">
      <c r="A505" s="14"/>
      <c r="B505" s="14"/>
    </row>
    <row r="506" spans="1:2">
      <c r="A506" s="14"/>
      <c r="B506" s="14"/>
    </row>
    <row r="507" spans="1:2">
      <c r="A507" s="14"/>
      <c r="B507" s="14"/>
    </row>
    <row r="508" spans="1:2">
      <c r="A508" s="14"/>
      <c r="B508" s="14"/>
    </row>
    <row r="509" spans="1:2">
      <c r="A509" s="14"/>
      <c r="B509" s="14"/>
    </row>
    <row r="510" spans="1:2">
      <c r="A510" s="14"/>
      <c r="B510" s="14"/>
    </row>
    <row r="511" spans="1:2">
      <c r="A511" s="14"/>
      <c r="B511" s="14"/>
    </row>
    <row r="512" spans="1:2">
      <c r="A512" s="14"/>
      <c r="B512" s="14"/>
    </row>
    <row r="513" spans="1:2">
      <c r="A513" s="14"/>
      <c r="B513" s="14"/>
    </row>
    <row r="514" spans="1:2">
      <c r="A514" s="14"/>
      <c r="B514" s="14"/>
    </row>
    <row r="515" spans="1:2">
      <c r="A515" s="14"/>
      <c r="B515" s="14"/>
    </row>
    <row r="516" spans="1:2">
      <c r="A516" s="14"/>
      <c r="B516" s="14"/>
    </row>
    <row r="517" spans="1:2">
      <c r="A517" s="14"/>
      <c r="B517" s="14"/>
    </row>
    <row r="518" spans="1:2">
      <c r="A518" s="14"/>
      <c r="B518" s="14"/>
    </row>
    <row r="519" spans="1:2">
      <c r="A519" s="14"/>
      <c r="B519" s="14"/>
    </row>
    <row r="520" spans="1:2">
      <c r="A520" s="14"/>
      <c r="B520" s="14"/>
    </row>
    <row r="521" spans="1:2">
      <c r="A521" s="14"/>
      <c r="B521" s="14"/>
    </row>
    <row r="522" spans="1:2">
      <c r="A522" s="14"/>
      <c r="B522" s="14"/>
    </row>
    <row r="523" spans="1:2">
      <c r="A523" s="14"/>
      <c r="B523" s="14"/>
    </row>
    <row r="524" spans="1:2">
      <c r="A524" s="14"/>
      <c r="B524" s="14"/>
    </row>
    <row r="525" spans="1:2">
      <c r="A525" s="14"/>
      <c r="B525" s="14"/>
    </row>
    <row r="526" spans="1:2">
      <c r="A526" s="14"/>
      <c r="B526" s="14"/>
    </row>
    <row r="527" spans="1:2">
      <c r="A527" s="14"/>
      <c r="B527" s="14"/>
    </row>
    <row r="528" spans="1:2">
      <c r="A528" s="14"/>
      <c r="B528" s="14"/>
    </row>
    <row r="529" spans="1:2">
      <c r="A529" s="14"/>
      <c r="B529" s="14"/>
    </row>
    <row r="530" spans="1:2">
      <c r="A530" s="14"/>
      <c r="B530" s="14"/>
    </row>
    <row r="531" spans="1:2">
      <c r="A531" s="14"/>
      <c r="B531" s="14"/>
    </row>
    <row r="532" spans="1:2">
      <c r="A532" s="14"/>
      <c r="B532" s="14"/>
    </row>
    <row r="533" spans="1:2">
      <c r="A533" s="14"/>
      <c r="B533" s="14"/>
    </row>
    <row r="534" spans="1:2">
      <c r="A534" s="14"/>
      <c r="B534" s="14"/>
    </row>
    <row r="535" spans="1:2">
      <c r="A535" s="14"/>
      <c r="B535" s="14"/>
    </row>
    <row r="536" spans="1:2">
      <c r="A536" s="14"/>
      <c r="B536" s="14"/>
    </row>
    <row r="537" spans="1:2">
      <c r="A537" s="14"/>
      <c r="B537" s="14"/>
    </row>
    <row r="538" spans="1:2">
      <c r="A538" s="14"/>
      <c r="B538" s="14"/>
    </row>
    <row r="539" spans="1:2">
      <c r="A539" s="14"/>
      <c r="B539" s="14"/>
    </row>
    <row r="540" spans="1:2">
      <c r="A540" s="14"/>
      <c r="B540" s="14"/>
    </row>
    <row r="541" spans="1:2">
      <c r="A541" s="14"/>
      <c r="B541" s="14"/>
    </row>
    <row r="542" spans="1:2">
      <c r="A542" s="14"/>
      <c r="B542" s="14"/>
    </row>
    <row r="543" spans="1:2">
      <c r="A543" s="14"/>
      <c r="B543" s="14"/>
    </row>
    <row r="544" spans="1:2">
      <c r="A544" s="14"/>
      <c r="B544" s="14"/>
    </row>
    <row r="545" spans="1:2">
      <c r="A545" s="14"/>
      <c r="B545" s="14"/>
    </row>
    <row r="546" spans="1:2">
      <c r="A546" s="14"/>
      <c r="B546" s="14"/>
    </row>
    <row r="547" spans="1:2">
      <c r="A547" s="14"/>
      <c r="B547" s="14"/>
    </row>
    <row r="548" spans="1:2">
      <c r="A548" s="14"/>
      <c r="B548" s="14"/>
    </row>
    <row r="549" spans="1:2">
      <c r="A549" s="14"/>
      <c r="B549" s="14"/>
    </row>
    <row r="550" spans="1:2">
      <c r="A550" s="14"/>
      <c r="B550" s="14"/>
    </row>
    <row r="551" spans="1:2">
      <c r="A551" s="14"/>
      <c r="B551" s="14"/>
    </row>
    <row r="552" spans="1:2">
      <c r="A552" s="14"/>
      <c r="B552" s="14"/>
    </row>
    <row r="553" spans="1:2">
      <c r="A553" s="14"/>
      <c r="B553" s="14"/>
    </row>
    <row r="554" spans="1:2">
      <c r="A554" s="14"/>
      <c r="B554" s="14"/>
    </row>
    <row r="555" spans="1:2">
      <c r="A555" s="14"/>
      <c r="B555" s="14"/>
    </row>
    <row r="556" spans="1:2">
      <c r="A556" s="14"/>
      <c r="B556" s="14"/>
    </row>
    <row r="557" spans="1:2">
      <c r="A557" s="14"/>
      <c r="B557" s="14"/>
    </row>
    <row r="558" spans="1:2">
      <c r="A558" s="14"/>
      <c r="B558" s="14"/>
    </row>
    <row r="559" spans="1:2">
      <c r="A559" s="14"/>
      <c r="B559" s="14"/>
    </row>
    <row r="560" spans="1:2">
      <c r="A560" s="14"/>
      <c r="B560" s="14"/>
    </row>
    <row r="561" spans="1:2">
      <c r="A561" s="14"/>
      <c r="B561" s="14"/>
    </row>
    <row r="562" spans="1:2">
      <c r="A562" s="14"/>
      <c r="B562" s="14"/>
    </row>
    <row r="563" spans="1:2">
      <c r="A563" s="14"/>
      <c r="B563" s="14"/>
    </row>
    <row r="564" spans="1:2">
      <c r="A564" s="14"/>
      <c r="B564" s="14"/>
    </row>
    <row r="565" spans="1:2">
      <c r="A565" s="14"/>
      <c r="B565" s="14"/>
    </row>
    <row r="566" spans="1:2">
      <c r="A566" s="14"/>
      <c r="B566" s="14"/>
    </row>
    <row r="567" spans="1:2">
      <c r="A567" s="14"/>
      <c r="B567" s="14"/>
    </row>
    <row r="568" spans="1:2">
      <c r="A568" s="14"/>
      <c r="B568" s="14"/>
    </row>
    <row r="569" spans="1:2">
      <c r="A569" s="14"/>
      <c r="B569" s="14"/>
    </row>
    <row r="570" spans="1:2">
      <c r="A570" s="14"/>
      <c r="B570" s="14"/>
    </row>
    <row r="571" spans="1:2">
      <c r="A571" s="14"/>
      <c r="B571" s="14"/>
    </row>
    <row r="572" spans="1:2">
      <c r="A572" s="14"/>
      <c r="B572" s="14"/>
    </row>
    <row r="573" spans="1:2">
      <c r="A573" s="14"/>
      <c r="B573" s="14"/>
    </row>
    <row r="574" spans="1:2">
      <c r="A574" s="14"/>
      <c r="B574" s="14"/>
    </row>
    <row r="575" spans="1:2">
      <c r="A575" s="14"/>
      <c r="B575" s="14"/>
    </row>
    <row r="576" spans="1:2">
      <c r="A576" s="14"/>
      <c r="B576" s="14"/>
    </row>
    <row r="577" spans="1:2">
      <c r="A577" s="14"/>
      <c r="B577" s="14"/>
    </row>
    <row r="578" spans="1:2">
      <c r="A578" s="14"/>
      <c r="B578" s="14"/>
    </row>
    <row r="579" spans="1:2">
      <c r="A579" s="14"/>
      <c r="B579" s="14"/>
    </row>
    <row r="580" spans="1:2">
      <c r="A580" s="14"/>
      <c r="B580" s="14"/>
    </row>
    <row r="581" spans="1:2">
      <c r="A581" s="14"/>
      <c r="B581" s="14"/>
    </row>
    <row r="582" spans="1:2">
      <c r="A582" s="14"/>
      <c r="B582" s="14"/>
    </row>
    <row r="583" spans="1:2">
      <c r="A583" s="14"/>
      <c r="B583" s="14"/>
    </row>
    <row r="584" spans="1:2">
      <c r="A584" s="14"/>
      <c r="B584" s="14"/>
    </row>
    <row r="585" spans="1:2">
      <c r="A585" s="14"/>
      <c r="B585" s="14"/>
    </row>
    <row r="586" spans="1:2">
      <c r="A586" s="14"/>
      <c r="B586" s="14"/>
    </row>
    <row r="587" spans="1:2">
      <c r="A587" s="14"/>
      <c r="B587" s="14"/>
    </row>
    <row r="588" spans="1:2">
      <c r="A588" s="14"/>
      <c r="B588" s="14"/>
    </row>
    <row r="589" spans="1:2">
      <c r="A589" s="14"/>
      <c r="B589" s="14"/>
    </row>
    <row r="590" spans="1:2">
      <c r="A590" s="14"/>
      <c r="B590" s="14"/>
    </row>
    <row r="591" spans="1:2">
      <c r="A591" s="14"/>
      <c r="B591" s="14"/>
    </row>
    <row r="592" spans="1:2">
      <c r="A592" s="14"/>
      <c r="B592" s="14"/>
    </row>
    <row r="593" spans="1:2">
      <c r="A593" s="14"/>
      <c r="B593" s="14"/>
    </row>
    <row r="594" spans="1:2">
      <c r="A594" s="14"/>
      <c r="B594" s="14"/>
    </row>
    <row r="595" spans="1:2">
      <c r="A595" s="14"/>
      <c r="B595" s="14"/>
    </row>
    <row r="596" spans="1:2">
      <c r="A596" s="14"/>
      <c r="B596" s="14"/>
    </row>
    <row r="597" spans="1:2">
      <c r="A597" s="14"/>
      <c r="B597" s="14"/>
    </row>
    <row r="598" spans="1:2">
      <c r="A598" s="14"/>
      <c r="B598" s="14"/>
    </row>
    <row r="599" spans="1:2">
      <c r="A599" s="14"/>
      <c r="B599" s="14"/>
    </row>
    <row r="600" spans="1:2">
      <c r="A600" s="14"/>
      <c r="B600" s="14"/>
    </row>
    <row r="601" spans="1:2">
      <c r="A601" s="14"/>
      <c r="B601" s="14"/>
    </row>
    <row r="602" spans="1:2">
      <c r="A602" s="14"/>
      <c r="B602" s="14"/>
    </row>
    <row r="603" spans="1:2">
      <c r="A603" s="14"/>
      <c r="B603" s="14"/>
    </row>
    <row r="604" spans="1:2">
      <c r="A604" s="14"/>
      <c r="B604" s="14"/>
    </row>
    <row r="605" spans="1:2">
      <c r="A605" s="14"/>
      <c r="B605" s="14"/>
    </row>
    <row r="606" spans="1:2">
      <c r="A606" s="14"/>
      <c r="B606" s="14"/>
    </row>
    <row r="607" spans="1:2">
      <c r="A607" s="14"/>
      <c r="B607" s="14"/>
    </row>
    <row r="608" spans="1:2">
      <c r="A608" s="14"/>
      <c r="B608" s="14"/>
    </row>
    <row r="609" spans="1:2">
      <c r="A609" s="14"/>
      <c r="B609" s="14"/>
    </row>
    <row r="610" spans="1:2">
      <c r="A610" s="14"/>
      <c r="B610" s="14"/>
    </row>
    <row r="611" spans="1:2">
      <c r="A611" s="14"/>
      <c r="B611" s="14"/>
    </row>
    <row r="612" spans="1:2">
      <c r="A612" s="14"/>
      <c r="B612" s="14"/>
    </row>
    <row r="613" spans="1:2">
      <c r="A613" s="14"/>
      <c r="B613" s="14"/>
    </row>
    <row r="614" spans="1:2">
      <c r="A614" s="14"/>
      <c r="B614" s="14"/>
    </row>
    <row r="615" spans="1:2">
      <c r="A615" s="14"/>
      <c r="B615" s="14"/>
    </row>
    <row r="616" spans="1:2">
      <c r="A616" s="14"/>
      <c r="B616" s="14"/>
    </row>
    <row r="617" spans="1:2">
      <c r="A617" s="14"/>
      <c r="B617" s="14"/>
    </row>
    <row r="618" spans="1:2">
      <c r="A618" s="14"/>
      <c r="B618" s="14"/>
    </row>
    <row r="619" spans="1:2">
      <c r="A619" s="14"/>
      <c r="B619" s="14"/>
    </row>
    <row r="620" spans="1:2">
      <c r="A620" s="14"/>
      <c r="B620" s="14"/>
    </row>
    <row r="621" spans="1:2">
      <c r="A621" s="14"/>
      <c r="B621" s="14"/>
    </row>
    <row r="622" spans="1:2">
      <c r="A622" s="14"/>
      <c r="B622" s="14"/>
    </row>
    <row r="623" spans="1:2">
      <c r="A623" s="14"/>
      <c r="B623" s="14"/>
    </row>
    <row r="624" spans="1:2">
      <c r="A624" s="14"/>
      <c r="B624" s="14"/>
    </row>
    <row r="625" spans="1:2">
      <c r="A625" s="14"/>
      <c r="B625" s="14"/>
    </row>
    <row r="626" spans="1:2">
      <c r="A626" s="14"/>
      <c r="B626" s="14"/>
    </row>
    <row r="627" spans="1:2">
      <c r="A627" s="14"/>
      <c r="B627" s="14"/>
    </row>
    <row r="628" spans="1:2">
      <c r="A628" s="14"/>
      <c r="B628" s="14"/>
    </row>
    <row r="629" spans="1:2">
      <c r="A629" s="14"/>
      <c r="B629" s="14"/>
    </row>
    <row r="630" spans="1:2">
      <c r="A630" s="14"/>
      <c r="B630" s="14"/>
    </row>
    <row r="631" spans="1:2">
      <c r="A631" s="14"/>
      <c r="B631" s="14"/>
    </row>
    <row r="632" spans="1:2">
      <c r="A632" s="14"/>
      <c r="B632" s="14"/>
    </row>
    <row r="633" spans="1:2">
      <c r="A633" s="14"/>
      <c r="B633" s="14"/>
    </row>
    <row r="634" spans="1:2">
      <c r="A634" s="14"/>
      <c r="B634" s="14"/>
    </row>
    <row r="635" spans="1:2">
      <c r="A635" s="14"/>
      <c r="B635" s="14"/>
    </row>
    <row r="636" spans="1:2">
      <c r="A636" s="14"/>
      <c r="B636" s="14"/>
    </row>
    <row r="637" spans="1:2">
      <c r="A637" s="14"/>
      <c r="B637" s="14"/>
    </row>
    <row r="638" spans="1:2">
      <c r="A638" s="14"/>
      <c r="B638" s="14"/>
    </row>
    <row r="639" spans="1:2">
      <c r="A639" s="14"/>
      <c r="B639" s="14"/>
    </row>
    <row r="640" spans="1:2">
      <c r="A640" s="14"/>
      <c r="B640" s="14"/>
    </row>
    <row r="641" spans="1:2">
      <c r="A641" s="14"/>
      <c r="B641" s="14"/>
    </row>
    <row r="642" spans="1:2">
      <c r="A642" s="14"/>
      <c r="B642" s="14"/>
    </row>
    <row r="643" spans="1:2">
      <c r="A643" s="14"/>
      <c r="B643" s="14"/>
    </row>
    <row r="644" spans="1:2">
      <c r="A644" s="14"/>
      <c r="B644" s="14"/>
    </row>
    <row r="645" spans="1:2">
      <c r="A645" s="14"/>
      <c r="B645" s="14"/>
    </row>
    <row r="646" spans="1:2">
      <c r="A646" s="14"/>
      <c r="B646" s="14"/>
    </row>
    <row r="647" spans="1:2">
      <c r="A647" s="14"/>
      <c r="B647" s="14"/>
    </row>
    <row r="648" spans="1:2">
      <c r="A648" s="14"/>
      <c r="B648" s="14"/>
    </row>
    <row r="649" spans="1:2">
      <c r="A649" s="14"/>
      <c r="B649" s="14"/>
    </row>
    <row r="650" spans="1:2">
      <c r="A650" s="14"/>
      <c r="B650" s="14"/>
    </row>
    <row r="651" spans="1:2">
      <c r="A651" s="14"/>
      <c r="B651" s="14"/>
    </row>
    <row r="652" spans="1:2">
      <c r="A652" s="14"/>
      <c r="B652" s="14"/>
    </row>
    <row r="653" spans="1:2">
      <c r="A653" s="14"/>
      <c r="B653" s="14"/>
    </row>
    <row r="654" spans="1:2">
      <c r="A654" s="14"/>
      <c r="B654" s="14"/>
    </row>
    <row r="655" spans="1:2">
      <c r="A655" s="14"/>
      <c r="B655" s="14"/>
    </row>
    <row r="656" spans="1:2">
      <c r="A656" s="14"/>
      <c r="B656" s="14"/>
    </row>
    <row r="657" spans="1:2">
      <c r="A657" s="14"/>
      <c r="B657" s="14"/>
    </row>
    <row r="658" spans="1:2">
      <c r="A658" s="14"/>
      <c r="B658" s="14"/>
    </row>
    <row r="659" spans="1:2">
      <c r="A659" s="14"/>
      <c r="B659" s="14"/>
    </row>
    <row r="660" spans="1:2">
      <c r="A660" s="14"/>
      <c r="B660" s="14"/>
    </row>
    <row r="661" spans="1:2">
      <c r="A661" s="14"/>
      <c r="B661" s="14"/>
    </row>
    <row r="662" spans="1:2">
      <c r="A662" s="14"/>
      <c r="B662" s="14"/>
    </row>
    <row r="663" spans="1:2">
      <c r="A663" s="14"/>
      <c r="B663" s="14"/>
    </row>
    <row r="664" spans="1:2">
      <c r="A664" s="14"/>
      <c r="B664" s="14"/>
    </row>
    <row r="665" spans="1:2">
      <c r="A665" s="14"/>
      <c r="B665" s="14"/>
    </row>
    <row r="666" spans="1:2">
      <c r="A666" s="14"/>
      <c r="B666" s="14"/>
    </row>
    <row r="667" spans="1:2">
      <c r="A667" s="14"/>
      <c r="B667" s="14"/>
    </row>
    <row r="668" spans="1:2">
      <c r="A668" s="14"/>
      <c r="B668" s="14"/>
    </row>
    <row r="669" spans="1:2">
      <c r="A669" s="14"/>
      <c r="B669" s="14"/>
    </row>
    <row r="670" spans="1:2">
      <c r="A670" s="14"/>
      <c r="B670" s="14"/>
    </row>
    <row r="671" spans="1:2">
      <c r="A671" s="14"/>
      <c r="B671" s="14"/>
    </row>
    <row r="672" spans="1:2">
      <c r="A672" s="14"/>
      <c r="B672" s="14"/>
    </row>
    <row r="673" spans="1:2">
      <c r="A673" s="14"/>
      <c r="B673" s="14"/>
    </row>
    <row r="674" spans="1:2">
      <c r="A674" s="14"/>
      <c r="B674" s="14"/>
    </row>
    <row r="675" spans="1:2">
      <c r="A675" s="14"/>
      <c r="B675" s="14"/>
    </row>
    <row r="676" spans="1:2">
      <c r="A676" s="14"/>
      <c r="B676" s="14"/>
    </row>
    <row r="677" spans="1:2">
      <c r="A677" s="14"/>
      <c r="B677" s="14"/>
    </row>
    <row r="678" spans="1:2">
      <c r="A678" s="14"/>
      <c r="B678" s="14"/>
    </row>
    <row r="679" spans="1:2">
      <c r="A679" s="14"/>
      <c r="B679" s="14"/>
    </row>
    <row r="680" spans="1:2">
      <c r="A680" s="14"/>
      <c r="B680" s="14"/>
    </row>
    <row r="681" spans="1:2">
      <c r="A681" s="14"/>
      <c r="B681" s="14"/>
    </row>
    <row r="682" spans="1:2">
      <c r="A682" s="14"/>
      <c r="B682" s="14"/>
    </row>
    <row r="683" spans="1:2">
      <c r="A683" s="14"/>
      <c r="B683" s="14"/>
    </row>
    <row r="684" spans="1:2">
      <c r="A684" s="14"/>
      <c r="B684" s="14"/>
    </row>
    <row r="685" spans="1:2">
      <c r="A685" s="14"/>
      <c r="B685" s="14"/>
    </row>
    <row r="686" spans="1:2">
      <c r="A686" s="14"/>
      <c r="B686" s="14"/>
    </row>
    <row r="687" spans="1:2">
      <c r="A687" s="14"/>
      <c r="B687" s="14"/>
    </row>
    <row r="688" spans="1:2">
      <c r="A688" s="14"/>
      <c r="B688" s="14"/>
    </row>
    <row r="689" spans="1:2">
      <c r="A689" s="14"/>
      <c r="B689" s="14"/>
    </row>
    <row r="690" spans="1:2">
      <c r="A690" s="14"/>
      <c r="B690" s="14"/>
    </row>
    <row r="691" spans="1:2">
      <c r="A691" s="14"/>
      <c r="B691" s="14"/>
    </row>
    <row r="692" spans="1:2">
      <c r="A692" s="14"/>
      <c r="B692" s="14"/>
    </row>
    <row r="693" spans="1:2">
      <c r="A693" s="14"/>
      <c r="B693" s="14"/>
    </row>
    <row r="694" spans="1:2">
      <c r="A694" s="14"/>
      <c r="B694" s="14"/>
    </row>
    <row r="695" spans="1:2">
      <c r="A695" s="14"/>
      <c r="B695" s="14"/>
    </row>
    <row r="696" spans="1:2">
      <c r="A696" s="14"/>
      <c r="B696" s="14"/>
    </row>
    <row r="697" spans="1:2">
      <c r="A697" s="14"/>
      <c r="B697" s="14"/>
    </row>
    <row r="698" spans="1:2">
      <c r="A698" s="14"/>
      <c r="B698" s="14"/>
    </row>
    <row r="699" spans="1:2">
      <c r="A699" s="14"/>
      <c r="B699" s="14"/>
    </row>
    <row r="700" spans="1:2">
      <c r="A700" s="14"/>
      <c r="B700" s="14"/>
    </row>
    <row r="701" spans="1:2">
      <c r="A701" s="14"/>
      <c r="B701" s="14"/>
    </row>
    <row r="702" spans="1:2">
      <c r="A702" s="14"/>
      <c r="B702" s="14"/>
    </row>
    <row r="703" spans="1:2">
      <c r="A703" s="14"/>
      <c r="B703" s="14"/>
    </row>
    <row r="704" spans="1:2">
      <c r="A704" s="14"/>
      <c r="B704" s="14"/>
    </row>
    <row r="705" spans="1:2">
      <c r="A705" s="14"/>
      <c r="B705" s="14"/>
    </row>
    <row r="706" spans="1:2">
      <c r="A706" s="14"/>
      <c r="B706" s="14"/>
    </row>
    <row r="707" spans="1:2">
      <c r="A707" s="14"/>
      <c r="B707" s="14"/>
    </row>
    <row r="708" spans="1:2">
      <c r="A708" s="14"/>
      <c r="B708" s="14"/>
    </row>
    <row r="709" spans="1:2">
      <c r="A709" s="14"/>
      <c r="B709" s="14"/>
    </row>
    <row r="710" spans="1:2">
      <c r="A710" s="14"/>
      <c r="B710" s="14"/>
    </row>
    <row r="711" spans="1:2">
      <c r="A711" s="14"/>
      <c r="B711" s="14"/>
    </row>
    <row r="712" spans="1:2">
      <c r="A712" s="14"/>
      <c r="B712" s="14"/>
    </row>
    <row r="713" spans="1:2">
      <c r="A713" s="14"/>
      <c r="B713" s="14"/>
    </row>
    <row r="714" spans="1:2">
      <c r="A714" s="14"/>
      <c r="B714" s="14"/>
    </row>
    <row r="715" spans="1:2">
      <c r="A715" s="14"/>
      <c r="B715" s="14"/>
    </row>
    <row r="716" spans="1:2">
      <c r="A716" s="14"/>
      <c r="B716" s="14"/>
    </row>
    <row r="717" spans="1:2">
      <c r="A717" s="14"/>
      <c r="B717" s="14"/>
    </row>
    <row r="718" spans="1:2">
      <c r="A718" s="14"/>
      <c r="B718" s="14"/>
    </row>
    <row r="719" spans="1:2">
      <c r="A719" s="14"/>
      <c r="B719" s="14"/>
    </row>
    <row r="720" spans="1:2">
      <c r="A720" s="14"/>
      <c r="B720" s="14"/>
    </row>
    <row r="721" spans="1:2">
      <c r="A721" s="14"/>
      <c r="B721" s="14"/>
    </row>
    <row r="722" spans="1:2">
      <c r="A722" s="14"/>
      <c r="B722" s="14"/>
    </row>
    <row r="723" spans="1:2">
      <c r="A723" s="14"/>
      <c r="B723" s="14"/>
    </row>
    <row r="724" spans="1:2">
      <c r="A724" s="14"/>
      <c r="B724" s="14"/>
    </row>
    <row r="725" spans="1:2">
      <c r="A725" s="14"/>
      <c r="B725" s="14"/>
    </row>
    <row r="726" spans="1:2">
      <c r="A726" s="14"/>
      <c r="B726" s="14"/>
    </row>
    <row r="727" spans="1:2">
      <c r="A727" s="14"/>
      <c r="B727" s="14"/>
    </row>
    <row r="728" spans="1:2">
      <c r="A728" s="14"/>
      <c r="B728" s="14"/>
    </row>
    <row r="729" spans="1:2">
      <c r="A729" s="14"/>
      <c r="B729" s="14"/>
    </row>
    <row r="730" spans="1:2">
      <c r="A730" s="14"/>
      <c r="B730" s="14"/>
    </row>
    <row r="731" spans="1:2">
      <c r="A731" s="14"/>
      <c r="B731" s="14"/>
    </row>
    <row r="732" spans="1:2">
      <c r="A732" s="14"/>
      <c r="B732" s="14"/>
    </row>
    <row r="733" spans="1:2">
      <c r="A733" s="14"/>
      <c r="B733" s="14"/>
    </row>
    <row r="734" spans="1:2">
      <c r="A734" s="14"/>
      <c r="B734" s="14"/>
    </row>
    <row r="735" spans="1:2">
      <c r="A735" s="14"/>
      <c r="B735" s="14"/>
    </row>
    <row r="736" spans="1:2">
      <c r="A736" s="14"/>
      <c r="B736" s="14"/>
    </row>
    <row r="737" spans="1:2">
      <c r="A737" s="14"/>
      <c r="B737" s="14"/>
    </row>
    <row r="738" spans="1:2">
      <c r="A738" s="14"/>
      <c r="B738" s="14"/>
    </row>
    <row r="739" spans="1:2">
      <c r="A739" s="14"/>
      <c r="B739" s="14"/>
    </row>
    <row r="740" spans="1:2">
      <c r="A740" s="14"/>
      <c r="B740" s="14"/>
    </row>
    <row r="741" spans="1:2">
      <c r="A741" s="14"/>
      <c r="B741" s="14"/>
    </row>
    <row r="742" spans="1:2">
      <c r="A742" s="14"/>
      <c r="B742" s="14"/>
    </row>
    <row r="743" spans="1:2">
      <c r="A743" s="14"/>
      <c r="B743" s="14"/>
    </row>
    <row r="744" spans="1:2">
      <c r="A744" s="14"/>
      <c r="B744" s="14"/>
    </row>
    <row r="745" spans="1:2">
      <c r="A745" s="14"/>
      <c r="B745" s="14"/>
    </row>
    <row r="746" spans="1:2">
      <c r="A746" s="14"/>
      <c r="B746" s="14"/>
    </row>
    <row r="747" spans="1:2">
      <c r="A747" s="14"/>
      <c r="B747" s="14"/>
    </row>
    <row r="748" spans="1:2">
      <c r="A748" s="14"/>
      <c r="B748" s="14"/>
    </row>
    <row r="749" spans="1:2">
      <c r="A749" s="14"/>
      <c r="B749" s="14"/>
    </row>
    <row r="750" spans="1:2">
      <c r="A750" s="14"/>
      <c r="B750" s="14"/>
    </row>
    <row r="751" spans="1:2">
      <c r="A751" s="14"/>
      <c r="B751" s="14"/>
    </row>
    <row r="752" spans="1:2">
      <c r="A752" s="14"/>
      <c r="B752" s="14"/>
    </row>
    <row r="753" spans="1:2">
      <c r="A753" s="14"/>
      <c r="B753" s="14"/>
    </row>
    <row r="754" spans="1:2">
      <c r="A754" s="14"/>
      <c r="B754" s="14"/>
    </row>
    <row r="755" spans="1:2">
      <c r="A755" s="14"/>
      <c r="B755" s="14"/>
    </row>
    <row r="756" spans="1:2">
      <c r="A756" s="14"/>
      <c r="B756" s="14"/>
    </row>
    <row r="757" spans="1:2">
      <c r="A757" s="14"/>
      <c r="B757" s="14"/>
    </row>
    <row r="758" spans="1:2">
      <c r="A758" s="14"/>
      <c r="B758" s="14"/>
    </row>
    <row r="759" spans="1:2">
      <c r="A759" s="14"/>
      <c r="B759" s="14"/>
    </row>
    <row r="760" spans="1:2">
      <c r="A760" s="14"/>
      <c r="B760" s="14"/>
    </row>
    <row r="761" spans="1:2">
      <c r="A761" s="14"/>
      <c r="B761" s="14"/>
    </row>
    <row r="762" spans="1:2">
      <c r="A762" s="14"/>
      <c r="B762" s="14"/>
    </row>
    <row r="763" spans="1:2">
      <c r="A763" s="14"/>
      <c r="B763" s="14"/>
    </row>
    <row r="764" spans="1:2">
      <c r="A764" s="14"/>
      <c r="B764" s="14"/>
    </row>
    <row r="765" spans="1:2">
      <c r="A765" s="14"/>
      <c r="B765" s="14"/>
    </row>
    <row r="766" spans="1:2">
      <c r="A766" s="14"/>
      <c r="B766" s="14"/>
    </row>
    <row r="767" spans="1:2">
      <c r="A767" s="14"/>
      <c r="B767" s="14"/>
    </row>
    <row r="768" spans="1:2">
      <c r="A768" s="14"/>
      <c r="B768" s="14"/>
    </row>
    <row r="769" spans="1:2">
      <c r="A769" s="14"/>
      <c r="B769" s="14"/>
    </row>
    <row r="770" spans="1:2">
      <c r="A770" s="14"/>
      <c r="B770" s="14"/>
    </row>
    <row r="771" spans="1:2">
      <c r="A771" s="14"/>
      <c r="B771" s="14"/>
    </row>
    <row r="772" spans="1:2">
      <c r="A772" s="14"/>
      <c r="B772" s="14"/>
    </row>
    <row r="773" spans="1:2">
      <c r="A773" s="14"/>
      <c r="B773" s="14"/>
    </row>
    <row r="774" spans="1:2">
      <c r="A774" s="14"/>
      <c r="B774" s="14"/>
    </row>
    <row r="775" spans="1:2">
      <c r="A775" s="14"/>
      <c r="B775" s="14"/>
    </row>
    <row r="776" spans="1:2">
      <c r="A776" s="14"/>
      <c r="B776" s="14"/>
    </row>
    <row r="777" spans="1:2">
      <c r="A777" s="14"/>
      <c r="B777" s="14"/>
    </row>
    <row r="778" spans="1:2">
      <c r="A778" s="14"/>
      <c r="B778" s="14"/>
    </row>
    <row r="779" spans="1:2">
      <c r="A779" s="14"/>
      <c r="B779" s="14"/>
    </row>
    <row r="780" spans="1:2">
      <c r="A780" s="14"/>
      <c r="B780" s="14"/>
    </row>
    <row r="781" spans="1:2">
      <c r="A781" s="14"/>
      <c r="B781" s="14"/>
    </row>
    <row r="782" spans="1:2">
      <c r="A782" s="14"/>
      <c r="B782" s="14"/>
    </row>
    <row r="783" spans="1:2">
      <c r="A783" s="14"/>
      <c r="B783" s="14"/>
    </row>
    <row r="784" spans="1:2">
      <c r="A784" s="14"/>
      <c r="B784" s="14"/>
    </row>
    <row r="785" spans="1:2">
      <c r="A785" s="14"/>
      <c r="B785" s="14"/>
    </row>
    <row r="786" spans="1:2">
      <c r="A786" s="14"/>
      <c r="B786" s="14"/>
    </row>
    <row r="787" spans="1:2">
      <c r="A787" s="14"/>
      <c r="B787" s="14"/>
    </row>
    <row r="788" spans="1:2">
      <c r="A788" s="14"/>
      <c r="B788" s="14"/>
    </row>
    <row r="789" spans="1:2">
      <c r="A789" s="14"/>
      <c r="B789" s="14"/>
    </row>
    <row r="790" spans="1:2">
      <c r="A790" s="14"/>
      <c r="B790" s="14"/>
    </row>
    <row r="791" spans="1:2">
      <c r="A791" s="14"/>
      <c r="B791" s="14"/>
    </row>
    <row r="792" spans="1:2">
      <c r="A792" s="14"/>
      <c r="B792" s="14"/>
    </row>
    <row r="793" spans="1:2">
      <c r="A793" s="14"/>
      <c r="B793" s="14"/>
    </row>
    <row r="794" spans="1:2">
      <c r="A794" s="14"/>
      <c r="B794" s="14"/>
    </row>
    <row r="795" spans="1:2">
      <c r="A795" s="14"/>
      <c r="B795" s="14"/>
    </row>
    <row r="796" spans="1:2">
      <c r="A796" s="14"/>
      <c r="B796" s="14"/>
    </row>
    <row r="797" spans="1:2">
      <c r="A797" s="14"/>
      <c r="B797" s="14"/>
    </row>
    <row r="798" spans="1:2">
      <c r="A798" s="14"/>
      <c r="B798" s="14"/>
    </row>
    <row r="799" spans="1:2">
      <c r="A799" s="14"/>
      <c r="B799" s="14"/>
    </row>
    <row r="800" spans="1:2">
      <c r="A800" s="14"/>
      <c r="B800" s="14"/>
    </row>
    <row r="801" spans="1:2">
      <c r="A801" s="14"/>
      <c r="B801" s="14"/>
    </row>
    <row r="802" spans="1:2">
      <c r="A802" s="14"/>
      <c r="B802" s="14"/>
    </row>
    <row r="803" spans="1:2">
      <c r="A803" s="14"/>
      <c r="B803" s="14"/>
    </row>
    <row r="804" spans="1:2">
      <c r="A804" s="14"/>
      <c r="B804" s="14"/>
    </row>
    <row r="805" spans="1:2">
      <c r="A805" s="14"/>
      <c r="B805" s="14"/>
    </row>
    <row r="806" spans="1:2">
      <c r="A806" s="14"/>
      <c r="B806" s="14"/>
    </row>
    <row r="807" spans="1:2">
      <c r="A807" s="14"/>
      <c r="B807" s="14"/>
    </row>
    <row r="808" spans="1:2">
      <c r="A808" s="14"/>
      <c r="B808" s="14"/>
    </row>
    <row r="809" spans="1:2">
      <c r="A809" s="14"/>
      <c r="B809" s="14"/>
    </row>
    <row r="810" spans="1:2">
      <c r="A810" s="14"/>
      <c r="B810" s="14"/>
    </row>
    <row r="811" spans="1:2">
      <c r="A811" s="14"/>
      <c r="B811" s="14"/>
    </row>
    <row r="812" spans="1:2">
      <c r="A812" s="14"/>
      <c r="B812" s="14"/>
    </row>
    <row r="813" spans="1:2">
      <c r="A813" s="14"/>
      <c r="B813" s="14"/>
    </row>
    <row r="814" spans="1:2">
      <c r="A814" s="14"/>
      <c r="B814" s="14"/>
    </row>
    <row r="815" spans="1:2">
      <c r="A815" s="14"/>
      <c r="B815" s="14"/>
    </row>
    <row r="816" spans="1:2">
      <c r="A816" s="14"/>
      <c r="B816" s="14"/>
    </row>
    <row r="817" spans="1:2">
      <c r="A817" s="14"/>
      <c r="B817" s="14"/>
    </row>
    <row r="818" spans="1:2">
      <c r="A818" s="14"/>
      <c r="B818" s="14"/>
    </row>
    <row r="819" spans="1:2">
      <c r="A819" s="14"/>
      <c r="B819" s="14"/>
    </row>
    <row r="820" spans="1:2">
      <c r="A820" s="14"/>
      <c r="B820" s="14"/>
    </row>
    <row r="821" spans="1:2">
      <c r="A821" s="14"/>
      <c r="B821" s="14"/>
    </row>
    <row r="822" spans="1:2">
      <c r="A822" s="14"/>
      <c r="B822" s="14"/>
    </row>
    <row r="823" spans="1:2">
      <c r="A823" s="14"/>
      <c r="B823" s="14"/>
    </row>
    <row r="824" spans="1:2">
      <c r="A824" s="14"/>
      <c r="B824" s="14"/>
    </row>
    <row r="825" spans="1:2">
      <c r="A825" s="14"/>
      <c r="B825" s="14"/>
    </row>
    <row r="826" spans="1:2">
      <c r="A826" s="14"/>
      <c r="B826" s="14"/>
    </row>
    <row r="827" spans="1:2">
      <c r="A827" s="14"/>
      <c r="B827" s="14"/>
    </row>
    <row r="828" spans="1:2">
      <c r="A828" s="14"/>
      <c r="B828" s="14"/>
    </row>
    <row r="829" spans="1:2">
      <c r="A829" s="14"/>
      <c r="B829" s="14"/>
    </row>
    <row r="830" spans="1:2">
      <c r="A830" s="14"/>
      <c r="B830" s="14"/>
    </row>
    <row r="831" spans="1:2">
      <c r="A831" s="14"/>
      <c r="B831" s="14"/>
    </row>
    <row r="832" spans="1:2">
      <c r="A832" s="14"/>
      <c r="B832" s="14"/>
    </row>
    <row r="833" spans="1:2">
      <c r="A833" s="14"/>
      <c r="B833" s="14"/>
    </row>
    <row r="834" spans="1:2">
      <c r="A834" s="14"/>
      <c r="B834" s="14"/>
    </row>
    <row r="835" spans="1:2">
      <c r="A835" s="14"/>
      <c r="B835" s="14"/>
    </row>
    <row r="836" spans="1:2">
      <c r="A836" s="14"/>
      <c r="B836" s="14"/>
    </row>
    <row r="837" spans="1:2">
      <c r="A837" s="14"/>
      <c r="B837" s="14"/>
    </row>
    <row r="838" spans="1:2">
      <c r="A838" s="14"/>
      <c r="B838" s="14"/>
    </row>
    <row r="839" spans="1:2">
      <c r="A839" s="14"/>
      <c r="B839" s="14"/>
    </row>
    <row r="840" spans="1:2">
      <c r="A840" s="14"/>
      <c r="B840" s="14"/>
    </row>
    <row r="841" spans="1:2">
      <c r="A841" s="14"/>
      <c r="B841" s="14"/>
    </row>
    <row r="842" spans="1:2">
      <c r="A842" s="14"/>
      <c r="B842" s="14"/>
    </row>
    <row r="843" spans="1:2">
      <c r="A843" s="14"/>
      <c r="B843" s="14"/>
    </row>
    <row r="844" spans="1:2">
      <c r="A844" s="14"/>
      <c r="B844" s="14"/>
    </row>
    <row r="845" spans="1:2">
      <c r="A845" s="14"/>
      <c r="B845" s="14"/>
    </row>
    <row r="846" spans="1:2">
      <c r="A846" s="14"/>
      <c r="B846" s="14"/>
    </row>
    <row r="847" spans="1:2">
      <c r="A847" s="14"/>
      <c r="B847" s="14"/>
    </row>
    <row r="848" spans="1:2">
      <c r="A848" s="14"/>
      <c r="B848" s="14"/>
    </row>
    <row r="849" spans="1:2">
      <c r="A849" s="14"/>
      <c r="B849" s="14"/>
    </row>
    <row r="850" spans="1:2">
      <c r="A850" s="14"/>
      <c r="B850" s="14"/>
    </row>
    <row r="851" spans="1:2">
      <c r="A851" s="14"/>
      <c r="B851" s="14"/>
    </row>
    <row r="852" spans="1:2">
      <c r="A852" s="14"/>
      <c r="B852" s="14"/>
    </row>
    <row r="853" spans="1:2">
      <c r="A853" s="14"/>
      <c r="B853" s="14"/>
    </row>
    <row r="854" spans="1:2">
      <c r="A854" s="14"/>
      <c r="B854" s="14"/>
    </row>
    <row r="855" spans="1:2">
      <c r="A855" s="14"/>
      <c r="B855" s="14"/>
    </row>
    <row r="856" spans="1:2">
      <c r="A856" s="14"/>
      <c r="B856" s="14"/>
    </row>
    <row r="857" spans="1:2">
      <c r="A857" s="14"/>
      <c r="B857" s="14"/>
    </row>
    <row r="858" spans="1:2">
      <c r="A858" s="14"/>
      <c r="B858" s="14"/>
    </row>
    <row r="859" spans="1:2">
      <c r="A859" s="14"/>
      <c r="B859" s="14"/>
    </row>
    <row r="860" spans="1:2">
      <c r="A860" s="14"/>
      <c r="B860" s="14"/>
    </row>
    <row r="861" spans="1:2">
      <c r="A861" s="14"/>
      <c r="B861" s="14"/>
    </row>
    <row r="862" spans="1:2">
      <c r="A862" s="14"/>
      <c r="B862" s="14"/>
    </row>
    <row r="863" spans="1:2">
      <c r="A863" s="14"/>
      <c r="B863" s="14"/>
    </row>
    <row r="864" spans="1:2">
      <c r="A864" s="14"/>
      <c r="B864" s="14"/>
    </row>
    <row r="865" spans="1:2">
      <c r="A865" s="14"/>
      <c r="B865" s="14"/>
    </row>
    <row r="866" spans="1:2">
      <c r="A866" s="14"/>
      <c r="B866" s="14"/>
    </row>
    <row r="867" spans="1:2">
      <c r="A867" s="14"/>
      <c r="B867" s="14"/>
    </row>
    <row r="868" spans="1:2">
      <c r="A868" s="14"/>
      <c r="B868" s="14"/>
    </row>
    <row r="869" spans="1:2">
      <c r="A869" s="14"/>
      <c r="B869" s="14"/>
    </row>
    <row r="870" spans="1:2">
      <c r="A870" s="14"/>
      <c r="B870" s="14"/>
    </row>
    <row r="871" spans="1:2">
      <c r="A871" s="14"/>
      <c r="B871" s="14"/>
    </row>
    <row r="872" spans="1:2">
      <c r="A872" s="14"/>
      <c r="B872" s="14"/>
    </row>
    <row r="873" spans="1:2">
      <c r="A873" s="14"/>
      <c r="B873" s="14"/>
    </row>
    <row r="874" spans="1:2">
      <c r="A874" s="14"/>
      <c r="B874" s="14"/>
    </row>
    <row r="875" spans="1:2">
      <c r="A875" s="14"/>
      <c r="B875" s="14"/>
    </row>
    <row r="876" spans="1:2">
      <c r="A876" s="14"/>
      <c r="B876" s="14"/>
    </row>
    <row r="877" spans="1:2">
      <c r="A877" s="14"/>
      <c r="B877" s="14"/>
    </row>
    <row r="878" spans="1:2">
      <c r="A878" s="14"/>
      <c r="B878" s="14"/>
    </row>
    <row r="879" spans="1:2">
      <c r="A879" s="14"/>
      <c r="B879" s="14"/>
    </row>
    <row r="880" spans="1:2">
      <c r="A880" s="14"/>
      <c r="B880" s="14"/>
    </row>
    <row r="881" spans="1:2">
      <c r="A881" s="14"/>
      <c r="B881" s="14"/>
    </row>
    <row r="882" spans="1:2">
      <c r="A882" s="14"/>
      <c r="B882" s="14"/>
    </row>
    <row r="883" spans="1:2">
      <c r="A883" s="14"/>
      <c r="B883" s="14"/>
    </row>
    <row r="884" spans="1:2">
      <c r="A884" s="14"/>
      <c r="B884" s="14"/>
    </row>
    <row r="885" spans="1:2">
      <c r="A885" s="14"/>
      <c r="B885" s="14"/>
    </row>
    <row r="886" spans="1:2">
      <c r="A886" s="14"/>
      <c r="B886" s="14"/>
    </row>
    <row r="887" spans="1:2">
      <c r="A887" s="14"/>
      <c r="B887" s="14"/>
    </row>
    <row r="888" spans="1:2">
      <c r="A888" s="14"/>
      <c r="B888" s="14"/>
    </row>
    <row r="889" spans="1:2">
      <c r="A889" s="14"/>
      <c r="B889" s="14"/>
    </row>
    <row r="890" spans="1:2">
      <c r="A890" s="14"/>
      <c r="B890" s="14"/>
    </row>
    <row r="891" spans="1:2">
      <c r="A891" s="14"/>
      <c r="B891" s="14"/>
    </row>
    <row r="892" spans="1:2">
      <c r="A892" s="14"/>
      <c r="B892" s="14"/>
    </row>
    <row r="893" spans="1:2">
      <c r="A893" s="14"/>
      <c r="B893" s="14"/>
    </row>
    <row r="894" spans="1:2">
      <c r="A894" s="14"/>
      <c r="B894" s="14"/>
    </row>
    <row r="895" spans="1:2">
      <c r="A895" s="14"/>
      <c r="B895" s="14"/>
    </row>
    <row r="896" spans="1:2">
      <c r="A896" s="14"/>
      <c r="B896" s="14"/>
    </row>
    <row r="897" spans="1:2">
      <c r="A897" s="14"/>
      <c r="B897" s="14"/>
    </row>
    <row r="898" spans="1:2">
      <c r="A898" s="14"/>
      <c r="B898" s="14"/>
    </row>
    <row r="899" spans="1:2">
      <c r="A899" s="14"/>
      <c r="B899" s="14"/>
    </row>
    <row r="900" spans="1:2">
      <c r="A900" s="14"/>
      <c r="B900" s="14"/>
    </row>
    <row r="901" spans="1:2">
      <c r="A901" s="14"/>
      <c r="B901" s="14"/>
    </row>
    <row r="902" spans="1:2">
      <c r="A902" s="14"/>
      <c r="B902" s="14"/>
    </row>
    <row r="903" spans="1:2">
      <c r="A903" s="14"/>
      <c r="B903" s="14"/>
    </row>
    <row r="904" spans="1:2">
      <c r="A904" s="14"/>
      <c r="B904" s="14"/>
    </row>
    <row r="905" spans="1:2">
      <c r="A905" s="14"/>
      <c r="B905" s="14"/>
    </row>
    <row r="906" spans="1:2">
      <c r="A906" s="14"/>
      <c r="B906" s="14"/>
    </row>
    <row r="907" spans="1:2">
      <c r="A907" s="14"/>
      <c r="B907" s="14"/>
    </row>
    <row r="908" spans="1:2">
      <c r="A908" s="14"/>
      <c r="B908" s="14"/>
    </row>
    <row r="909" spans="1:2">
      <c r="A909" s="14"/>
      <c r="B909" s="14"/>
    </row>
    <row r="910" spans="1:2">
      <c r="A910" s="14"/>
      <c r="B910" s="14"/>
    </row>
    <row r="911" spans="1:2">
      <c r="A911" s="14"/>
      <c r="B911" s="14"/>
    </row>
    <row r="912" spans="1:2">
      <c r="A912" s="14"/>
      <c r="B912" s="14"/>
    </row>
    <row r="913" spans="1:2">
      <c r="A913" s="14"/>
      <c r="B913" s="14"/>
    </row>
    <row r="914" spans="1:2">
      <c r="A914" s="14"/>
      <c r="B914" s="14"/>
    </row>
    <row r="915" spans="1:2">
      <c r="A915" s="14"/>
      <c r="B915" s="14"/>
    </row>
    <row r="916" spans="1:2">
      <c r="A916" s="14"/>
      <c r="B916" s="14"/>
    </row>
    <row r="917" spans="1:2">
      <c r="A917" s="14"/>
      <c r="B917" s="14"/>
    </row>
    <row r="918" spans="1:2">
      <c r="A918" s="14"/>
      <c r="B918" s="14"/>
    </row>
    <row r="919" spans="1:2">
      <c r="A919" s="14"/>
      <c r="B919" s="14"/>
    </row>
    <row r="920" spans="1:2">
      <c r="A920" s="14"/>
      <c r="B920" s="14"/>
    </row>
    <row r="921" spans="1:2">
      <c r="A921" s="14"/>
      <c r="B921" s="14"/>
    </row>
    <row r="922" spans="1:2">
      <c r="A922" s="14"/>
      <c r="B922" s="14"/>
    </row>
    <row r="923" spans="1:2">
      <c r="A923" s="14"/>
      <c r="B923" s="14"/>
    </row>
    <row r="924" spans="1:2">
      <c r="A924" s="14"/>
      <c r="B924" s="14"/>
    </row>
    <row r="925" spans="1:2">
      <c r="A925" s="14"/>
      <c r="B925" s="14"/>
    </row>
    <row r="926" spans="1:2">
      <c r="A926" s="14"/>
      <c r="B926" s="14"/>
    </row>
    <row r="927" spans="1:2">
      <c r="A927" s="14"/>
      <c r="B927" s="14"/>
    </row>
    <row r="928" spans="1:2">
      <c r="A928" s="14"/>
      <c r="B928" s="14"/>
    </row>
    <row r="929" spans="1:2">
      <c r="A929" s="14"/>
      <c r="B929" s="14"/>
    </row>
    <row r="930" spans="1:2">
      <c r="A930" s="14"/>
      <c r="B930" s="14"/>
    </row>
    <row r="931" spans="1:2">
      <c r="A931" s="14"/>
      <c r="B931" s="14"/>
    </row>
    <row r="932" spans="1:2">
      <c r="A932" s="14"/>
      <c r="B932" s="14"/>
    </row>
    <row r="933" spans="1:2">
      <c r="A933" s="14"/>
      <c r="B933" s="14"/>
    </row>
    <row r="934" spans="1:2">
      <c r="A934" s="14"/>
      <c r="B934" s="14"/>
    </row>
    <row r="935" spans="1:2">
      <c r="A935" s="14"/>
      <c r="B935" s="14"/>
    </row>
    <row r="936" spans="1:2">
      <c r="A936" s="14"/>
      <c r="B936" s="14"/>
    </row>
    <row r="937" spans="1:2">
      <c r="A937" s="14"/>
      <c r="B937" s="14"/>
    </row>
    <row r="938" spans="1:2">
      <c r="A938" s="14"/>
      <c r="B938" s="14"/>
    </row>
    <row r="939" spans="1:2">
      <c r="A939" s="14"/>
      <c r="B939" s="14"/>
    </row>
    <row r="940" spans="1:2">
      <c r="A940" s="14"/>
      <c r="B940" s="14"/>
    </row>
    <row r="941" spans="1:2">
      <c r="A941" s="14"/>
      <c r="B941" s="14"/>
    </row>
    <row r="942" spans="1:2">
      <c r="A942" s="14"/>
      <c r="B942" s="14"/>
    </row>
    <row r="943" spans="1:2">
      <c r="A943" s="14"/>
      <c r="B943" s="14"/>
    </row>
    <row r="944" spans="1:2">
      <c r="A944" s="14"/>
      <c r="B944" s="14"/>
    </row>
    <row r="945" spans="1:2">
      <c r="A945" s="14"/>
      <c r="B945" s="14"/>
    </row>
    <row r="946" spans="1:2">
      <c r="A946" s="14"/>
      <c r="B946" s="14"/>
    </row>
    <row r="947" spans="1:2">
      <c r="A947" s="14"/>
      <c r="B947" s="14"/>
    </row>
    <row r="948" spans="1:2">
      <c r="A948" s="14"/>
      <c r="B948" s="14"/>
    </row>
    <row r="949" spans="1:2">
      <c r="A949" s="14"/>
      <c r="B949" s="14"/>
    </row>
    <row r="950" spans="1:2">
      <c r="A950" s="14"/>
      <c r="B950" s="14"/>
    </row>
    <row r="951" spans="1:2">
      <c r="A951" s="14"/>
      <c r="B951" s="14"/>
    </row>
    <row r="952" spans="1:2">
      <c r="A952" s="14"/>
      <c r="B952" s="14"/>
    </row>
    <row r="953" spans="1:2">
      <c r="A953" s="14"/>
      <c r="B953" s="14"/>
    </row>
    <row r="954" spans="1:2">
      <c r="A954" s="14"/>
      <c r="B954" s="14"/>
    </row>
    <row r="955" spans="1:2">
      <c r="A955" s="14"/>
      <c r="B955" s="14"/>
    </row>
    <row r="956" spans="1:2">
      <c r="A956" s="14"/>
      <c r="B956" s="14"/>
    </row>
    <row r="957" spans="1:2">
      <c r="A957" s="14"/>
      <c r="B957" s="14"/>
    </row>
    <row r="958" spans="1:2">
      <c r="A958" s="14"/>
      <c r="B958" s="14"/>
    </row>
    <row r="959" spans="1:2">
      <c r="A959" s="14"/>
      <c r="B959" s="14"/>
    </row>
    <row r="960" spans="1:2">
      <c r="A960" s="14"/>
      <c r="B960" s="14"/>
    </row>
    <row r="961" spans="1:2">
      <c r="A961" s="14"/>
      <c r="B961" s="14"/>
    </row>
    <row r="962" spans="1:2">
      <c r="A962" s="14"/>
      <c r="B962" s="14"/>
    </row>
    <row r="963" spans="1:2">
      <c r="A963" s="14"/>
      <c r="B963" s="14"/>
    </row>
    <row r="964" spans="1:2">
      <c r="A964" s="14"/>
      <c r="B964" s="14"/>
    </row>
    <row r="965" spans="1:2">
      <c r="A965" s="14"/>
      <c r="B965" s="14"/>
    </row>
    <row r="966" spans="1:2">
      <c r="A966" s="14"/>
      <c r="B966" s="14"/>
    </row>
    <row r="967" spans="1:2">
      <c r="A967" s="14"/>
      <c r="B967" s="14"/>
    </row>
    <row r="968" spans="1:2">
      <c r="A968" s="14"/>
      <c r="B968" s="14"/>
    </row>
    <row r="969" spans="1:2">
      <c r="A969" s="14"/>
      <c r="B969" s="14"/>
    </row>
    <row r="970" spans="1:2">
      <c r="A970" s="14"/>
      <c r="B970" s="14"/>
    </row>
    <row r="971" spans="1:2">
      <c r="A971" s="14"/>
      <c r="B971" s="14"/>
    </row>
    <row r="972" spans="1:2">
      <c r="A972" s="14"/>
      <c r="B972" s="14"/>
    </row>
    <row r="973" spans="1:2">
      <c r="A973" s="14"/>
      <c r="B973" s="14"/>
    </row>
    <row r="974" spans="1:2">
      <c r="A974" s="14"/>
      <c r="B974" s="14"/>
    </row>
    <row r="975" spans="1:2">
      <c r="A975" s="14"/>
      <c r="B975" s="14"/>
    </row>
    <row r="976" spans="1:2">
      <c r="A976" s="14"/>
      <c r="B976" s="14"/>
    </row>
    <row r="977" spans="1:2">
      <c r="A977" s="14"/>
      <c r="B977" s="14"/>
    </row>
    <row r="978" spans="1:2">
      <c r="A978" s="14"/>
      <c r="B978" s="14"/>
    </row>
    <row r="979" spans="1:2">
      <c r="A979" s="14"/>
      <c r="B979" s="14"/>
    </row>
    <row r="980" spans="1:2">
      <c r="A980" s="14"/>
      <c r="B980" s="14"/>
    </row>
    <row r="981" spans="1:2">
      <c r="A981" s="14"/>
      <c r="B981" s="14"/>
    </row>
    <row r="982" spans="1:2">
      <c r="A982" s="14"/>
      <c r="B982" s="14"/>
    </row>
    <row r="983" spans="1:2">
      <c r="A983" s="14"/>
      <c r="B983" s="14"/>
    </row>
    <row r="984" spans="1:2">
      <c r="A984" s="14"/>
      <c r="B984" s="14"/>
    </row>
    <row r="985" spans="1:2">
      <c r="A985" s="14"/>
      <c r="B985" s="14"/>
    </row>
    <row r="986" spans="1:2">
      <c r="A986" s="14"/>
      <c r="B986" s="14"/>
    </row>
    <row r="987" spans="1:2">
      <c r="A987" s="14"/>
      <c r="B987" s="14"/>
    </row>
    <row r="988" spans="1:2">
      <c r="A988" s="14"/>
      <c r="B988" s="14"/>
    </row>
    <row r="989" spans="1:2">
      <c r="A989" s="14"/>
      <c r="B989" s="14"/>
    </row>
    <row r="990" spans="1:2">
      <c r="A990" s="14"/>
      <c r="B990" s="14"/>
    </row>
    <row r="991" spans="1:2">
      <c r="A991" s="14"/>
      <c r="B991" s="14"/>
    </row>
    <row r="992" spans="1:2">
      <c r="A992" s="14"/>
      <c r="B992" s="14"/>
    </row>
    <row r="993" spans="1:2">
      <c r="A993" s="14"/>
      <c r="B993" s="14"/>
    </row>
    <row r="994" spans="1:2">
      <c r="A994" s="14"/>
      <c r="B994" s="14"/>
    </row>
    <row r="995" spans="1:2">
      <c r="A995" s="14"/>
      <c r="B995" s="14"/>
    </row>
    <row r="996" spans="1:2">
      <c r="A996" s="14"/>
      <c r="B996" s="14"/>
    </row>
    <row r="997" spans="1:2">
      <c r="A997" s="14"/>
      <c r="B997" s="14"/>
    </row>
    <row r="998" spans="1:2">
      <c r="A998" s="14"/>
      <c r="B998" s="14"/>
    </row>
    <row r="999" spans="1:2">
      <c r="A999" s="14"/>
      <c r="B999" s="14"/>
    </row>
    <row r="1000" spans="1:2">
      <c r="A1000" s="14"/>
      <c r="B1000" s="14"/>
    </row>
    <row r="1001" spans="1:2">
      <c r="A1001" s="14"/>
      <c r="B1001" s="14"/>
    </row>
    <row r="1002" spans="1:2">
      <c r="A1002" s="14"/>
      <c r="B1002" s="14"/>
    </row>
    <row r="1003" spans="1:2">
      <c r="A1003" s="14"/>
      <c r="B1003" s="14"/>
    </row>
    <row r="1004" spans="1:2">
      <c r="A1004" s="14"/>
      <c r="B1004" s="14"/>
    </row>
    <row r="1005" spans="1:2">
      <c r="A1005" s="14"/>
      <c r="B1005" s="14"/>
    </row>
    <row r="1006" spans="1:2">
      <c r="A1006" s="14"/>
      <c r="B1006" s="14"/>
    </row>
    <row r="1007" spans="1:2">
      <c r="A1007" s="14"/>
      <c r="B1007" s="14"/>
    </row>
    <row r="1008" spans="1:2">
      <c r="A1008" s="14"/>
      <c r="B1008" s="14"/>
    </row>
    <row r="1009" spans="1:2">
      <c r="A1009" s="14"/>
      <c r="B1009" s="14"/>
    </row>
    <row r="1010" spans="1:2">
      <c r="A1010" s="14"/>
      <c r="B1010" s="14"/>
    </row>
    <row r="1011" spans="1:2">
      <c r="A1011" s="14"/>
      <c r="B1011" s="14"/>
    </row>
    <row r="1012" spans="1:2">
      <c r="A1012" s="14"/>
      <c r="B1012" s="14"/>
    </row>
    <row r="1013" spans="1:2">
      <c r="A1013" s="14"/>
      <c r="B1013" s="14"/>
    </row>
    <row r="1014" spans="1:2">
      <c r="A1014" s="14"/>
      <c r="B1014" s="14"/>
    </row>
    <row r="1015" spans="1:2">
      <c r="A1015" s="14"/>
      <c r="B1015" s="14"/>
    </row>
    <row r="1016" spans="1:2">
      <c r="A1016" s="14"/>
      <c r="B1016" s="14"/>
    </row>
    <row r="1017" spans="1:2">
      <c r="A1017" s="14"/>
      <c r="B1017" s="14"/>
    </row>
    <row r="1018" spans="1:2">
      <c r="A1018" s="14"/>
      <c r="B1018" s="14"/>
    </row>
    <row r="1019" spans="1:2">
      <c r="A1019" s="14"/>
      <c r="B1019" s="14"/>
    </row>
    <row r="1020" spans="1:2">
      <c r="A1020" s="14"/>
      <c r="B1020" s="14"/>
    </row>
    <row r="1021" spans="1:2">
      <c r="A1021" s="14"/>
      <c r="B1021" s="14"/>
    </row>
    <row r="1022" spans="1:2">
      <c r="A1022" s="14"/>
      <c r="B1022" s="14"/>
    </row>
    <row r="1023" spans="1:2">
      <c r="A1023" s="14"/>
      <c r="B1023" s="14"/>
    </row>
    <row r="1024" spans="1:2">
      <c r="A1024" s="14"/>
      <c r="B1024" s="14"/>
    </row>
    <row r="1025" spans="1:2">
      <c r="A1025" s="14"/>
      <c r="B1025" s="14"/>
    </row>
    <row r="1026" spans="1:2">
      <c r="A1026" s="14"/>
      <c r="B1026" s="14"/>
    </row>
    <row r="1027" spans="1:2">
      <c r="A1027" s="14"/>
      <c r="B1027" s="14"/>
    </row>
    <row r="1028" spans="1:2">
      <c r="A1028" s="14"/>
      <c r="B1028" s="14"/>
    </row>
    <row r="1029" spans="1:2">
      <c r="A1029" s="14"/>
      <c r="B1029" s="14"/>
    </row>
    <row r="1030" spans="1:2">
      <c r="A1030" s="14"/>
      <c r="B1030" s="14"/>
    </row>
    <row r="1031" spans="1:2">
      <c r="A1031" s="14"/>
      <c r="B1031" s="14"/>
    </row>
    <row r="1032" spans="1:2">
      <c r="A1032" s="14"/>
      <c r="B1032" s="14"/>
    </row>
    <row r="1033" spans="1:2">
      <c r="A1033" s="14"/>
      <c r="B1033" s="14"/>
    </row>
    <row r="1034" spans="1:2">
      <c r="A1034" s="14"/>
      <c r="B1034" s="14"/>
    </row>
    <row r="1035" spans="1:2">
      <c r="A1035" s="14"/>
      <c r="B1035" s="14"/>
    </row>
    <row r="1036" spans="1:2">
      <c r="A1036" s="14"/>
      <c r="B1036" s="14"/>
    </row>
    <row r="1037" spans="1:2">
      <c r="A1037" s="14"/>
      <c r="B1037" s="14"/>
    </row>
    <row r="1038" spans="1:2">
      <c r="A1038" s="14"/>
      <c r="B1038" s="14"/>
    </row>
    <row r="1039" spans="1:2">
      <c r="A1039" s="14"/>
      <c r="B1039" s="14"/>
    </row>
    <row r="1040" spans="1:2">
      <c r="A1040" s="14"/>
      <c r="B1040" s="14"/>
    </row>
    <row r="1041" spans="1:2">
      <c r="A1041" s="14"/>
      <c r="B1041" s="14"/>
    </row>
    <row r="1042" spans="1:2">
      <c r="A1042" s="14"/>
      <c r="B1042" s="14"/>
    </row>
    <row r="1043" spans="1:2">
      <c r="A1043" s="14"/>
      <c r="B1043" s="14"/>
    </row>
    <row r="1044" spans="1:2">
      <c r="A1044" s="14"/>
      <c r="B1044" s="14"/>
    </row>
    <row r="1045" spans="1:2">
      <c r="A1045" s="14"/>
      <c r="B1045" s="14"/>
    </row>
    <row r="1046" spans="1:2">
      <c r="A1046" s="14"/>
      <c r="B1046" s="14"/>
    </row>
    <row r="1047" spans="1:2">
      <c r="A1047" s="14"/>
      <c r="B1047" s="14"/>
    </row>
    <row r="1048" spans="1:2">
      <c r="A1048" s="14"/>
      <c r="B1048" s="14"/>
    </row>
    <row r="1049" spans="1:2">
      <c r="A1049" s="14"/>
      <c r="B1049" s="14"/>
    </row>
    <row r="1050" spans="1:2">
      <c r="A1050" s="14"/>
      <c r="B1050" s="14"/>
    </row>
    <row r="1051" spans="1:2">
      <c r="A1051" s="14"/>
      <c r="B1051" s="14"/>
    </row>
    <row r="1052" spans="1:2">
      <c r="A1052" s="14"/>
      <c r="B1052" s="14"/>
    </row>
    <row r="1053" spans="1:2">
      <c r="A1053" s="14"/>
      <c r="B1053" s="14"/>
    </row>
    <row r="1054" spans="1:2">
      <c r="A1054" s="14"/>
      <c r="B1054" s="14"/>
    </row>
    <row r="1055" spans="1:2">
      <c r="A1055" s="14"/>
      <c r="B1055" s="14"/>
    </row>
    <row r="1056" spans="1:2">
      <c r="A1056" s="14"/>
      <c r="B1056" s="14"/>
    </row>
    <row r="1057" spans="1:2">
      <c r="A1057" s="14"/>
      <c r="B1057" s="14"/>
    </row>
    <row r="1058" spans="1:2">
      <c r="A1058" s="14"/>
      <c r="B1058" s="14"/>
    </row>
    <row r="1059" spans="1:2">
      <c r="A1059" s="14"/>
      <c r="B1059" s="14"/>
    </row>
    <row r="1060" spans="1:2">
      <c r="A1060" s="14"/>
      <c r="B1060" s="14"/>
    </row>
    <row r="1061" spans="1:2">
      <c r="A1061" s="14"/>
      <c r="B1061" s="14"/>
    </row>
    <row r="1062" spans="1:2">
      <c r="A1062" s="14"/>
      <c r="B1062" s="14"/>
    </row>
    <row r="1063" spans="1:2">
      <c r="A1063" s="14"/>
      <c r="B1063" s="14"/>
    </row>
    <row r="1064" spans="1:2">
      <c r="A1064" s="14"/>
      <c r="B1064" s="14"/>
    </row>
    <row r="1065" spans="1:2">
      <c r="A1065" s="14"/>
      <c r="B1065" s="14"/>
    </row>
    <row r="1066" spans="1:2">
      <c r="A1066" s="14"/>
      <c r="B1066" s="14"/>
    </row>
    <row r="1067" spans="1:2">
      <c r="A1067" s="14"/>
      <c r="B1067" s="14"/>
    </row>
    <row r="1068" spans="1:2">
      <c r="A1068" s="14"/>
      <c r="B1068" s="14"/>
    </row>
    <row r="1069" spans="1:2">
      <c r="A1069" s="14"/>
      <c r="B1069" s="14"/>
    </row>
    <row r="1070" spans="1:2">
      <c r="A1070" s="14"/>
      <c r="B1070" s="14"/>
    </row>
    <row r="1071" spans="1:2">
      <c r="A1071" s="14"/>
      <c r="B1071" s="14"/>
    </row>
    <row r="1072" spans="1:2">
      <c r="A1072" s="14"/>
      <c r="B1072" s="14"/>
    </row>
    <row r="1073" spans="1:2">
      <c r="A1073" s="14"/>
      <c r="B1073" s="14"/>
    </row>
    <row r="1074" spans="1:2">
      <c r="A1074" s="14"/>
      <c r="B1074" s="14"/>
    </row>
    <row r="1075" spans="1:2">
      <c r="A1075" s="14"/>
      <c r="B1075" s="14"/>
    </row>
    <row r="1076" spans="1:2">
      <c r="A1076" s="14"/>
      <c r="B1076" s="14"/>
    </row>
    <row r="1077" spans="1:2">
      <c r="A1077" s="14"/>
      <c r="B1077" s="14"/>
    </row>
    <row r="1078" spans="1:2">
      <c r="A1078" s="14"/>
      <c r="B1078" s="14"/>
    </row>
    <row r="1079" spans="1:2">
      <c r="A1079" s="14"/>
      <c r="B1079" s="14"/>
    </row>
    <row r="1080" spans="1:2">
      <c r="A1080" s="14"/>
      <c r="B1080" s="14"/>
    </row>
    <row r="1081" spans="1:2">
      <c r="A1081" s="14"/>
      <c r="B1081" s="14"/>
    </row>
    <row r="1082" spans="1:2">
      <c r="A1082" s="14"/>
      <c r="B1082" s="14"/>
    </row>
    <row r="1083" spans="1:2">
      <c r="A1083" s="14"/>
      <c r="B1083" s="14"/>
    </row>
    <row r="1084" spans="1:2">
      <c r="A1084" s="14"/>
      <c r="B1084" s="14"/>
    </row>
    <row r="1085" spans="1:2">
      <c r="A1085" s="14"/>
      <c r="B1085" s="14"/>
    </row>
    <row r="1086" spans="1:2">
      <c r="A1086" s="14"/>
      <c r="B1086" s="14"/>
    </row>
    <row r="1087" spans="1:2">
      <c r="A1087" s="14"/>
      <c r="B1087" s="14"/>
    </row>
    <row r="1088" spans="1:2">
      <c r="A1088" s="14"/>
      <c r="B1088" s="14"/>
    </row>
    <row r="1089" spans="1:2">
      <c r="A1089" s="14"/>
      <c r="B1089" s="14"/>
    </row>
    <row r="1090" spans="1:2">
      <c r="A1090" s="14"/>
      <c r="B1090" s="14"/>
    </row>
    <row r="1091" spans="1:2">
      <c r="A1091" s="14"/>
      <c r="B1091" s="14"/>
    </row>
    <row r="1092" spans="1:2">
      <c r="A1092" s="14"/>
      <c r="B1092" s="14"/>
    </row>
    <row r="1093" spans="1:2">
      <c r="A1093" s="14"/>
      <c r="B1093" s="14"/>
    </row>
    <row r="1094" spans="1:2">
      <c r="A1094" s="14"/>
      <c r="B1094" s="14"/>
    </row>
    <row r="1095" spans="1:2">
      <c r="A1095" s="14"/>
      <c r="B1095" s="14"/>
    </row>
    <row r="1096" spans="1:2">
      <c r="A1096" s="14"/>
      <c r="B1096" s="14"/>
    </row>
    <row r="1097" spans="1:2">
      <c r="A1097" s="14"/>
      <c r="B1097" s="14"/>
    </row>
    <row r="1098" spans="1:2">
      <c r="A1098" s="14"/>
      <c r="B1098" s="14"/>
    </row>
    <row r="1099" spans="1:2">
      <c r="A1099" s="14"/>
      <c r="B1099" s="14"/>
    </row>
    <row r="1100" spans="1:2">
      <c r="A1100" s="14"/>
      <c r="B1100" s="14"/>
    </row>
    <row r="1101" spans="1:2">
      <c r="A1101" s="14"/>
      <c r="B1101" s="14"/>
    </row>
    <row r="1102" spans="1:2">
      <c r="A1102" s="14"/>
      <c r="B1102" s="14"/>
    </row>
    <row r="1103" spans="1:2">
      <c r="A1103" s="14"/>
      <c r="B1103" s="14"/>
    </row>
    <row r="1104" spans="1:2">
      <c r="A1104" s="14"/>
      <c r="B1104" s="14"/>
    </row>
    <row r="1105" spans="1:2">
      <c r="A1105" s="14"/>
      <c r="B1105" s="14"/>
    </row>
    <row r="1106" spans="1:2">
      <c r="A1106" s="14"/>
      <c r="B1106" s="14"/>
    </row>
    <row r="1107" spans="1:2">
      <c r="A1107" s="14"/>
      <c r="B1107" s="14"/>
    </row>
    <row r="1108" spans="1:2">
      <c r="A1108" s="14"/>
      <c r="B1108" s="14"/>
    </row>
    <row r="1109" spans="1:2">
      <c r="A1109" s="14"/>
      <c r="B1109" s="14"/>
    </row>
    <row r="1110" spans="1:2">
      <c r="A1110" s="14"/>
      <c r="B1110" s="14"/>
    </row>
    <row r="1111" spans="1:2">
      <c r="A1111" s="14"/>
      <c r="B1111" s="14"/>
    </row>
    <row r="1112" spans="1:2">
      <c r="A1112" s="14"/>
      <c r="B1112" s="14"/>
    </row>
    <row r="1113" spans="1:2">
      <c r="A1113" s="14"/>
      <c r="B1113" s="14"/>
    </row>
    <row r="1114" spans="1:2">
      <c r="A1114" s="14"/>
      <c r="B1114" s="14"/>
    </row>
    <row r="1115" spans="1:2">
      <c r="A1115" s="14"/>
      <c r="B1115" s="14"/>
    </row>
    <row r="1116" spans="1:2">
      <c r="A1116" s="14"/>
      <c r="B1116" s="14"/>
    </row>
    <row r="1117" spans="1:2">
      <c r="A1117" s="14"/>
      <c r="B1117" s="14"/>
    </row>
    <row r="1118" spans="1:2">
      <c r="A1118" s="14"/>
      <c r="B1118" s="14"/>
    </row>
    <row r="1119" spans="1:2">
      <c r="A1119" s="14"/>
      <c r="B1119" s="14"/>
    </row>
    <row r="1120" spans="1:2">
      <c r="A1120" s="14"/>
      <c r="B1120" s="14"/>
    </row>
    <row r="1121" spans="1:2">
      <c r="A1121" s="14"/>
      <c r="B1121" s="14"/>
    </row>
    <row r="1122" spans="1:2">
      <c r="A1122" s="14"/>
      <c r="B1122" s="14"/>
    </row>
    <row r="1123" spans="1:2">
      <c r="A1123" s="14"/>
      <c r="B1123" s="14"/>
    </row>
    <row r="1124" spans="1:2">
      <c r="A1124" s="14"/>
      <c r="B1124" s="14"/>
    </row>
    <row r="1125" spans="1:2">
      <c r="A1125" s="14"/>
      <c r="B1125" s="14"/>
    </row>
    <row r="1126" spans="1:2">
      <c r="A1126" s="14"/>
      <c r="B1126" s="14"/>
    </row>
    <row r="1127" spans="1:2">
      <c r="A1127" s="14"/>
      <c r="B1127" s="14"/>
    </row>
    <row r="1128" spans="1:2">
      <c r="A1128" s="14"/>
      <c r="B1128" s="14"/>
    </row>
    <row r="1129" spans="1:2">
      <c r="A1129" s="14"/>
      <c r="B1129" s="14"/>
    </row>
    <row r="1130" spans="1:2">
      <c r="A1130" s="14"/>
      <c r="B1130" s="14"/>
    </row>
    <row r="1131" spans="1:2">
      <c r="A1131" s="14"/>
      <c r="B1131" s="14"/>
    </row>
    <row r="1132" spans="1:2">
      <c r="A1132" s="14"/>
      <c r="B1132" s="14"/>
    </row>
    <row r="1133" spans="1:2">
      <c r="A1133" s="14"/>
      <c r="B1133" s="14"/>
    </row>
    <row r="1134" spans="1:2">
      <c r="A1134" s="14"/>
      <c r="B1134" s="14"/>
    </row>
    <row r="1135" spans="1:2">
      <c r="A1135" s="14"/>
      <c r="B1135" s="14"/>
    </row>
    <row r="1136" spans="1:2">
      <c r="A1136" s="14"/>
      <c r="B1136" s="14"/>
    </row>
    <row r="1137" spans="1:2">
      <c r="A1137" s="14"/>
      <c r="B1137" s="14"/>
    </row>
    <row r="1138" spans="1:2">
      <c r="A1138" s="14"/>
      <c r="B1138" s="14"/>
    </row>
    <row r="1139" spans="1:2">
      <c r="A1139" s="14"/>
      <c r="B1139" s="14"/>
    </row>
    <row r="1140" spans="1:2">
      <c r="A1140" s="14"/>
      <c r="B1140" s="14"/>
    </row>
    <row r="1141" spans="1:2">
      <c r="A1141" s="14"/>
      <c r="B1141" s="14"/>
    </row>
    <row r="1142" spans="1:2">
      <c r="A1142" s="14"/>
      <c r="B1142" s="14"/>
    </row>
    <row r="1143" spans="1:2">
      <c r="A1143" s="14"/>
      <c r="B1143" s="14"/>
    </row>
    <row r="1144" spans="1:2">
      <c r="A1144" s="14"/>
      <c r="B1144" s="14"/>
    </row>
    <row r="1145" spans="1:2">
      <c r="A1145" s="14"/>
      <c r="B1145" s="14"/>
    </row>
    <row r="1146" spans="1:2">
      <c r="A1146" s="14"/>
      <c r="B1146" s="14"/>
    </row>
    <row r="1147" spans="1:2">
      <c r="A1147" s="14"/>
      <c r="B1147" s="14"/>
    </row>
    <row r="1148" spans="1:2">
      <c r="A1148" s="14"/>
      <c r="B1148" s="14"/>
    </row>
    <row r="1149" spans="1:2">
      <c r="A1149" s="14"/>
      <c r="B1149" s="14"/>
    </row>
    <row r="1150" spans="1:2">
      <c r="A1150" s="14"/>
      <c r="B1150" s="14"/>
    </row>
    <row r="1151" spans="1:2">
      <c r="A1151" s="14"/>
      <c r="B1151" s="14"/>
    </row>
    <row r="1152" spans="1:2">
      <c r="A1152" s="14"/>
      <c r="B1152" s="14"/>
    </row>
    <row r="1153" spans="1:2">
      <c r="A1153" s="14"/>
      <c r="B1153" s="14"/>
    </row>
    <row r="1154" spans="1:2">
      <c r="A1154" s="14"/>
      <c r="B1154" s="14"/>
    </row>
    <row r="1155" spans="1:2">
      <c r="A1155" s="14"/>
      <c r="B1155" s="14"/>
    </row>
    <row r="1156" spans="1:2">
      <c r="A1156" s="14"/>
      <c r="B1156" s="14"/>
    </row>
    <row r="1157" spans="1:2">
      <c r="A1157" s="14"/>
      <c r="B1157" s="14"/>
    </row>
    <row r="1158" spans="1:2">
      <c r="A1158" s="14"/>
      <c r="B1158" s="14"/>
    </row>
    <row r="1159" spans="1:2">
      <c r="A1159" s="14"/>
      <c r="B1159" s="14"/>
    </row>
    <row r="1160" spans="1:2">
      <c r="A1160" s="14"/>
      <c r="B1160" s="14"/>
    </row>
    <row r="1161" spans="1:2">
      <c r="A1161" s="14"/>
      <c r="B1161" s="14"/>
    </row>
    <row r="1162" spans="1:2">
      <c r="A1162" s="14"/>
      <c r="B1162" s="14"/>
    </row>
    <row r="1163" spans="1:2">
      <c r="A1163" s="14"/>
      <c r="B1163" s="14"/>
    </row>
    <row r="1164" spans="1:2">
      <c r="A1164" s="14"/>
      <c r="B1164" s="14"/>
    </row>
    <row r="1165" spans="1:2">
      <c r="A1165" s="14"/>
      <c r="B1165" s="14"/>
    </row>
    <row r="1166" spans="1:2">
      <c r="A1166" s="14"/>
      <c r="B1166" s="14"/>
    </row>
    <row r="1167" spans="1:2">
      <c r="A1167" s="14"/>
      <c r="B1167" s="14"/>
    </row>
    <row r="1168" spans="1:2">
      <c r="A1168" s="14"/>
      <c r="B1168" s="14"/>
    </row>
    <row r="1169" spans="1:2">
      <c r="A1169" s="14"/>
      <c r="B1169" s="14"/>
    </row>
    <row r="1170" spans="1:2">
      <c r="A1170" s="14"/>
      <c r="B1170" s="14"/>
    </row>
    <row r="1171" spans="1:2">
      <c r="A1171" s="14"/>
      <c r="B1171" s="14"/>
    </row>
    <row r="1172" spans="1:2">
      <c r="A1172" s="14"/>
      <c r="B1172" s="14"/>
    </row>
    <row r="1173" spans="1:2">
      <c r="A1173" s="14"/>
      <c r="B1173" s="14"/>
    </row>
    <row r="1174" spans="1:2">
      <c r="A1174" s="14"/>
      <c r="B1174" s="14"/>
    </row>
    <row r="1175" spans="1:2">
      <c r="A1175" s="14"/>
      <c r="B1175" s="14"/>
    </row>
    <row r="1176" spans="1:2">
      <c r="A1176" s="14"/>
      <c r="B1176" s="14"/>
    </row>
    <row r="1177" spans="1:2">
      <c r="A1177" s="14"/>
      <c r="B1177" s="14"/>
    </row>
    <row r="1178" spans="1:2">
      <c r="A1178" s="14"/>
      <c r="B1178" s="14"/>
    </row>
    <row r="1179" spans="1:2">
      <c r="A1179" s="14"/>
      <c r="B1179" s="14"/>
    </row>
    <row r="1180" spans="1:2">
      <c r="A1180" s="14"/>
      <c r="B1180" s="14"/>
    </row>
    <row r="1181" spans="1:2">
      <c r="A1181" s="14"/>
      <c r="B1181" s="14"/>
    </row>
    <row r="1182" spans="1:2">
      <c r="A1182" s="14"/>
      <c r="B1182" s="14"/>
    </row>
    <row r="1183" spans="1:2">
      <c r="A1183" s="14"/>
      <c r="B1183" s="14"/>
    </row>
    <row r="1184" spans="1:2">
      <c r="A1184" s="14"/>
      <c r="B1184" s="14"/>
    </row>
    <row r="1185" spans="1:2">
      <c r="A1185" s="14"/>
      <c r="B1185" s="14"/>
    </row>
    <row r="1186" spans="1:2">
      <c r="A1186" s="14"/>
      <c r="B1186" s="14"/>
    </row>
    <row r="1187" spans="1:2">
      <c r="A1187" s="14"/>
      <c r="B1187" s="14"/>
    </row>
    <row r="1188" spans="1:2">
      <c r="A1188" s="14"/>
      <c r="B1188" s="14"/>
    </row>
    <row r="1189" spans="1:2">
      <c r="A1189" s="14"/>
      <c r="B1189" s="14"/>
    </row>
    <row r="1190" spans="1:2">
      <c r="A1190" s="14"/>
      <c r="B1190" s="14"/>
    </row>
    <row r="1191" spans="1:2">
      <c r="A1191" s="14"/>
      <c r="B1191" s="14"/>
    </row>
    <row r="1192" spans="1:2">
      <c r="A1192" s="14"/>
      <c r="B1192" s="14"/>
    </row>
    <row r="1193" spans="1:2">
      <c r="A1193" s="14"/>
      <c r="B1193" s="14"/>
    </row>
    <row r="1194" spans="1:2">
      <c r="A1194" s="14"/>
      <c r="B1194" s="14"/>
    </row>
    <row r="1195" spans="1:2">
      <c r="A1195" s="14"/>
      <c r="B1195" s="14"/>
    </row>
    <row r="1196" spans="1:2">
      <c r="A1196" s="14"/>
      <c r="B1196" s="14"/>
    </row>
    <row r="1197" spans="1:2">
      <c r="A1197" s="14"/>
      <c r="B1197" s="14"/>
    </row>
    <row r="1198" spans="1:2">
      <c r="A1198" s="14"/>
      <c r="B1198" s="14"/>
    </row>
    <row r="1199" spans="1:2">
      <c r="A1199" s="14"/>
      <c r="B1199" s="14"/>
    </row>
    <row r="1200" spans="1:2">
      <c r="A1200" s="14"/>
      <c r="B1200" s="14"/>
    </row>
    <row r="1201" spans="1:2">
      <c r="A1201" s="14"/>
      <c r="B1201" s="14"/>
    </row>
    <row r="1202" spans="1:2">
      <c r="A1202" s="14"/>
      <c r="B1202" s="14"/>
    </row>
    <row r="1203" spans="1:2">
      <c r="A1203" s="14"/>
      <c r="B1203" s="14"/>
    </row>
    <row r="1204" spans="1:2">
      <c r="A1204" s="14"/>
      <c r="B1204" s="14"/>
    </row>
    <row r="1205" spans="1:2">
      <c r="A1205" s="14"/>
      <c r="B1205" s="14"/>
    </row>
    <row r="1206" spans="1:2">
      <c r="A1206" s="14"/>
      <c r="B1206" s="14"/>
    </row>
    <row r="1207" spans="1:2">
      <c r="A1207" s="14"/>
      <c r="B1207" s="14"/>
    </row>
    <row r="1208" spans="1:2">
      <c r="A1208" s="14"/>
      <c r="B1208" s="14"/>
    </row>
    <row r="1209" spans="1:2">
      <c r="A1209" s="14"/>
      <c r="B1209" s="14"/>
    </row>
    <row r="1210" spans="1:2">
      <c r="A1210" s="14"/>
      <c r="B1210" s="14"/>
    </row>
    <row r="1211" spans="1:2">
      <c r="A1211" s="14"/>
      <c r="B1211" s="14"/>
    </row>
    <row r="1212" spans="1:2">
      <c r="A1212" s="14"/>
      <c r="B1212" s="14"/>
    </row>
    <row r="1213" spans="1:2">
      <c r="A1213" s="14"/>
      <c r="B1213" s="14"/>
    </row>
    <row r="1214" spans="1:2">
      <c r="A1214" s="14"/>
      <c r="B1214" s="14"/>
    </row>
    <row r="1215" spans="1:2">
      <c r="A1215" s="14"/>
      <c r="B1215" s="14"/>
    </row>
    <row r="1216" spans="1:2">
      <c r="A1216" s="14"/>
      <c r="B1216" s="14"/>
    </row>
    <row r="1217" spans="1:2">
      <c r="A1217" s="14"/>
      <c r="B1217" s="14"/>
    </row>
    <row r="1218" spans="1:2">
      <c r="A1218" s="14"/>
      <c r="B1218" s="14"/>
    </row>
    <row r="1219" spans="1:2">
      <c r="A1219" s="14"/>
      <c r="B1219" s="14"/>
    </row>
    <row r="1220" spans="1:2">
      <c r="A1220" s="14"/>
      <c r="B1220" s="14"/>
    </row>
    <row r="1221" spans="1:2">
      <c r="A1221" s="14"/>
      <c r="B1221" s="14"/>
    </row>
    <row r="1222" spans="1:2">
      <c r="A1222" s="14"/>
      <c r="B1222" s="14"/>
    </row>
    <row r="1223" spans="1:2">
      <c r="A1223" s="14"/>
      <c r="B1223" s="14"/>
    </row>
    <row r="1224" spans="1:2">
      <c r="A1224" s="14"/>
      <c r="B1224" s="14"/>
    </row>
    <row r="1225" spans="1:2">
      <c r="A1225" s="14"/>
      <c r="B1225" s="14"/>
    </row>
    <row r="1226" spans="1:2">
      <c r="A1226" s="14"/>
      <c r="B1226" s="14"/>
    </row>
    <row r="1227" spans="1:2">
      <c r="A1227" s="14"/>
      <c r="B1227" s="14"/>
    </row>
    <row r="1228" spans="1:2">
      <c r="A1228" s="14"/>
      <c r="B1228" s="14"/>
    </row>
    <row r="1229" spans="1:2">
      <c r="A1229" s="14"/>
      <c r="B1229" s="14"/>
    </row>
    <row r="1230" spans="1:2">
      <c r="A1230" s="14"/>
      <c r="B1230" s="14"/>
    </row>
    <row r="1231" spans="1:2">
      <c r="A1231" s="14"/>
      <c r="B1231" s="14"/>
    </row>
    <row r="1232" spans="1:2">
      <c r="A1232" s="14"/>
      <c r="B1232" s="14"/>
    </row>
    <row r="1233" spans="1:2">
      <c r="A1233" s="14"/>
      <c r="B1233" s="14"/>
    </row>
    <row r="1234" spans="1:2">
      <c r="A1234" s="14"/>
      <c r="B1234" s="14"/>
    </row>
    <row r="1235" spans="1:2">
      <c r="A1235" s="14"/>
      <c r="B1235" s="14"/>
    </row>
    <row r="1236" spans="1:2">
      <c r="A1236" s="14"/>
      <c r="B1236" s="14"/>
    </row>
    <row r="1237" spans="1:2">
      <c r="A1237" s="14"/>
      <c r="B1237" s="14"/>
    </row>
    <row r="1238" spans="1:2">
      <c r="A1238" s="14"/>
      <c r="B1238" s="14"/>
    </row>
    <row r="1239" spans="1:2">
      <c r="A1239" s="14"/>
      <c r="B1239" s="14"/>
    </row>
    <row r="1240" spans="1:2">
      <c r="A1240" s="14"/>
      <c r="B1240" s="14"/>
    </row>
    <row r="1241" spans="1:2">
      <c r="A1241" s="14"/>
      <c r="B1241" s="14"/>
    </row>
    <row r="1242" spans="1:2">
      <c r="A1242" s="14"/>
      <c r="B1242" s="14"/>
    </row>
    <row r="1243" spans="1:2">
      <c r="A1243" s="14"/>
      <c r="B1243" s="14"/>
    </row>
    <row r="1244" spans="1:2">
      <c r="A1244" s="14"/>
      <c r="B1244" s="14"/>
    </row>
    <row r="1245" spans="1:2">
      <c r="A1245" s="14"/>
      <c r="B1245" s="14"/>
    </row>
    <row r="1246" spans="1:2">
      <c r="A1246" s="14"/>
      <c r="B1246" s="14"/>
    </row>
    <row r="1247" spans="1:2">
      <c r="A1247" s="14"/>
      <c r="B1247" s="14"/>
    </row>
    <row r="1248" spans="1:2">
      <c r="A1248" s="14"/>
      <c r="B1248" s="14"/>
    </row>
    <row r="1249" spans="1:2">
      <c r="A1249" s="14"/>
      <c r="B1249" s="14"/>
    </row>
    <row r="1250" spans="1:2">
      <c r="A1250" s="14"/>
      <c r="B1250" s="14"/>
    </row>
    <row r="1251" spans="1:2">
      <c r="A1251" s="14"/>
      <c r="B1251" s="14"/>
    </row>
    <row r="1252" spans="1:2">
      <c r="A1252" s="14"/>
      <c r="B1252" s="14"/>
    </row>
    <row r="1253" spans="1:2">
      <c r="A1253" s="14"/>
      <c r="B1253" s="14"/>
    </row>
    <row r="1254" spans="1:2">
      <c r="A1254" s="14"/>
      <c r="B1254" s="14"/>
    </row>
    <row r="1255" spans="1:2">
      <c r="A1255" s="14"/>
      <c r="B1255" s="14"/>
    </row>
    <row r="1256" spans="1:2">
      <c r="A1256" s="14"/>
      <c r="B1256" s="14"/>
    </row>
    <row r="1257" spans="1:2">
      <c r="A1257" s="14"/>
      <c r="B1257" s="14"/>
    </row>
    <row r="1258" spans="1:2">
      <c r="A1258" s="14"/>
      <c r="B1258" s="14"/>
    </row>
    <row r="1259" spans="1:2">
      <c r="A1259" s="14"/>
      <c r="B1259" s="14"/>
    </row>
    <row r="1260" spans="1:2">
      <c r="A1260" s="14"/>
      <c r="B1260" s="14"/>
    </row>
    <row r="1261" spans="1:2">
      <c r="A1261" s="14"/>
      <c r="B1261" s="14"/>
    </row>
    <row r="1262" spans="1:2">
      <c r="A1262" s="14"/>
      <c r="B1262" s="14"/>
    </row>
    <row r="1263" spans="1:2">
      <c r="A1263" s="14"/>
      <c r="B1263" s="14"/>
    </row>
    <row r="1264" spans="1:2">
      <c r="A1264" s="14"/>
      <c r="B1264" s="14"/>
    </row>
    <row r="1265" spans="1:2">
      <c r="A1265" s="14"/>
      <c r="B1265" s="14"/>
    </row>
    <row r="1266" spans="1:2">
      <c r="A1266" s="14"/>
      <c r="B1266" s="14"/>
    </row>
    <row r="1267" spans="1:2">
      <c r="A1267" s="14"/>
      <c r="B1267" s="14"/>
    </row>
    <row r="1268" spans="1:2">
      <c r="A1268" s="14"/>
      <c r="B1268" s="14"/>
    </row>
    <row r="1269" spans="1:2">
      <c r="A1269" s="14"/>
      <c r="B1269" s="14"/>
    </row>
    <row r="1270" spans="1:2">
      <c r="A1270" s="14"/>
      <c r="B1270" s="14"/>
    </row>
    <row r="1271" spans="1:2">
      <c r="A1271" s="14"/>
      <c r="B1271" s="14"/>
    </row>
    <row r="1272" spans="1:2">
      <c r="A1272" s="14"/>
      <c r="B1272" s="14"/>
    </row>
    <row r="1273" spans="1:2">
      <c r="A1273" s="14"/>
      <c r="B1273" s="14"/>
    </row>
    <row r="1274" spans="1:2">
      <c r="A1274" s="14"/>
      <c r="B1274" s="14"/>
    </row>
    <row r="1275" spans="1:2">
      <c r="A1275" s="14"/>
      <c r="B1275" s="14"/>
    </row>
    <row r="1276" spans="1:2">
      <c r="A1276" s="14"/>
      <c r="B1276" s="14"/>
    </row>
    <row r="1277" spans="1:2">
      <c r="A1277" s="14"/>
      <c r="B1277" s="14"/>
    </row>
    <row r="1278" spans="1:2">
      <c r="A1278" s="14"/>
      <c r="B1278" s="14"/>
    </row>
    <row r="1279" spans="1:2">
      <c r="A1279" s="14"/>
      <c r="B1279" s="14"/>
    </row>
    <row r="1280" spans="1:2">
      <c r="A1280" s="14"/>
      <c r="B1280" s="14"/>
    </row>
    <row r="1281" spans="1:2">
      <c r="A1281" s="14"/>
      <c r="B1281" s="14"/>
    </row>
    <row r="1282" spans="1:2">
      <c r="A1282" s="14"/>
      <c r="B1282" s="14"/>
    </row>
    <row r="1283" spans="1:2">
      <c r="A1283" s="14"/>
      <c r="B1283" s="14"/>
    </row>
    <row r="1284" spans="1:2">
      <c r="A1284" s="14"/>
      <c r="B1284" s="14"/>
    </row>
    <row r="1285" spans="1:2">
      <c r="A1285" s="14"/>
      <c r="B1285" s="14"/>
    </row>
    <row r="1286" spans="1:2">
      <c r="A1286" s="14"/>
      <c r="B1286" s="14"/>
    </row>
    <row r="1287" spans="1:2">
      <c r="A1287" s="14"/>
      <c r="B1287" s="14"/>
    </row>
    <row r="1288" spans="1:2">
      <c r="A1288" s="14"/>
      <c r="B1288" s="14"/>
    </row>
    <row r="1289" spans="1:2">
      <c r="A1289" s="14"/>
      <c r="B1289" s="14"/>
    </row>
    <row r="1290" spans="1:2">
      <c r="A1290" s="14"/>
      <c r="B1290" s="14"/>
    </row>
    <row r="1291" spans="1:2">
      <c r="A1291" s="14"/>
      <c r="B1291" s="14"/>
    </row>
    <row r="1292" spans="1:2">
      <c r="A1292" s="14"/>
      <c r="B1292" s="14"/>
    </row>
    <row r="1293" spans="1:2">
      <c r="A1293" s="14"/>
      <c r="B1293" s="14"/>
    </row>
    <row r="1294" spans="1:2">
      <c r="A1294" s="14"/>
      <c r="B1294" s="14"/>
    </row>
    <row r="1295" spans="1:2">
      <c r="A1295" s="14"/>
      <c r="B1295" s="14"/>
    </row>
    <row r="1296" spans="1:2">
      <c r="A1296" s="14"/>
      <c r="B1296" s="14"/>
    </row>
    <row r="1297" spans="1:2">
      <c r="A1297" s="14"/>
      <c r="B1297" s="14"/>
    </row>
    <row r="1298" spans="1:2">
      <c r="A1298" s="14"/>
      <c r="B1298" s="14"/>
    </row>
    <row r="1299" spans="1:2">
      <c r="A1299" s="14"/>
      <c r="B1299" s="14"/>
    </row>
    <row r="1300" spans="1:2">
      <c r="A1300" s="14"/>
      <c r="B1300" s="14"/>
    </row>
    <row r="1301" spans="1:2">
      <c r="A1301" s="14"/>
      <c r="B1301" s="14"/>
    </row>
    <row r="1302" spans="1:2">
      <c r="A1302" s="14"/>
      <c r="B1302" s="14"/>
    </row>
    <row r="1303" spans="1:2">
      <c r="A1303" s="14"/>
      <c r="B1303" s="14"/>
    </row>
    <row r="1304" spans="1:2">
      <c r="A1304" s="14"/>
      <c r="B1304" s="14"/>
    </row>
    <row r="1305" spans="1:2">
      <c r="A1305" s="14"/>
      <c r="B1305" s="14"/>
    </row>
    <row r="1306" spans="1:2">
      <c r="A1306" s="14"/>
      <c r="B1306" s="14"/>
    </row>
    <row r="1307" spans="1:2">
      <c r="A1307" s="14"/>
      <c r="B1307" s="14"/>
    </row>
    <row r="1308" spans="1:2">
      <c r="A1308" s="14"/>
      <c r="B1308" s="14"/>
    </row>
    <row r="1309" spans="1:2">
      <c r="A1309" s="14"/>
      <c r="B1309" s="14"/>
    </row>
    <row r="1310" spans="1:2">
      <c r="A1310" s="14"/>
      <c r="B1310" s="14"/>
    </row>
    <row r="1311" spans="1:2">
      <c r="A1311" s="14"/>
      <c r="B1311" s="14"/>
    </row>
    <row r="1312" spans="1:2">
      <c r="A1312" s="14"/>
      <c r="B1312" s="14"/>
    </row>
    <row r="1313" spans="1:2">
      <c r="A1313" s="14"/>
      <c r="B1313" s="14"/>
    </row>
    <row r="1314" spans="1:2">
      <c r="A1314" s="14"/>
      <c r="B1314" s="14"/>
    </row>
    <row r="1315" spans="1:2">
      <c r="A1315" s="14"/>
      <c r="B1315" s="14"/>
    </row>
    <row r="1316" spans="1:2">
      <c r="A1316" s="14"/>
      <c r="B1316" s="14"/>
    </row>
    <row r="1317" spans="1:2">
      <c r="A1317" s="14"/>
      <c r="B1317" s="14"/>
    </row>
    <row r="1318" spans="1:2">
      <c r="A1318" s="14"/>
      <c r="B1318" s="14"/>
    </row>
    <row r="1319" spans="1:2">
      <c r="A1319" s="14"/>
      <c r="B1319" s="14"/>
    </row>
    <row r="1320" spans="1:2">
      <c r="A1320" s="14"/>
      <c r="B1320" s="14"/>
    </row>
    <row r="1321" spans="1:2">
      <c r="A1321" s="14"/>
      <c r="B1321" s="14"/>
    </row>
    <row r="1322" spans="1:2">
      <c r="A1322" s="14"/>
      <c r="B1322" s="14"/>
    </row>
    <row r="1323" spans="1:2">
      <c r="A1323" s="14"/>
      <c r="B1323" s="14"/>
    </row>
    <row r="1324" spans="1:2">
      <c r="A1324" s="14"/>
      <c r="B1324" s="14"/>
    </row>
    <row r="1325" spans="1:2">
      <c r="A1325" s="14"/>
      <c r="B1325" s="14"/>
    </row>
    <row r="1326" spans="1:2">
      <c r="A1326" s="14"/>
      <c r="B1326" s="14"/>
    </row>
  </sheetData>
  <mergeCells count="7">
    <mergeCell ref="A2:G2"/>
    <mergeCell ref="A4:G4"/>
    <mergeCell ref="E5:G5"/>
    <mergeCell ref="A5:A6"/>
    <mergeCell ref="B5:B6"/>
    <mergeCell ref="C5:C6"/>
    <mergeCell ref="D5:D6"/>
  </mergeCells>
  <printOptions horizontalCentered="1"/>
  <pageMargins left="0.354166666666667" right="0.354166666666667" top="0.786805555555556" bottom="0.590277777777778" header="0.511805555555556" footer="0.314583333333333"/>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4"/>
  <sheetViews>
    <sheetView showZeros="0" workbookViewId="0">
      <selection activeCell="D13" sqref="D13"/>
    </sheetView>
  </sheetViews>
  <sheetFormatPr defaultColWidth="12.1416666666667" defaultRowHeight="15.75" outlineLevelCol="2"/>
  <cols>
    <col min="1" max="1" width="11.1416666666667" style="36" customWidth="1"/>
    <col min="2" max="2" width="56.5583333333333" style="53" customWidth="1"/>
    <col min="3" max="3" width="21.425" style="36" customWidth="1"/>
    <col min="4" max="16384" width="12.1416666666667" style="36"/>
  </cols>
  <sheetData>
    <row r="1" ht="18" spans="1:3">
      <c r="A1" s="77" t="s">
        <v>142</v>
      </c>
      <c r="B1" s="170"/>
      <c r="C1" s="59"/>
    </row>
    <row r="2" ht="48" customHeight="1" spans="1:3">
      <c r="A2" s="16" t="s">
        <v>143</v>
      </c>
      <c r="B2" s="169"/>
      <c r="C2" s="16"/>
    </row>
    <row r="3" ht="24" customHeight="1" spans="1:3">
      <c r="A3" s="18" t="s">
        <v>74</v>
      </c>
      <c r="B3" s="171"/>
      <c r="C3" s="18"/>
    </row>
    <row r="4" ht="17.1" customHeight="1" spans="1:3">
      <c r="A4" s="39" t="s">
        <v>144</v>
      </c>
      <c r="B4" s="39" t="s">
        <v>145</v>
      </c>
      <c r="C4" s="101" t="s">
        <v>78</v>
      </c>
    </row>
    <row r="5" ht="17.1" customHeight="1" spans="1:3">
      <c r="A5" s="62"/>
      <c r="B5" s="57" t="s">
        <v>146</v>
      </c>
      <c r="C5" s="42">
        <f>SUM(C6,C353)</f>
        <v>110313</v>
      </c>
    </row>
    <row r="6" ht="17.1" customHeight="1" spans="1:3">
      <c r="A6" s="62">
        <v>101</v>
      </c>
      <c r="B6" s="102" t="s">
        <v>147</v>
      </c>
      <c r="C6" s="42">
        <f>C7+C44+C64+C189+C254+C261+C266+C282+C291+C297+C306+C315+C318+C321+C324+C337+C341+C344+C347+C350</f>
        <v>49022</v>
      </c>
    </row>
    <row r="7" ht="17.1" customHeight="1" spans="1:3">
      <c r="A7" s="62">
        <v>10101</v>
      </c>
      <c r="B7" s="102" t="s">
        <v>148</v>
      </c>
      <c r="C7" s="42">
        <f>SUM(C8,C37,C41)</f>
        <v>17908</v>
      </c>
    </row>
    <row r="8" ht="17.1" customHeight="1" spans="1:3">
      <c r="A8" s="62">
        <v>1010101</v>
      </c>
      <c r="B8" s="102" t="s">
        <v>149</v>
      </c>
      <c r="C8" s="42">
        <f>SUM(C9:C36)</f>
        <v>17908</v>
      </c>
    </row>
    <row r="9" ht="17.1" customHeight="1" spans="1:3">
      <c r="A9" s="62">
        <v>101010101</v>
      </c>
      <c r="B9" s="62" t="s">
        <v>150</v>
      </c>
      <c r="C9" s="42">
        <v>1724</v>
      </c>
    </row>
    <row r="10" ht="17.1" customHeight="1" spans="1:3">
      <c r="A10" s="62">
        <v>101010102</v>
      </c>
      <c r="B10" s="62" t="s">
        <v>151</v>
      </c>
      <c r="C10" s="42">
        <v>2</v>
      </c>
    </row>
    <row r="11" ht="17.1" customHeight="1" spans="1:3">
      <c r="A11" s="62">
        <v>101010103</v>
      </c>
      <c r="B11" s="62" t="s">
        <v>152</v>
      </c>
      <c r="C11" s="42">
        <v>8475</v>
      </c>
    </row>
    <row r="12" ht="17.1" customHeight="1" spans="1:3">
      <c r="A12" s="62">
        <v>101010104</v>
      </c>
      <c r="B12" s="62" t="s">
        <v>153</v>
      </c>
      <c r="C12" s="42"/>
    </row>
    <row r="13" ht="17.1" customHeight="1" spans="1:3">
      <c r="A13" s="62">
        <v>101010105</v>
      </c>
      <c r="B13" s="62" t="s">
        <v>154</v>
      </c>
      <c r="C13" s="42">
        <v>309</v>
      </c>
    </row>
    <row r="14" ht="17.1" customHeight="1" spans="1:3">
      <c r="A14" s="62">
        <v>101010106</v>
      </c>
      <c r="B14" s="62" t="s">
        <v>155</v>
      </c>
      <c r="C14" s="42">
        <v>6994</v>
      </c>
    </row>
    <row r="15" ht="17.1" customHeight="1" spans="1:3">
      <c r="A15" s="62">
        <v>101010117</v>
      </c>
      <c r="B15" s="62" t="s">
        <v>156</v>
      </c>
      <c r="C15" s="42"/>
    </row>
    <row r="16" ht="17.1" customHeight="1" spans="1:3">
      <c r="A16" s="62">
        <v>101010118</v>
      </c>
      <c r="B16" s="62" t="s">
        <v>157</v>
      </c>
      <c r="C16" s="42"/>
    </row>
    <row r="17" ht="17.1" customHeight="1" spans="1:3">
      <c r="A17" s="62">
        <v>101010119</v>
      </c>
      <c r="B17" s="62" t="s">
        <v>158</v>
      </c>
      <c r="C17" s="42">
        <v>438</v>
      </c>
    </row>
    <row r="18" ht="17.1" customHeight="1" spans="1:3">
      <c r="A18" s="62">
        <v>101010120</v>
      </c>
      <c r="B18" s="62" t="s">
        <v>159</v>
      </c>
      <c r="C18" s="42">
        <v>101</v>
      </c>
    </row>
    <row r="19" ht="17.1" customHeight="1" spans="1:3">
      <c r="A19" s="62">
        <v>101010121</v>
      </c>
      <c r="B19" s="62" t="s">
        <v>160</v>
      </c>
      <c r="C19" s="42"/>
    </row>
    <row r="20" ht="17.1" customHeight="1" spans="1:3">
      <c r="A20" s="62">
        <v>101010122</v>
      </c>
      <c r="B20" s="62" t="s">
        <v>161</v>
      </c>
      <c r="C20" s="42"/>
    </row>
    <row r="21" ht="17.1" customHeight="1" spans="1:3">
      <c r="A21" s="62">
        <v>101010125</v>
      </c>
      <c r="B21" s="62" t="s">
        <v>162</v>
      </c>
      <c r="C21" s="42"/>
    </row>
    <row r="22" ht="17.1" customHeight="1" spans="1:3">
      <c r="A22" s="62">
        <v>101010127</v>
      </c>
      <c r="B22" s="62" t="s">
        <v>163</v>
      </c>
      <c r="C22" s="42"/>
    </row>
    <row r="23" ht="17.1" customHeight="1" spans="1:3">
      <c r="A23" s="62">
        <v>101010129</v>
      </c>
      <c r="B23" s="62" t="s">
        <v>164</v>
      </c>
      <c r="C23" s="42">
        <v>-32</v>
      </c>
    </row>
    <row r="24" ht="17.1" customHeight="1" spans="1:3">
      <c r="A24" s="62">
        <v>101010131</v>
      </c>
      <c r="B24" s="62" t="s">
        <v>165</v>
      </c>
      <c r="C24" s="42"/>
    </row>
    <row r="25" ht="17.1" customHeight="1" spans="1:3">
      <c r="A25" s="62">
        <v>101010133</v>
      </c>
      <c r="B25" s="62" t="s">
        <v>166</v>
      </c>
      <c r="C25" s="42"/>
    </row>
    <row r="26" ht="17.1" customHeight="1" spans="1:3">
      <c r="A26" s="62">
        <v>101010134</v>
      </c>
      <c r="B26" s="62" t="s">
        <v>167</v>
      </c>
      <c r="C26" s="42"/>
    </row>
    <row r="27" ht="17.1" customHeight="1" spans="1:3">
      <c r="A27" s="62">
        <v>101010135</v>
      </c>
      <c r="B27" s="62" t="s">
        <v>168</v>
      </c>
      <c r="C27" s="42"/>
    </row>
    <row r="28" ht="17.1" customHeight="1" spans="1:3">
      <c r="A28" s="62">
        <v>101010136</v>
      </c>
      <c r="B28" s="62" t="s">
        <v>169</v>
      </c>
      <c r="C28" s="42">
        <v>-45</v>
      </c>
    </row>
    <row r="29" ht="17.1" customHeight="1" spans="1:3">
      <c r="A29" s="62">
        <v>101010137</v>
      </c>
      <c r="B29" s="62" t="s">
        <v>170</v>
      </c>
      <c r="C29" s="42"/>
    </row>
    <row r="30" ht="17.1" customHeight="1" spans="1:3">
      <c r="A30" s="62">
        <v>101010138</v>
      </c>
      <c r="B30" s="62" t="s">
        <v>171</v>
      </c>
      <c r="C30" s="42">
        <v>-526</v>
      </c>
    </row>
    <row r="31" ht="17.1" customHeight="1" spans="1:3">
      <c r="A31" s="62">
        <v>101010150</v>
      </c>
      <c r="B31" s="62" t="s">
        <v>172</v>
      </c>
      <c r="C31" s="42"/>
    </row>
    <row r="32" ht="17.1" customHeight="1" spans="1:3">
      <c r="A32" s="62">
        <v>101010151</v>
      </c>
      <c r="B32" s="62" t="s">
        <v>173</v>
      </c>
      <c r="C32" s="42">
        <v>468</v>
      </c>
    </row>
    <row r="33" ht="17.1" customHeight="1" spans="1:3">
      <c r="A33" s="62">
        <v>101010152</v>
      </c>
      <c r="B33" s="62" t="s">
        <v>174</v>
      </c>
      <c r="C33" s="42"/>
    </row>
    <row r="34" ht="17.1" customHeight="1" spans="1:3">
      <c r="A34" s="62">
        <v>101010153</v>
      </c>
      <c r="B34" s="62" t="s">
        <v>175</v>
      </c>
      <c r="C34" s="42"/>
    </row>
    <row r="35" ht="17.1" customHeight="1" spans="1:3">
      <c r="A35" s="62">
        <v>101010154</v>
      </c>
      <c r="B35" s="62" t="s">
        <v>176</v>
      </c>
      <c r="C35" s="42"/>
    </row>
    <row r="36" ht="17.1" customHeight="1" spans="1:3">
      <c r="A36" s="62">
        <v>101010155</v>
      </c>
      <c r="B36" s="62" t="s">
        <v>177</v>
      </c>
      <c r="C36" s="42"/>
    </row>
    <row r="37" ht="17.1" customHeight="1" spans="1:3">
      <c r="A37" s="62">
        <v>1010102</v>
      </c>
      <c r="B37" s="102" t="s">
        <v>178</v>
      </c>
      <c r="C37" s="42">
        <f>SUM(C38:C40)</f>
        <v>0</v>
      </c>
    </row>
    <row r="38" ht="17.1" customHeight="1" spans="1:3">
      <c r="A38" s="62">
        <v>101010201</v>
      </c>
      <c r="B38" s="62" t="s">
        <v>179</v>
      </c>
      <c r="C38" s="42"/>
    </row>
    <row r="39" ht="17.1" customHeight="1" spans="1:3">
      <c r="A39" s="62">
        <v>101010220</v>
      </c>
      <c r="B39" s="62" t="s">
        <v>180</v>
      </c>
      <c r="C39" s="42"/>
    </row>
    <row r="40" ht="17.1" customHeight="1" spans="1:3">
      <c r="A40" s="62">
        <v>101010221</v>
      </c>
      <c r="B40" s="62" t="s">
        <v>181</v>
      </c>
      <c r="C40" s="42"/>
    </row>
    <row r="41" ht="17.1" customHeight="1" spans="1:3">
      <c r="A41" s="62">
        <v>1010103</v>
      </c>
      <c r="B41" s="102" t="s">
        <v>182</v>
      </c>
      <c r="C41" s="42">
        <f>SUM(C42:C43)</f>
        <v>0</v>
      </c>
    </row>
    <row r="42" ht="17.1" customHeight="1" spans="1:3">
      <c r="A42" s="62">
        <v>101010301</v>
      </c>
      <c r="B42" s="62" t="s">
        <v>183</v>
      </c>
      <c r="C42" s="42"/>
    </row>
    <row r="43" ht="17.1" customHeight="1" spans="1:3">
      <c r="A43" s="62">
        <v>101010302</v>
      </c>
      <c r="B43" s="62" t="s">
        <v>184</v>
      </c>
      <c r="C43" s="42"/>
    </row>
    <row r="44" ht="17.1" customHeight="1" spans="1:3">
      <c r="A44" s="62">
        <v>10102</v>
      </c>
      <c r="B44" s="102" t="s">
        <v>185</v>
      </c>
      <c r="C44" s="42">
        <f>SUM(C45,C57,C63)</f>
        <v>0</v>
      </c>
    </row>
    <row r="45" ht="17.1" customHeight="1" spans="1:3">
      <c r="A45" s="62">
        <v>1010201</v>
      </c>
      <c r="B45" s="102" t="s">
        <v>186</v>
      </c>
      <c r="C45" s="42">
        <f>SUM(C46:C56)</f>
        <v>0</v>
      </c>
    </row>
    <row r="46" ht="17.1" customHeight="1" spans="1:3">
      <c r="A46" s="62">
        <v>101020101</v>
      </c>
      <c r="B46" s="62" t="s">
        <v>187</v>
      </c>
      <c r="C46" s="42"/>
    </row>
    <row r="47" ht="17.1" customHeight="1" spans="1:3">
      <c r="A47" s="62">
        <v>101020102</v>
      </c>
      <c r="B47" s="62" t="s">
        <v>188</v>
      </c>
      <c r="C47" s="42"/>
    </row>
    <row r="48" ht="17.1" customHeight="1" spans="1:3">
      <c r="A48" s="62">
        <v>101020103</v>
      </c>
      <c r="B48" s="62" t="s">
        <v>189</v>
      </c>
      <c r="C48" s="42"/>
    </row>
    <row r="49" ht="17.1" customHeight="1" spans="1:3">
      <c r="A49" s="62">
        <v>101020104</v>
      </c>
      <c r="B49" s="62" t="s">
        <v>190</v>
      </c>
      <c r="C49" s="42"/>
    </row>
    <row r="50" ht="17.1" customHeight="1" spans="1:3">
      <c r="A50" s="62">
        <v>101020105</v>
      </c>
      <c r="B50" s="62" t="s">
        <v>191</v>
      </c>
      <c r="C50" s="42"/>
    </row>
    <row r="51" ht="17.1" customHeight="1" spans="1:3">
      <c r="A51" s="62">
        <v>101020106</v>
      </c>
      <c r="B51" s="62" t="s">
        <v>192</v>
      </c>
      <c r="C51" s="42"/>
    </row>
    <row r="52" ht="17.1" customHeight="1" spans="1:3">
      <c r="A52" s="62">
        <v>101020107</v>
      </c>
      <c r="B52" s="62" t="s">
        <v>193</v>
      </c>
      <c r="C52" s="42"/>
    </row>
    <row r="53" ht="17.1" customHeight="1" spans="1:3">
      <c r="A53" s="62">
        <v>101020119</v>
      </c>
      <c r="B53" s="62" t="s">
        <v>194</v>
      </c>
      <c r="C53" s="42"/>
    </row>
    <row r="54" ht="17.1" customHeight="1" spans="1:3">
      <c r="A54" s="62">
        <v>101020120</v>
      </c>
      <c r="B54" s="62" t="s">
        <v>195</v>
      </c>
      <c r="C54" s="42"/>
    </row>
    <row r="55" ht="17.1" customHeight="1" spans="1:3">
      <c r="A55" s="62">
        <v>101020121</v>
      </c>
      <c r="B55" s="62" t="s">
        <v>196</v>
      </c>
      <c r="C55" s="42"/>
    </row>
    <row r="56" ht="17.1" customHeight="1" spans="1:3">
      <c r="A56" s="62">
        <v>101020129</v>
      </c>
      <c r="B56" s="62" t="s">
        <v>197</v>
      </c>
      <c r="C56" s="42"/>
    </row>
    <row r="57" ht="17.1" customHeight="1" spans="1:3">
      <c r="A57" s="62">
        <v>1010202</v>
      </c>
      <c r="B57" s="102" t="s">
        <v>198</v>
      </c>
      <c r="C57" s="42">
        <f>SUM(C58:C62)</f>
        <v>0</v>
      </c>
    </row>
    <row r="58" ht="17.1" customHeight="1" spans="1:3">
      <c r="A58" s="62">
        <v>101020202</v>
      </c>
      <c r="B58" s="62" t="s">
        <v>199</v>
      </c>
      <c r="C58" s="42"/>
    </row>
    <row r="59" ht="17.1" customHeight="1" spans="1:3">
      <c r="A59" s="62">
        <v>101020209</v>
      </c>
      <c r="B59" s="62" t="s">
        <v>200</v>
      </c>
      <c r="C59" s="42"/>
    </row>
    <row r="60" ht="17.1" customHeight="1" spans="1:3">
      <c r="A60" s="62">
        <v>101020220</v>
      </c>
      <c r="B60" s="62" t="s">
        <v>201</v>
      </c>
      <c r="C60" s="42"/>
    </row>
    <row r="61" ht="17.1" customHeight="1" spans="1:3">
      <c r="A61" s="62">
        <v>101020221</v>
      </c>
      <c r="B61" s="62" t="s">
        <v>202</v>
      </c>
      <c r="C61" s="42"/>
    </row>
    <row r="62" ht="17.1" customHeight="1" spans="1:3">
      <c r="A62" s="62">
        <v>101020229</v>
      </c>
      <c r="B62" s="62" t="s">
        <v>203</v>
      </c>
      <c r="C62" s="42"/>
    </row>
    <row r="63" ht="17.1" customHeight="1" spans="1:3">
      <c r="A63" s="62">
        <v>1010203</v>
      </c>
      <c r="B63" s="102" t="s">
        <v>204</v>
      </c>
      <c r="C63" s="42"/>
    </row>
    <row r="64" ht="17.1" customHeight="1" spans="1:3">
      <c r="A64" s="62">
        <v>10104</v>
      </c>
      <c r="B64" s="102" t="s">
        <v>205</v>
      </c>
      <c r="C64" s="42">
        <f>SUM(C65:C81,C85:C90,C94,C99:C100,C104:C110,C127:C128,C131:C133,C138,C143,C148,C153,C158,C163,C168,C173,C178,C183,C187,C188)</f>
        <v>1814</v>
      </c>
    </row>
    <row r="65" ht="17.1" customHeight="1" spans="1:3">
      <c r="A65" s="62">
        <v>1010401</v>
      </c>
      <c r="B65" s="102" t="s">
        <v>206</v>
      </c>
      <c r="C65" s="42"/>
    </row>
    <row r="66" ht="17.1" customHeight="1" spans="1:3">
      <c r="A66" s="62">
        <v>1010402</v>
      </c>
      <c r="B66" s="102" t="s">
        <v>207</v>
      </c>
      <c r="C66" s="42"/>
    </row>
    <row r="67" ht="17.1" customHeight="1" spans="1:3">
      <c r="A67" s="62">
        <v>1010403</v>
      </c>
      <c r="B67" s="102" t="s">
        <v>208</v>
      </c>
      <c r="C67" s="42"/>
    </row>
    <row r="68" ht="17.1" customHeight="1" spans="1:3">
      <c r="A68" s="62">
        <v>1010404</v>
      </c>
      <c r="B68" s="102" t="s">
        <v>209</v>
      </c>
      <c r="C68" s="42">
        <v>15</v>
      </c>
    </row>
    <row r="69" ht="17.1" customHeight="1" spans="1:3">
      <c r="A69" s="62">
        <v>1010405</v>
      </c>
      <c r="B69" s="102" t="s">
        <v>210</v>
      </c>
      <c r="C69" s="42"/>
    </row>
    <row r="70" ht="17.1" customHeight="1" spans="1:3">
      <c r="A70" s="62">
        <v>1010406</v>
      </c>
      <c r="B70" s="102" t="s">
        <v>211</v>
      </c>
      <c r="C70" s="42"/>
    </row>
    <row r="71" ht="17.1" customHeight="1" spans="1:3">
      <c r="A71" s="62">
        <v>1010407</v>
      </c>
      <c r="B71" s="102" t="s">
        <v>212</v>
      </c>
      <c r="C71" s="42"/>
    </row>
    <row r="72" ht="17.1" customHeight="1" spans="1:3">
      <c r="A72" s="62">
        <v>1010408</v>
      </c>
      <c r="B72" s="102" t="s">
        <v>213</v>
      </c>
      <c r="C72" s="42"/>
    </row>
    <row r="73" ht="17.1" customHeight="1" spans="1:3">
      <c r="A73" s="62">
        <v>1010409</v>
      </c>
      <c r="B73" s="102" t="s">
        <v>214</v>
      </c>
      <c r="C73" s="42"/>
    </row>
    <row r="74" ht="17.1" customHeight="1" spans="1:3">
      <c r="A74" s="62">
        <v>1010410</v>
      </c>
      <c r="B74" s="102" t="s">
        <v>215</v>
      </c>
      <c r="C74" s="42"/>
    </row>
    <row r="75" ht="17.1" customHeight="1" spans="1:3">
      <c r="A75" s="62">
        <v>1010411</v>
      </c>
      <c r="B75" s="102" t="s">
        <v>216</v>
      </c>
      <c r="C75" s="42"/>
    </row>
    <row r="76" ht="17.1" customHeight="1" spans="1:3">
      <c r="A76" s="62">
        <v>1010412</v>
      </c>
      <c r="B76" s="102" t="s">
        <v>217</v>
      </c>
      <c r="C76" s="42"/>
    </row>
    <row r="77" ht="17.1" customHeight="1" spans="1:3">
      <c r="A77" s="62">
        <v>1010413</v>
      </c>
      <c r="B77" s="102" t="s">
        <v>218</v>
      </c>
      <c r="C77" s="42"/>
    </row>
    <row r="78" ht="17.1" customHeight="1" spans="1:3">
      <c r="A78" s="62">
        <v>1010414</v>
      </c>
      <c r="B78" s="102" t="s">
        <v>219</v>
      </c>
      <c r="C78" s="42"/>
    </row>
    <row r="79" ht="17.1" customHeight="1" spans="1:3">
      <c r="A79" s="62">
        <v>1010415</v>
      </c>
      <c r="B79" s="102" t="s">
        <v>220</v>
      </c>
      <c r="C79" s="42"/>
    </row>
    <row r="80" ht="17.1" customHeight="1" spans="1:3">
      <c r="A80" s="62">
        <v>1010416</v>
      </c>
      <c r="B80" s="102" t="s">
        <v>221</v>
      </c>
      <c r="C80" s="42"/>
    </row>
    <row r="81" ht="17.1" customHeight="1" spans="1:3">
      <c r="A81" s="62">
        <v>1010417</v>
      </c>
      <c r="B81" s="102" t="s">
        <v>222</v>
      </c>
      <c r="C81" s="42">
        <f>SUM(C82:C84)</f>
        <v>0</v>
      </c>
    </row>
    <row r="82" ht="17.1" customHeight="1" spans="1:3">
      <c r="A82" s="62">
        <v>101041701</v>
      </c>
      <c r="B82" s="62" t="s">
        <v>223</v>
      </c>
      <c r="C82" s="42"/>
    </row>
    <row r="83" ht="17.1" customHeight="1" spans="1:3">
      <c r="A83" s="62">
        <v>101041702</v>
      </c>
      <c r="B83" s="62" t="s">
        <v>224</v>
      </c>
      <c r="C83" s="42"/>
    </row>
    <row r="84" ht="17.1" customHeight="1" spans="1:3">
      <c r="A84" s="62">
        <v>101041709</v>
      </c>
      <c r="B84" s="62" t="s">
        <v>225</v>
      </c>
      <c r="C84" s="42"/>
    </row>
    <row r="85" ht="17.1" customHeight="1" spans="1:3">
      <c r="A85" s="62">
        <v>1010418</v>
      </c>
      <c r="B85" s="102" t="s">
        <v>226</v>
      </c>
      <c r="C85" s="42"/>
    </row>
    <row r="86" ht="17.1" customHeight="1" spans="1:3">
      <c r="A86" s="62">
        <v>1010419</v>
      </c>
      <c r="B86" s="102" t="s">
        <v>227</v>
      </c>
      <c r="C86" s="42"/>
    </row>
    <row r="87" ht="17.1" customHeight="1" spans="1:3">
      <c r="A87" s="62">
        <v>1010420</v>
      </c>
      <c r="B87" s="102" t="s">
        <v>228</v>
      </c>
      <c r="C87" s="42"/>
    </row>
    <row r="88" ht="17.1" customHeight="1" spans="1:3">
      <c r="A88" s="62">
        <v>1010421</v>
      </c>
      <c r="B88" s="102" t="s">
        <v>229</v>
      </c>
      <c r="C88" s="42"/>
    </row>
    <row r="89" ht="17.1" customHeight="1" spans="1:3">
      <c r="A89" s="62">
        <v>1010422</v>
      </c>
      <c r="B89" s="102" t="s">
        <v>230</v>
      </c>
      <c r="C89" s="42"/>
    </row>
    <row r="90" ht="17.1" customHeight="1" spans="1:3">
      <c r="A90" s="62">
        <v>1010423</v>
      </c>
      <c r="B90" s="102" t="s">
        <v>231</v>
      </c>
      <c r="C90" s="42">
        <f>SUM(C91:C93)</f>
        <v>0</v>
      </c>
    </row>
    <row r="91" ht="17.1" customHeight="1" spans="1:3">
      <c r="A91" s="62">
        <v>101042303</v>
      </c>
      <c r="B91" s="62" t="s">
        <v>232</v>
      </c>
      <c r="C91" s="42"/>
    </row>
    <row r="92" ht="17.1" customHeight="1" spans="1:3">
      <c r="A92" s="62">
        <v>101042304</v>
      </c>
      <c r="B92" s="62" t="s">
        <v>233</v>
      </c>
      <c r="C92" s="42"/>
    </row>
    <row r="93" ht="17.1" customHeight="1" spans="1:3">
      <c r="A93" s="62">
        <v>101042309</v>
      </c>
      <c r="B93" s="62" t="s">
        <v>234</v>
      </c>
      <c r="C93" s="42"/>
    </row>
    <row r="94" ht="17.1" customHeight="1" spans="1:3">
      <c r="A94" s="62">
        <v>1010424</v>
      </c>
      <c r="B94" s="102" t="s">
        <v>235</v>
      </c>
      <c r="C94" s="42">
        <f>SUM(C95:C98)</f>
        <v>0</v>
      </c>
    </row>
    <row r="95" ht="17.1" customHeight="1" spans="1:3">
      <c r="A95" s="62">
        <v>101042402</v>
      </c>
      <c r="B95" s="62" t="s">
        <v>236</v>
      </c>
      <c r="C95" s="42"/>
    </row>
    <row r="96" ht="17.1" customHeight="1" spans="1:3">
      <c r="A96" s="62">
        <v>101042403</v>
      </c>
      <c r="B96" s="62" t="s">
        <v>237</v>
      </c>
      <c r="C96" s="42"/>
    </row>
    <row r="97" ht="17.1" customHeight="1" spans="1:3">
      <c r="A97" s="62">
        <v>101042404</v>
      </c>
      <c r="B97" s="62" t="s">
        <v>238</v>
      </c>
      <c r="C97" s="42"/>
    </row>
    <row r="98" ht="17.1" customHeight="1" spans="1:3">
      <c r="A98" s="62">
        <v>101042409</v>
      </c>
      <c r="B98" s="62" t="s">
        <v>239</v>
      </c>
      <c r="C98" s="42"/>
    </row>
    <row r="99" ht="17.1" customHeight="1" spans="1:3">
      <c r="A99" s="62">
        <v>1010425</v>
      </c>
      <c r="B99" s="102" t="s">
        <v>240</v>
      </c>
      <c r="C99" s="42"/>
    </row>
    <row r="100" ht="17.1" customHeight="1" spans="1:3">
      <c r="A100" s="62">
        <v>1010426</v>
      </c>
      <c r="B100" s="102" t="s">
        <v>241</v>
      </c>
      <c r="C100" s="42">
        <f>SUM(C101:C103)</f>
        <v>0</v>
      </c>
    </row>
    <row r="101" ht="17.1" customHeight="1" spans="1:3">
      <c r="A101" s="62">
        <v>101042601</v>
      </c>
      <c r="B101" s="62" t="s">
        <v>242</v>
      </c>
      <c r="C101" s="42"/>
    </row>
    <row r="102" ht="17.1" customHeight="1" spans="1:3">
      <c r="A102" s="62">
        <v>101042602</v>
      </c>
      <c r="B102" s="62" t="s">
        <v>243</v>
      </c>
      <c r="C102" s="42"/>
    </row>
    <row r="103" ht="17.1" customHeight="1" spans="1:3">
      <c r="A103" s="62">
        <v>101042609</v>
      </c>
      <c r="B103" s="62" t="s">
        <v>244</v>
      </c>
      <c r="C103" s="42"/>
    </row>
    <row r="104" ht="17.1" customHeight="1" spans="1:3">
      <c r="A104" s="62">
        <v>1010427</v>
      </c>
      <c r="B104" s="102" t="s">
        <v>245</v>
      </c>
      <c r="C104" s="42"/>
    </row>
    <row r="105" ht="17.1" customHeight="1" spans="1:3">
      <c r="A105" s="62">
        <v>1010428</v>
      </c>
      <c r="B105" s="102" t="s">
        <v>246</v>
      </c>
      <c r="C105" s="42"/>
    </row>
    <row r="106" ht="17.1" customHeight="1" spans="1:3">
      <c r="A106" s="62">
        <v>1010429</v>
      </c>
      <c r="B106" s="102" t="s">
        <v>247</v>
      </c>
      <c r="C106" s="42"/>
    </row>
    <row r="107" ht="17.1" customHeight="1" spans="1:3">
      <c r="A107" s="62">
        <v>1010430</v>
      </c>
      <c r="B107" s="102" t="s">
        <v>248</v>
      </c>
      <c r="C107" s="42"/>
    </row>
    <row r="108" ht="17.1" customHeight="1" spans="1:3">
      <c r="A108" s="62">
        <v>1010431</v>
      </c>
      <c r="B108" s="102" t="s">
        <v>249</v>
      </c>
      <c r="C108" s="42">
        <v>20</v>
      </c>
    </row>
    <row r="109" ht="17.1" customHeight="1" spans="1:3">
      <c r="A109" s="62">
        <v>1010432</v>
      </c>
      <c r="B109" s="102" t="s">
        <v>250</v>
      </c>
      <c r="C109" s="42"/>
    </row>
    <row r="110" ht="17.1" customHeight="1" spans="1:3">
      <c r="A110" s="62">
        <v>1010433</v>
      </c>
      <c r="B110" s="102" t="s">
        <v>251</v>
      </c>
      <c r="C110" s="42">
        <f>SUM(C111:C126)</f>
        <v>1230</v>
      </c>
    </row>
    <row r="111" ht="17.1" customHeight="1" spans="1:3">
      <c r="A111" s="62">
        <v>101043302</v>
      </c>
      <c r="B111" s="62" t="s">
        <v>252</v>
      </c>
      <c r="C111" s="42"/>
    </row>
    <row r="112" ht="17.1" customHeight="1" spans="1:3">
      <c r="A112" s="62">
        <v>101043303</v>
      </c>
      <c r="B112" s="62" t="s">
        <v>253</v>
      </c>
      <c r="C112" s="42"/>
    </row>
    <row r="113" ht="17.1" customHeight="1" spans="1:3">
      <c r="A113" s="62">
        <v>101043304</v>
      </c>
      <c r="B113" s="62" t="s">
        <v>254</v>
      </c>
      <c r="C113" s="42"/>
    </row>
    <row r="114" ht="17.1" customHeight="1" spans="1:3">
      <c r="A114" s="62">
        <v>101043308</v>
      </c>
      <c r="B114" s="62" t="s">
        <v>255</v>
      </c>
      <c r="C114" s="42"/>
    </row>
    <row r="115" ht="17.1" customHeight="1" spans="1:3">
      <c r="A115" s="62">
        <v>101043309</v>
      </c>
      <c r="B115" s="62" t="s">
        <v>256</v>
      </c>
      <c r="C115" s="42"/>
    </row>
    <row r="116" ht="17.1" customHeight="1" spans="1:3">
      <c r="A116" s="62">
        <v>101043310</v>
      </c>
      <c r="B116" s="62" t="s">
        <v>257</v>
      </c>
      <c r="C116" s="42"/>
    </row>
    <row r="117" ht="17.1" customHeight="1" spans="1:3">
      <c r="A117" s="62">
        <v>101043312</v>
      </c>
      <c r="B117" s="62" t="s">
        <v>258</v>
      </c>
      <c r="C117" s="42"/>
    </row>
    <row r="118" ht="17.1" customHeight="1" spans="1:3">
      <c r="A118" s="62">
        <v>101043313</v>
      </c>
      <c r="B118" s="62" t="s">
        <v>259</v>
      </c>
      <c r="C118" s="42"/>
    </row>
    <row r="119" ht="17.1" customHeight="1" spans="1:3">
      <c r="A119" s="62">
        <v>101043314</v>
      </c>
      <c r="B119" s="62" t="s">
        <v>260</v>
      </c>
      <c r="C119" s="42"/>
    </row>
    <row r="120" ht="17.1" customHeight="1" spans="1:3">
      <c r="A120" s="62">
        <v>101043315</v>
      </c>
      <c r="B120" s="62" t="s">
        <v>261</v>
      </c>
      <c r="C120" s="42"/>
    </row>
    <row r="121" ht="17.1" customHeight="1" spans="1:3">
      <c r="A121" s="62">
        <v>101043316</v>
      </c>
      <c r="B121" s="62" t="s">
        <v>262</v>
      </c>
      <c r="C121" s="42"/>
    </row>
    <row r="122" ht="17.1" customHeight="1" spans="1:3">
      <c r="A122" s="62">
        <v>101043317</v>
      </c>
      <c r="B122" s="62" t="s">
        <v>263</v>
      </c>
      <c r="C122" s="42"/>
    </row>
    <row r="123" ht="17.1" customHeight="1" spans="1:3">
      <c r="A123" s="62">
        <v>101043318</v>
      </c>
      <c r="B123" s="62" t="s">
        <v>264</v>
      </c>
      <c r="C123" s="42"/>
    </row>
    <row r="124" ht="17.1" customHeight="1" spans="1:3">
      <c r="A124" s="62">
        <v>101043319</v>
      </c>
      <c r="B124" s="62" t="s">
        <v>265</v>
      </c>
      <c r="C124" s="42"/>
    </row>
    <row r="125" ht="17.1" customHeight="1" spans="1:3">
      <c r="A125" s="62">
        <v>101043320</v>
      </c>
      <c r="B125" s="62" t="s">
        <v>266</v>
      </c>
      <c r="C125" s="42"/>
    </row>
    <row r="126" ht="17.1" customHeight="1" spans="1:3">
      <c r="A126" s="62">
        <v>101043399</v>
      </c>
      <c r="B126" s="62" t="s">
        <v>267</v>
      </c>
      <c r="C126" s="42">
        <v>1230</v>
      </c>
    </row>
    <row r="127" ht="17.1" customHeight="1" spans="1:3">
      <c r="A127" s="62">
        <v>1010434</v>
      </c>
      <c r="B127" s="102" t="s">
        <v>268</v>
      </c>
      <c r="C127" s="42"/>
    </row>
    <row r="128" ht="17.1" customHeight="1" spans="1:3">
      <c r="A128" s="62">
        <v>1010435</v>
      </c>
      <c r="B128" s="102" t="s">
        <v>269</v>
      </c>
      <c r="C128" s="42">
        <f>SUM(C129:C130)</f>
        <v>23</v>
      </c>
    </row>
    <row r="129" ht="17.1" customHeight="1" spans="1:3">
      <c r="A129" s="62">
        <v>101043501</v>
      </c>
      <c r="B129" s="62" t="s">
        <v>270</v>
      </c>
      <c r="C129" s="42"/>
    </row>
    <row r="130" ht="17.1" customHeight="1" spans="1:3">
      <c r="A130" s="62">
        <v>101043509</v>
      </c>
      <c r="B130" s="62" t="s">
        <v>271</v>
      </c>
      <c r="C130" s="42">
        <v>23</v>
      </c>
    </row>
    <row r="131" ht="17.1" customHeight="1" spans="1:3">
      <c r="A131" s="62">
        <v>1010436</v>
      </c>
      <c r="B131" s="102" t="s">
        <v>272</v>
      </c>
      <c r="C131" s="42">
        <v>495</v>
      </c>
    </row>
    <row r="132" ht="17.1" customHeight="1" spans="1:3">
      <c r="A132" s="62">
        <v>1010439</v>
      </c>
      <c r="B132" s="102" t="s">
        <v>273</v>
      </c>
      <c r="C132" s="42"/>
    </row>
    <row r="133" ht="17.1" customHeight="1" spans="1:3">
      <c r="A133" s="62">
        <v>1010440</v>
      </c>
      <c r="B133" s="102" t="s">
        <v>274</v>
      </c>
      <c r="C133" s="42">
        <f>SUM(C134:C137)</f>
        <v>0</v>
      </c>
    </row>
    <row r="134" ht="17.1" customHeight="1" spans="1:3">
      <c r="A134" s="62">
        <v>101044001</v>
      </c>
      <c r="B134" s="62" t="s">
        <v>275</v>
      </c>
      <c r="C134" s="42"/>
    </row>
    <row r="135" ht="17.1" customHeight="1" spans="1:3">
      <c r="A135" s="62">
        <v>101044002</v>
      </c>
      <c r="B135" s="62" t="s">
        <v>276</v>
      </c>
      <c r="C135" s="42"/>
    </row>
    <row r="136" ht="17.1" customHeight="1" spans="1:3">
      <c r="A136" s="62">
        <v>101044003</v>
      </c>
      <c r="B136" s="62" t="s">
        <v>277</v>
      </c>
      <c r="C136" s="42"/>
    </row>
    <row r="137" ht="17.1" customHeight="1" spans="1:3">
      <c r="A137" s="62">
        <v>101044099</v>
      </c>
      <c r="B137" s="62" t="s">
        <v>278</v>
      </c>
      <c r="C137" s="42"/>
    </row>
    <row r="138" ht="17.1" customHeight="1" spans="1:3">
      <c r="A138" s="62">
        <v>1010441</v>
      </c>
      <c r="B138" s="102" t="s">
        <v>279</v>
      </c>
      <c r="C138" s="42">
        <f>SUM(C139:C142)</f>
        <v>0</v>
      </c>
    </row>
    <row r="139" ht="17.1" customHeight="1" spans="1:3">
      <c r="A139" s="62">
        <v>101044101</v>
      </c>
      <c r="B139" s="62" t="s">
        <v>280</v>
      </c>
      <c r="C139" s="42"/>
    </row>
    <row r="140" ht="17.1" customHeight="1" spans="1:3">
      <c r="A140" s="62">
        <v>101044102</v>
      </c>
      <c r="B140" s="62" t="s">
        <v>281</v>
      </c>
      <c r="C140" s="42"/>
    </row>
    <row r="141" ht="17.1" customHeight="1" spans="1:3">
      <c r="A141" s="62">
        <v>101044103</v>
      </c>
      <c r="B141" s="62" t="s">
        <v>282</v>
      </c>
      <c r="C141" s="42"/>
    </row>
    <row r="142" ht="17.1" customHeight="1" spans="1:3">
      <c r="A142" s="62">
        <v>101044199</v>
      </c>
      <c r="B142" s="62" t="s">
        <v>283</v>
      </c>
      <c r="C142" s="42"/>
    </row>
    <row r="143" ht="17.1" customHeight="1" spans="1:3">
      <c r="A143" s="62">
        <v>1010442</v>
      </c>
      <c r="B143" s="102" t="s">
        <v>284</v>
      </c>
      <c r="C143" s="42">
        <f>SUM(C144:C147)</f>
        <v>1</v>
      </c>
    </row>
    <row r="144" ht="17.1" customHeight="1" spans="1:3">
      <c r="A144" s="62">
        <v>101044201</v>
      </c>
      <c r="B144" s="62" t="s">
        <v>285</v>
      </c>
      <c r="C144" s="42"/>
    </row>
    <row r="145" ht="17.1" customHeight="1" spans="1:3">
      <c r="A145" s="62">
        <v>101044202</v>
      </c>
      <c r="B145" s="62" t="s">
        <v>286</v>
      </c>
      <c r="C145" s="42"/>
    </row>
    <row r="146" ht="17.1" customHeight="1" spans="1:3">
      <c r="A146" s="62">
        <v>101044203</v>
      </c>
      <c r="B146" s="62" t="s">
        <v>287</v>
      </c>
      <c r="C146" s="42"/>
    </row>
    <row r="147" ht="17.1" customHeight="1" spans="1:3">
      <c r="A147" s="62">
        <v>101044299</v>
      </c>
      <c r="B147" s="62" t="s">
        <v>288</v>
      </c>
      <c r="C147" s="42">
        <v>1</v>
      </c>
    </row>
    <row r="148" ht="17.1" customHeight="1" spans="1:3">
      <c r="A148" s="62">
        <v>1010443</v>
      </c>
      <c r="B148" s="102" t="s">
        <v>289</v>
      </c>
      <c r="C148" s="42">
        <f>SUM(C149:C152)</f>
        <v>0</v>
      </c>
    </row>
    <row r="149" ht="17.1" customHeight="1" spans="1:3">
      <c r="A149" s="62">
        <v>101044301</v>
      </c>
      <c r="B149" s="62" t="s">
        <v>290</v>
      </c>
      <c r="C149" s="42"/>
    </row>
    <row r="150" ht="17.1" customHeight="1" spans="1:3">
      <c r="A150" s="62">
        <v>101044302</v>
      </c>
      <c r="B150" s="62" t="s">
        <v>291</v>
      </c>
      <c r="C150" s="42"/>
    </row>
    <row r="151" ht="17.1" customHeight="1" spans="1:3">
      <c r="A151" s="62">
        <v>101044303</v>
      </c>
      <c r="B151" s="62" t="s">
        <v>292</v>
      </c>
      <c r="C151" s="42"/>
    </row>
    <row r="152" ht="17.1" customHeight="1" spans="1:3">
      <c r="A152" s="62">
        <v>101044399</v>
      </c>
      <c r="B152" s="62" t="s">
        <v>293</v>
      </c>
      <c r="C152" s="42"/>
    </row>
    <row r="153" ht="17.1" customHeight="1" spans="1:3">
      <c r="A153" s="62">
        <v>1010444</v>
      </c>
      <c r="B153" s="102" t="s">
        <v>294</v>
      </c>
      <c r="C153" s="42">
        <f>SUM(C154:C157)</f>
        <v>0</v>
      </c>
    </row>
    <row r="154" ht="17.1" customHeight="1" spans="1:3">
      <c r="A154" s="62">
        <v>101044401</v>
      </c>
      <c r="B154" s="62" t="s">
        <v>275</v>
      </c>
      <c r="C154" s="42"/>
    </row>
    <row r="155" ht="17.1" customHeight="1" spans="1:3">
      <c r="A155" s="62">
        <v>101044402</v>
      </c>
      <c r="B155" s="62" t="s">
        <v>276</v>
      </c>
      <c r="C155" s="42"/>
    </row>
    <row r="156" ht="17.1" customHeight="1" spans="1:3">
      <c r="A156" s="62">
        <v>101044403</v>
      </c>
      <c r="B156" s="62" t="s">
        <v>277</v>
      </c>
      <c r="C156" s="42"/>
    </row>
    <row r="157" ht="17.1" customHeight="1" spans="1:3">
      <c r="A157" s="62">
        <v>101044499</v>
      </c>
      <c r="B157" s="62" t="s">
        <v>278</v>
      </c>
      <c r="C157" s="42"/>
    </row>
    <row r="158" ht="17.1" customHeight="1" spans="1:3">
      <c r="A158" s="62">
        <v>1010445</v>
      </c>
      <c r="B158" s="102" t="s">
        <v>295</v>
      </c>
      <c r="C158" s="42">
        <f>SUM(C159:C162)</f>
        <v>0</v>
      </c>
    </row>
    <row r="159" ht="17.1" customHeight="1" spans="1:3">
      <c r="A159" s="62">
        <v>101044501</v>
      </c>
      <c r="B159" s="62" t="s">
        <v>280</v>
      </c>
      <c r="C159" s="42"/>
    </row>
    <row r="160" ht="17.1" customHeight="1" spans="1:3">
      <c r="A160" s="62">
        <v>101044502</v>
      </c>
      <c r="B160" s="62" t="s">
        <v>281</v>
      </c>
      <c r="C160" s="42"/>
    </row>
    <row r="161" ht="17.1" customHeight="1" spans="1:3">
      <c r="A161" s="62">
        <v>101044503</v>
      </c>
      <c r="B161" s="62" t="s">
        <v>282</v>
      </c>
      <c r="C161" s="42"/>
    </row>
    <row r="162" ht="17.1" customHeight="1" spans="1:3">
      <c r="A162" s="62">
        <v>101044599</v>
      </c>
      <c r="B162" s="62" t="s">
        <v>283</v>
      </c>
      <c r="C162" s="42"/>
    </row>
    <row r="163" ht="17.1" customHeight="1" spans="1:3">
      <c r="A163" s="62">
        <v>1010446</v>
      </c>
      <c r="B163" s="102" t="s">
        <v>296</v>
      </c>
      <c r="C163" s="42">
        <f>SUM(C164:C167)</f>
        <v>0</v>
      </c>
    </row>
    <row r="164" ht="17.1" customHeight="1" spans="1:3">
      <c r="A164" s="62">
        <v>101044601</v>
      </c>
      <c r="B164" s="62" t="s">
        <v>285</v>
      </c>
      <c r="C164" s="42"/>
    </row>
    <row r="165" ht="17.1" customHeight="1" spans="1:3">
      <c r="A165" s="62">
        <v>101044602</v>
      </c>
      <c r="B165" s="62" t="s">
        <v>286</v>
      </c>
      <c r="C165" s="42"/>
    </row>
    <row r="166" ht="17.1" customHeight="1" spans="1:3">
      <c r="A166" s="62">
        <v>101044603</v>
      </c>
      <c r="B166" s="62" t="s">
        <v>287</v>
      </c>
      <c r="C166" s="42"/>
    </row>
    <row r="167" ht="17.1" customHeight="1" spans="1:3">
      <c r="A167" s="62">
        <v>101044699</v>
      </c>
      <c r="B167" s="62" t="s">
        <v>288</v>
      </c>
      <c r="C167" s="42"/>
    </row>
    <row r="168" ht="17.1" customHeight="1" spans="1:3">
      <c r="A168" s="62">
        <v>1010447</v>
      </c>
      <c r="B168" s="102" t="s">
        <v>297</v>
      </c>
      <c r="C168" s="42">
        <f>SUM(C169:C172)</f>
        <v>0</v>
      </c>
    </row>
    <row r="169" ht="17.1" customHeight="1" spans="1:3">
      <c r="A169" s="62">
        <v>101044701</v>
      </c>
      <c r="B169" s="62" t="s">
        <v>290</v>
      </c>
      <c r="C169" s="42"/>
    </row>
    <row r="170" ht="17.1" customHeight="1" spans="1:3">
      <c r="A170" s="62">
        <v>101044702</v>
      </c>
      <c r="B170" s="62" t="s">
        <v>291</v>
      </c>
      <c r="C170" s="42"/>
    </row>
    <row r="171" ht="17.1" customHeight="1" spans="1:3">
      <c r="A171" s="62">
        <v>101044703</v>
      </c>
      <c r="B171" s="62" t="s">
        <v>292</v>
      </c>
      <c r="C171" s="42"/>
    </row>
    <row r="172" ht="17.1" customHeight="1" spans="1:3">
      <c r="A172" s="62">
        <v>101044799</v>
      </c>
      <c r="B172" s="62" t="s">
        <v>293</v>
      </c>
      <c r="C172" s="42"/>
    </row>
    <row r="173" ht="17.1" customHeight="1" spans="1:3">
      <c r="A173" s="62">
        <v>1010448</v>
      </c>
      <c r="B173" s="102" t="s">
        <v>298</v>
      </c>
      <c r="C173" s="42">
        <f>SUM(C174:C177)</f>
        <v>0</v>
      </c>
    </row>
    <row r="174" ht="17.1" customHeight="1" spans="1:3">
      <c r="A174" s="62">
        <v>101044801</v>
      </c>
      <c r="B174" s="62" t="s">
        <v>299</v>
      </c>
      <c r="C174" s="42"/>
    </row>
    <row r="175" ht="17.1" customHeight="1" spans="1:3">
      <c r="A175" s="62">
        <v>101044802</v>
      </c>
      <c r="B175" s="62" t="s">
        <v>300</v>
      </c>
      <c r="C175" s="42"/>
    </row>
    <row r="176" ht="17.1" customHeight="1" spans="1:3">
      <c r="A176" s="62">
        <v>101044803</v>
      </c>
      <c r="B176" s="62" t="s">
        <v>301</v>
      </c>
      <c r="C176" s="42"/>
    </row>
    <row r="177" ht="17.1" customHeight="1" spans="1:3">
      <c r="A177" s="62">
        <v>101044899</v>
      </c>
      <c r="B177" s="62" t="s">
        <v>302</v>
      </c>
      <c r="C177" s="42"/>
    </row>
    <row r="178" ht="17.1" customHeight="1" spans="1:3">
      <c r="A178" s="62">
        <v>1010449</v>
      </c>
      <c r="B178" s="102" t="s">
        <v>303</v>
      </c>
      <c r="C178" s="42">
        <f>SUM(C179:C182)</f>
        <v>1</v>
      </c>
    </row>
    <row r="179" ht="17.1" customHeight="1" spans="1:3">
      <c r="A179" s="62">
        <v>101044901</v>
      </c>
      <c r="B179" s="62" t="s">
        <v>299</v>
      </c>
      <c r="C179" s="42"/>
    </row>
    <row r="180" ht="17.1" customHeight="1" spans="1:3">
      <c r="A180" s="62">
        <v>101044902</v>
      </c>
      <c r="B180" s="62" t="s">
        <v>300</v>
      </c>
      <c r="C180" s="42"/>
    </row>
    <row r="181" ht="17.1" customHeight="1" spans="1:3">
      <c r="A181" s="62">
        <v>101044903</v>
      </c>
      <c r="B181" s="62" t="s">
        <v>301</v>
      </c>
      <c r="C181" s="42"/>
    </row>
    <row r="182" ht="17.1" customHeight="1" spans="1:3">
      <c r="A182" s="62">
        <v>101044999</v>
      </c>
      <c r="B182" s="62" t="s">
        <v>302</v>
      </c>
      <c r="C182" s="42">
        <v>1</v>
      </c>
    </row>
    <row r="183" ht="17.1" customHeight="1" spans="1:3">
      <c r="A183" s="62">
        <v>1010450</v>
      </c>
      <c r="B183" s="102" t="s">
        <v>304</v>
      </c>
      <c r="C183" s="42">
        <f>SUM(C184:C186)</f>
        <v>29</v>
      </c>
    </row>
    <row r="184" ht="17.1" customHeight="1" spans="1:3">
      <c r="A184" s="62">
        <v>101045001</v>
      </c>
      <c r="B184" s="62" t="s">
        <v>305</v>
      </c>
      <c r="C184" s="42">
        <v>29</v>
      </c>
    </row>
    <row r="185" ht="17.1" customHeight="1" spans="1:3">
      <c r="A185" s="62">
        <v>101045002</v>
      </c>
      <c r="B185" s="62" t="s">
        <v>306</v>
      </c>
      <c r="C185" s="42"/>
    </row>
    <row r="186" ht="17.1" customHeight="1" spans="1:3">
      <c r="A186" s="62">
        <v>101045003</v>
      </c>
      <c r="B186" s="62" t="s">
        <v>307</v>
      </c>
      <c r="C186" s="42"/>
    </row>
    <row r="187" ht="17.1" customHeight="1" spans="1:3">
      <c r="A187" s="62">
        <v>1010451</v>
      </c>
      <c r="B187" s="102" t="s">
        <v>308</v>
      </c>
      <c r="C187" s="42"/>
    </row>
    <row r="188" ht="17.1" customHeight="1" spans="1:3">
      <c r="A188" s="62">
        <v>1010452</v>
      </c>
      <c r="B188" s="102" t="s">
        <v>309</v>
      </c>
      <c r="C188" s="42"/>
    </row>
    <row r="189" ht="17.1" customHeight="1" spans="1:3">
      <c r="A189" s="62">
        <v>10105</v>
      </c>
      <c r="B189" s="102" t="s">
        <v>310</v>
      </c>
      <c r="C189" s="42">
        <f>SUM(C190:C212,C216,C219,C220,C224:C229,C241:C243,C248,C253)</f>
        <v>0</v>
      </c>
    </row>
    <row r="190" ht="17.1" customHeight="1" spans="1:3">
      <c r="A190" s="62">
        <v>1010501</v>
      </c>
      <c r="B190" s="102" t="s">
        <v>311</v>
      </c>
      <c r="C190" s="42"/>
    </row>
    <row r="191" ht="17.1" customHeight="1" spans="1:3">
      <c r="A191" s="62">
        <v>1010502</v>
      </c>
      <c r="B191" s="102" t="s">
        <v>312</v>
      </c>
      <c r="C191" s="42"/>
    </row>
    <row r="192" ht="17.1" customHeight="1" spans="1:3">
      <c r="A192" s="62">
        <v>1010503</v>
      </c>
      <c r="B192" s="102" t="s">
        <v>313</v>
      </c>
      <c r="C192" s="42"/>
    </row>
    <row r="193" ht="17.1" customHeight="1" spans="1:3">
      <c r="A193" s="62">
        <v>1010504</v>
      </c>
      <c r="B193" s="102" t="s">
        <v>314</v>
      </c>
      <c r="C193" s="42"/>
    </row>
    <row r="194" ht="17.1" customHeight="1" spans="1:3">
      <c r="A194" s="62">
        <v>1010505</v>
      </c>
      <c r="B194" s="102" t="s">
        <v>315</v>
      </c>
      <c r="C194" s="42"/>
    </row>
    <row r="195" ht="17.1" customHeight="1" spans="1:3">
      <c r="A195" s="62">
        <v>1010506</v>
      </c>
      <c r="B195" s="102" t="s">
        <v>316</v>
      </c>
      <c r="C195" s="42"/>
    </row>
    <row r="196" ht="17.1" customHeight="1" spans="1:3">
      <c r="A196" s="62">
        <v>1010507</v>
      </c>
      <c r="B196" s="102" t="s">
        <v>317</v>
      </c>
      <c r="C196" s="42"/>
    </row>
    <row r="197" ht="17.1" customHeight="1" spans="1:3">
      <c r="A197" s="62">
        <v>1010508</v>
      </c>
      <c r="B197" s="102" t="s">
        <v>318</v>
      </c>
      <c r="C197" s="42"/>
    </row>
    <row r="198" ht="17.1" customHeight="1" spans="1:3">
      <c r="A198" s="62">
        <v>1010509</v>
      </c>
      <c r="B198" s="102" t="s">
        <v>319</v>
      </c>
      <c r="C198" s="42"/>
    </row>
    <row r="199" ht="17.1" customHeight="1" spans="1:3">
      <c r="A199" s="62">
        <v>1010510</v>
      </c>
      <c r="B199" s="102" t="s">
        <v>320</v>
      </c>
      <c r="C199" s="42"/>
    </row>
    <row r="200" ht="17.1" customHeight="1" spans="1:3">
      <c r="A200" s="62">
        <v>1010511</v>
      </c>
      <c r="B200" s="102" t="s">
        <v>321</v>
      </c>
      <c r="C200" s="42"/>
    </row>
    <row r="201" ht="17.1" customHeight="1" spans="1:3">
      <c r="A201" s="62">
        <v>1010512</v>
      </c>
      <c r="B201" s="102" t="s">
        <v>322</v>
      </c>
      <c r="C201" s="42"/>
    </row>
    <row r="202" ht="17.1" customHeight="1" spans="1:3">
      <c r="A202" s="62">
        <v>1010513</v>
      </c>
      <c r="B202" s="102" t="s">
        <v>323</v>
      </c>
      <c r="C202" s="42"/>
    </row>
    <row r="203" ht="17.1" customHeight="1" spans="1:3">
      <c r="A203" s="62">
        <v>1010514</v>
      </c>
      <c r="B203" s="102" t="s">
        <v>324</v>
      </c>
      <c r="C203" s="42"/>
    </row>
    <row r="204" ht="17.1" customHeight="1" spans="1:3">
      <c r="A204" s="62">
        <v>1010515</v>
      </c>
      <c r="B204" s="102" t="s">
        <v>325</v>
      </c>
      <c r="C204" s="42"/>
    </row>
    <row r="205" ht="17.1" customHeight="1" spans="1:3">
      <c r="A205" s="62">
        <v>1010516</v>
      </c>
      <c r="B205" s="102" t="s">
        <v>326</v>
      </c>
      <c r="C205" s="42"/>
    </row>
    <row r="206" ht="17.1" customHeight="1" spans="1:3">
      <c r="A206" s="62">
        <v>1010517</v>
      </c>
      <c r="B206" s="102" t="s">
        <v>327</v>
      </c>
      <c r="C206" s="42"/>
    </row>
    <row r="207" ht="17.1" customHeight="1" spans="1:3">
      <c r="A207" s="62">
        <v>1010518</v>
      </c>
      <c r="B207" s="102" t="s">
        <v>328</v>
      </c>
      <c r="C207" s="42"/>
    </row>
    <row r="208" ht="17.1" customHeight="1" spans="1:3">
      <c r="A208" s="62">
        <v>1010519</v>
      </c>
      <c r="B208" s="102" t="s">
        <v>329</v>
      </c>
      <c r="C208" s="42"/>
    </row>
    <row r="209" ht="17.1" customHeight="1" spans="1:3">
      <c r="A209" s="62">
        <v>1010520</v>
      </c>
      <c r="B209" s="102" t="s">
        <v>330</v>
      </c>
      <c r="C209" s="42"/>
    </row>
    <row r="210" ht="17.1" customHeight="1" spans="1:3">
      <c r="A210" s="62">
        <v>1010521</v>
      </c>
      <c r="B210" s="102" t="s">
        <v>331</v>
      </c>
      <c r="C210" s="42"/>
    </row>
    <row r="211" ht="17.1" customHeight="1" spans="1:3">
      <c r="A211" s="62">
        <v>1010522</v>
      </c>
      <c r="B211" s="102" t="s">
        <v>332</v>
      </c>
      <c r="C211" s="42"/>
    </row>
    <row r="212" ht="17.1" customHeight="1" spans="1:3">
      <c r="A212" s="62">
        <v>1010523</v>
      </c>
      <c r="B212" s="102" t="s">
        <v>333</v>
      </c>
      <c r="C212" s="42">
        <f>SUM(C213:C215)</f>
        <v>0</v>
      </c>
    </row>
    <row r="213" ht="17.1" customHeight="1" spans="1:3">
      <c r="A213" s="62">
        <v>101052303</v>
      </c>
      <c r="B213" s="62" t="s">
        <v>334</v>
      </c>
      <c r="C213" s="42"/>
    </row>
    <row r="214" ht="17.1" customHeight="1" spans="1:3">
      <c r="A214" s="62">
        <v>101052304</v>
      </c>
      <c r="B214" s="62" t="s">
        <v>335</v>
      </c>
      <c r="C214" s="42"/>
    </row>
    <row r="215" ht="17.1" customHeight="1" spans="1:3">
      <c r="A215" s="62">
        <v>101052309</v>
      </c>
      <c r="B215" s="62" t="s">
        <v>336</v>
      </c>
      <c r="C215" s="42"/>
    </row>
    <row r="216" ht="17.1" customHeight="1" spans="1:3">
      <c r="A216" s="62">
        <v>1010524</v>
      </c>
      <c r="B216" s="102" t="s">
        <v>337</v>
      </c>
      <c r="C216" s="42">
        <f>SUM(C217:C218)</f>
        <v>0</v>
      </c>
    </row>
    <row r="217" ht="17.1" customHeight="1" spans="1:3">
      <c r="A217" s="62">
        <v>101052401</v>
      </c>
      <c r="B217" s="62" t="s">
        <v>338</v>
      </c>
      <c r="C217" s="42"/>
    </row>
    <row r="218" ht="17.1" customHeight="1" spans="1:3">
      <c r="A218" s="62">
        <v>101052409</v>
      </c>
      <c r="B218" s="62" t="s">
        <v>339</v>
      </c>
      <c r="C218" s="42"/>
    </row>
    <row r="219" ht="17.1" customHeight="1" spans="1:3">
      <c r="A219" s="62">
        <v>1010525</v>
      </c>
      <c r="B219" s="102" t="s">
        <v>340</v>
      </c>
      <c r="C219" s="42"/>
    </row>
    <row r="220" ht="17.1" customHeight="1" spans="1:3">
      <c r="A220" s="62">
        <v>1010526</v>
      </c>
      <c r="B220" s="102" t="s">
        <v>341</v>
      </c>
      <c r="C220" s="42">
        <f>SUM(C221:C223)</f>
        <v>0</v>
      </c>
    </row>
    <row r="221" ht="17.1" customHeight="1" spans="1:3">
      <c r="A221" s="62">
        <v>101052601</v>
      </c>
      <c r="B221" s="62" t="s">
        <v>342</v>
      </c>
      <c r="C221" s="42"/>
    </row>
    <row r="222" ht="17.1" customHeight="1" spans="1:3">
      <c r="A222" s="62">
        <v>101052602</v>
      </c>
      <c r="B222" s="62" t="s">
        <v>343</v>
      </c>
      <c r="C222" s="42"/>
    </row>
    <row r="223" ht="17.1" customHeight="1" spans="1:3">
      <c r="A223" s="62">
        <v>101052609</v>
      </c>
      <c r="B223" s="62" t="s">
        <v>344</v>
      </c>
      <c r="C223" s="42"/>
    </row>
    <row r="224" ht="17.1" customHeight="1" spans="1:3">
      <c r="A224" s="62">
        <v>1010527</v>
      </c>
      <c r="B224" s="102" t="s">
        <v>345</v>
      </c>
      <c r="C224" s="42"/>
    </row>
    <row r="225" ht="17.1" customHeight="1" spans="1:3">
      <c r="A225" s="62">
        <v>1010528</v>
      </c>
      <c r="B225" s="102" t="s">
        <v>346</v>
      </c>
      <c r="C225" s="42"/>
    </row>
    <row r="226" ht="17.1" customHeight="1" spans="1:3">
      <c r="A226" s="62">
        <v>1010529</v>
      </c>
      <c r="B226" s="102" t="s">
        <v>347</v>
      </c>
      <c r="C226" s="42"/>
    </row>
    <row r="227" ht="17.1" customHeight="1" spans="1:3">
      <c r="A227" s="62">
        <v>1010530</v>
      </c>
      <c r="B227" s="102" t="s">
        <v>348</v>
      </c>
      <c r="C227" s="42"/>
    </row>
    <row r="228" ht="17.1" customHeight="1" spans="1:3">
      <c r="A228" s="62">
        <v>1010531</v>
      </c>
      <c r="B228" s="102" t="s">
        <v>349</v>
      </c>
      <c r="C228" s="42"/>
    </row>
    <row r="229" ht="17.1" customHeight="1" spans="1:3">
      <c r="A229" s="62">
        <v>1010532</v>
      </c>
      <c r="B229" s="102" t="s">
        <v>350</v>
      </c>
      <c r="C229" s="42">
        <f>SUM(C230:C240)</f>
        <v>0</v>
      </c>
    </row>
    <row r="230" ht="17.1" customHeight="1" spans="1:3">
      <c r="A230" s="62">
        <v>101053201</v>
      </c>
      <c r="B230" s="62" t="s">
        <v>351</v>
      </c>
      <c r="C230" s="42"/>
    </row>
    <row r="231" ht="17.1" customHeight="1" spans="1:3">
      <c r="A231" s="62">
        <v>101053202</v>
      </c>
      <c r="B231" s="62" t="s">
        <v>352</v>
      </c>
      <c r="C231" s="42"/>
    </row>
    <row r="232" ht="17.1" customHeight="1" spans="1:3">
      <c r="A232" s="62">
        <v>101053203</v>
      </c>
      <c r="B232" s="62" t="s">
        <v>353</v>
      </c>
      <c r="C232" s="42"/>
    </row>
    <row r="233" ht="17.1" customHeight="1" spans="1:3">
      <c r="A233" s="62">
        <v>101053205</v>
      </c>
      <c r="B233" s="62" t="s">
        <v>354</v>
      </c>
      <c r="C233" s="42"/>
    </row>
    <row r="234" ht="17.1" customHeight="1" spans="1:3">
      <c r="A234" s="62">
        <v>101053206</v>
      </c>
      <c r="B234" s="62" t="s">
        <v>355</v>
      </c>
      <c r="C234" s="42"/>
    </row>
    <row r="235" ht="17.1" customHeight="1" spans="1:3">
      <c r="A235" s="62">
        <v>101053215</v>
      </c>
      <c r="B235" s="62" t="s">
        <v>356</v>
      </c>
      <c r="C235" s="42"/>
    </row>
    <row r="236" ht="17.1" customHeight="1" spans="1:3">
      <c r="A236" s="62">
        <v>101053216</v>
      </c>
      <c r="B236" s="62" t="s">
        <v>357</v>
      </c>
      <c r="C236" s="42"/>
    </row>
    <row r="237" ht="17.1" customHeight="1" spans="1:3">
      <c r="A237" s="62">
        <v>101053218</v>
      </c>
      <c r="B237" s="62" t="s">
        <v>358</v>
      </c>
      <c r="C237" s="42"/>
    </row>
    <row r="238" ht="17.1" customHeight="1" spans="1:3">
      <c r="A238" s="62">
        <v>101053219</v>
      </c>
      <c r="B238" s="62" t="s">
        <v>359</v>
      </c>
      <c r="C238" s="42"/>
    </row>
    <row r="239" ht="17.1" customHeight="1" spans="1:3">
      <c r="A239" s="62">
        <v>101053220</v>
      </c>
      <c r="B239" s="62" t="s">
        <v>360</v>
      </c>
      <c r="C239" s="42"/>
    </row>
    <row r="240" ht="17.1" customHeight="1" spans="1:3">
      <c r="A240" s="62">
        <v>101053299</v>
      </c>
      <c r="B240" s="62" t="s">
        <v>361</v>
      </c>
      <c r="C240" s="42"/>
    </row>
    <row r="241" ht="17.1" customHeight="1" spans="1:3">
      <c r="A241" s="62">
        <v>1010533</v>
      </c>
      <c r="B241" s="102" t="s">
        <v>362</v>
      </c>
      <c r="C241" s="42"/>
    </row>
    <row r="242" ht="17.1" customHeight="1" spans="1:3">
      <c r="A242" s="62">
        <v>1010534</v>
      </c>
      <c r="B242" s="102" t="s">
        <v>363</v>
      </c>
      <c r="C242" s="42"/>
    </row>
    <row r="243" ht="17.1" customHeight="1" spans="1:3">
      <c r="A243" s="62">
        <v>1010535</v>
      </c>
      <c r="B243" s="102" t="s">
        <v>364</v>
      </c>
      <c r="C243" s="42">
        <f>SUM(C244:C247)</f>
        <v>0</v>
      </c>
    </row>
    <row r="244" ht="17.1" customHeight="1" spans="1:3">
      <c r="A244" s="62">
        <v>101053501</v>
      </c>
      <c r="B244" s="62" t="s">
        <v>365</v>
      </c>
      <c r="C244" s="42"/>
    </row>
    <row r="245" ht="17.1" customHeight="1" spans="1:3">
      <c r="A245" s="62">
        <v>101053502</v>
      </c>
      <c r="B245" s="62" t="s">
        <v>366</v>
      </c>
      <c r="C245" s="42"/>
    </row>
    <row r="246" ht="17.1" customHeight="1" spans="1:3">
      <c r="A246" s="62">
        <v>101053503</v>
      </c>
      <c r="B246" s="62" t="s">
        <v>367</v>
      </c>
      <c r="C246" s="42"/>
    </row>
    <row r="247" ht="17.1" customHeight="1" spans="1:3">
      <c r="A247" s="62">
        <v>101053599</v>
      </c>
      <c r="B247" s="62" t="s">
        <v>368</v>
      </c>
      <c r="C247" s="42"/>
    </row>
    <row r="248" ht="17.1" customHeight="1" spans="1:3">
      <c r="A248" s="62">
        <v>1010536</v>
      </c>
      <c r="B248" s="102" t="s">
        <v>369</v>
      </c>
      <c r="C248" s="42">
        <f>SUM(C249:C252)</f>
        <v>0</v>
      </c>
    </row>
    <row r="249" ht="17.1" customHeight="1" spans="1:3">
      <c r="A249" s="62">
        <v>101053601</v>
      </c>
      <c r="B249" s="62" t="s">
        <v>370</v>
      </c>
      <c r="C249" s="42"/>
    </row>
    <row r="250" ht="17.1" customHeight="1" spans="1:3">
      <c r="A250" s="62">
        <v>101053602</v>
      </c>
      <c r="B250" s="62" t="s">
        <v>371</v>
      </c>
      <c r="C250" s="42"/>
    </row>
    <row r="251" ht="17.1" customHeight="1" spans="1:3">
      <c r="A251" s="62">
        <v>101053603</v>
      </c>
      <c r="B251" s="62" t="s">
        <v>372</v>
      </c>
      <c r="C251" s="42"/>
    </row>
    <row r="252" ht="17.1" customHeight="1" spans="1:3">
      <c r="A252" s="62">
        <v>101053699</v>
      </c>
      <c r="B252" s="62" t="s">
        <v>373</v>
      </c>
      <c r="C252" s="42"/>
    </row>
    <row r="253" ht="17.1" customHeight="1" spans="1:3">
      <c r="A253" s="62">
        <v>1010599</v>
      </c>
      <c r="B253" s="102" t="s">
        <v>374</v>
      </c>
      <c r="C253" s="42"/>
    </row>
    <row r="254" ht="17.1" customHeight="1" spans="1:3">
      <c r="A254" s="62">
        <v>10106</v>
      </c>
      <c r="B254" s="102" t="s">
        <v>375</v>
      </c>
      <c r="C254" s="42">
        <f>SUM(C255,C258:C260)</f>
        <v>651</v>
      </c>
    </row>
    <row r="255" ht="17.1" customHeight="1" spans="1:3">
      <c r="A255" s="62">
        <v>1010601</v>
      </c>
      <c r="B255" s="102" t="s">
        <v>376</v>
      </c>
      <c r="C255" s="42">
        <f>SUM(C256:C257)</f>
        <v>773</v>
      </c>
    </row>
    <row r="256" ht="17.1" customHeight="1" spans="1:3">
      <c r="A256" s="62">
        <v>101060101</v>
      </c>
      <c r="B256" s="62" t="s">
        <v>377</v>
      </c>
      <c r="C256" s="42"/>
    </row>
    <row r="257" ht="17.1" customHeight="1" spans="1:3">
      <c r="A257" s="62">
        <v>101060109</v>
      </c>
      <c r="B257" s="62" t="s">
        <v>378</v>
      </c>
      <c r="C257" s="42">
        <v>773</v>
      </c>
    </row>
    <row r="258" ht="17.1" customHeight="1" spans="1:3">
      <c r="A258" s="62">
        <v>1010602</v>
      </c>
      <c r="B258" s="102" t="s">
        <v>379</v>
      </c>
      <c r="C258" s="42">
        <v>-118</v>
      </c>
    </row>
    <row r="259" ht="17.1" customHeight="1" spans="1:3">
      <c r="A259" s="62">
        <v>1010603</v>
      </c>
      <c r="B259" s="102" t="s">
        <v>380</v>
      </c>
      <c r="C259" s="42">
        <v>-7</v>
      </c>
    </row>
    <row r="260" ht="17.1" customHeight="1" spans="1:3">
      <c r="A260" s="62">
        <v>1010620</v>
      </c>
      <c r="B260" s="102" t="s">
        <v>381</v>
      </c>
      <c r="C260" s="42">
        <v>3</v>
      </c>
    </row>
    <row r="261" ht="17.1" customHeight="1" spans="1:3">
      <c r="A261" s="62">
        <v>10107</v>
      </c>
      <c r="B261" s="102" t="s">
        <v>382</v>
      </c>
      <c r="C261" s="42">
        <f>SUM(C262:C265)</f>
        <v>507</v>
      </c>
    </row>
    <row r="262" ht="17.1" customHeight="1" spans="1:3">
      <c r="A262" s="62">
        <v>1010701</v>
      </c>
      <c r="B262" s="102" t="s">
        <v>383</v>
      </c>
      <c r="C262" s="42"/>
    </row>
    <row r="263" ht="17.1" customHeight="1" spans="1:3">
      <c r="A263" s="62">
        <v>1010702</v>
      </c>
      <c r="B263" s="102" t="s">
        <v>384</v>
      </c>
      <c r="C263" s="42">
        <v>91</v>
      </c>
    </row>
    <row r="264" ht="17.1" customHeight="1" spans="1:3">
      <c r="A264" s="62">
        <v>1010719</v>
      </c>
      <c r="B264" s="102" t="s">
        <v>385</v>
      </c>
      <c r="C264" s="42">
        <v>416</v>
      </c>
    </row>
    <row r="265" ht="17.1" customHeight="1" spans="1:3">
      <c r="A265" s="62">
        <v>1010720</v>
      </c>
      <c r="B265" s="102" t="s">
        <v>386</v>
      </c>
      <c r="C265" s="42"/>
    </row>
    <row r="266" ht="17.1" customHeight="1" spans="1:3">
      <c r="A266" s="62">
        <v>10109</v>
      </c>
      <c r="B266" s="102" t="s">
        <v>387</v>
      </c>
      <c r="C266" s="42">
        <f>SUM(C267,C270:C281)</f>
        <v>1391</v>
      </c>
    </row>
    <row r="267" ht="17.1" customHeight="1" spans="1:3">
      <c r="A267" s="62">
        <v>1010901</v>
      </c>
      <c r="B267" s="102" t="s">
        <v>388</v>
      </c>
      <c r="C267" s="42">
        <f>SUM(C268:C269)</f>
        <v>215</v>
      </c>
    </row>
    <row r="268" ht="17.1" customHeight="1" spans="1:3">
      <c r="A268" s="62">
        <v>101090101</v>
      </c>
      <c r="B268" s="62" t="s">
        <v>389</v>
      </c>
      <c r="C268" s="42"/>
    </row>
    <row r="269" ht="17.1" customHeight="1" spans="1:3">
      <c r="A269" s="62">
        <v>101090109</v>
      </c>
      <c r="B269" s="62" t="s">
        <v>390</v>
      </c>
      <c r="C269" s="42">
        <v>215</v>
      </c>
    </row>
    <row r="270" ht="17.1" customHeight="1" spans="1:3">
      <c r="A270" s="62">
        <v>1010902</v>
      </c>
      <c r="B270" s="102" t="s">
        <v>391</v>
      </c>
      <c r="C270" s="42"/>
    </row>
    <row r="271" ht="17.1" customHeight="1" spans="1:3">
      <c r="A271" s="62">
        <v>1010903</v>
      </c>
      <c r="B271" s="102" t="s">
        <v>392</v>
      </c>
      <c r="C271" s="42">
        <v>484</v>
      </c>
    </row>
    <row r="272" ht="17.1" customHeight="1" spans="1:3">
      <c r="A272" s="62">
        <v>1010904</v>
      </c>
      <c r="B272" s="102" t="s">
        <v>393</v>
      </c>
      <c r="C272" s="42"/>
    </row>
    <row r="273" ht="17.1" customHeight="1" spans="1:3">
      <c r="A273" s="62">
        <v>1010905</v>
      </c>
      <c r="B273" s="102" t="s">
        <v>394</v>
      </c>
      <c r="C273" s="42">
        <v>41</v>
      </c>
    </row>
    <row r="274" ht="17.1" customHeight="1" spans="1:3">
      <c r="A274" s="62">
        <v>1010906</v>
      </c>
      <c r="B274" s="102" t="s">
        <v>395</v>
      </c>
      <c r="C274" s="42">
        <v>599</v>
      </c>
    </row>
    <row r="275" ht="17.1" customHeight="1" spans="1:3">
      <c r="A275" s="62">
        <v>1010918</v>
      </c>
      <c r="B275" s="102" t="s">
        <v>396</v>
      </c>
      <c r="C275" s="42"/>
    </row>
    <row r="276" ht="17.1" customHeight="1" spans="1:3">
      <c r="A276" s="62">
        <v>1010919</v>
      </c>
      <c r="B276" s="102" t="s">
        <v>397</v>
      </c>
      <c r="C276" s="42">
        <v>29</v>
      </c>
    </row>
    <row r="277" ht="17.1" customHeight="1" spans="1:3">
      <c r="A277" s="62">
        <v>1010920</v>
      </c>
      <c r="B277" s="102" t="s">
        <v>398</v>
      </c>
      <c r="C277" s="42">
        <v>23</v>
      </c>
    </row>
    <row r="278" ht="17.1" customHeight="1" spans="1:3">
      <c r="A278" s="62">
        <v>1010921</v>
      </c>
      <c r="B278" s="102" t="s">
        <v>399</v>
      </c>
      <c r="C278" s="42"/>
    </row>
    <row r="279" ht="17.1" customHeight="1" spans="1:3">
      <c r="A279" s="62">
        <v>1010922</v>
      </c>
      <c r="B279" s="102" t="s">
        <v>400</v>
      </c>
      <c r="C279" s="42"/>
    </row>
    <row r="280" ht="17.1" customHeight="1" spans="1:3">
      <c r="A280" s="62">
        <v>1010923</v>
      </c>
      <c r="B280" s="102" t="s">
        <v>401</v>
      </c>
      <c r="C280" s="42"/>
    </row>
    <row r="281" ht="17.1" customHeight="1" spans="1:3">
      <c r="A281" s="62">
        <v>1010924</v>
      </c>
      <c r="B281" s="102" t="s">
        <v>402</v>
      </c>
      <c r="C281" s="42"/>
    </row>
    <row r="282" ht="17.1" customHeight="1" spans="1:3">
      <c r="A282" s="62">
        <v>10110</v>
      </c>
      <c r="B282" s="102" t="s">
        <v>403</v>
      </c>
      <c r="C282" s="42">
        <f>SUM(C283:C290)</f>
        <v>9270</v>
      </c>
    </row>
    <row r="283" ht="17.1" customHeight="1" spans="1:3">
      <c r="A283" s="62">
        <v>1011001</v>
      </c>
      <c r="B283" s="102" t="s">
        <v>404</v>
      </c>
      <c r="C283" s="42">
        <v>21</v>
      </c>
    </row>
    <row r="284" ht="17.1" customHeight="1" spans="1:3">
      <c r="A284" s="62">
        <v>1011002</v>
      </c>
      <c r="B284" s="102" t="s">
        <v>405</v>
      </c>
      <c r="C284" s="42"/>
    </row>
    <row r="285" ht="17.1" customHeight="1" spans="1:3">
      <c r="A285" s="62">
        <v>1011003</v>
      </c>
      <c r="B285" s="102" t="s">
        <v>406</v>
      </c>
      <c r="C285" s="42">
        <v>8621</v>
      </c>
    </row>
    <row r="286" ht="17.1" customHeight="1" spans="1:3">
      <c r="A286" s="62">
        <v>1011004</v>
      </c>
      <c r="B286" s="102" t="s">
        <v>407</v>
      </c>
      <c r="C286" s="42"/>
    </row>
    <row r="287" ht="17.1" customHeight="1" spans="1:3">
      <c r="A287" s="62">
        <v>1011005</v>
      </c>
      <c r="B287" s="102" t="s">
        <v>408</v>
      </c>
      <c r="C287" s="42">
        <v>64</v>
      </c>
    </row>
    <row r="288" ht="17.1" customHeight="1" spans="1:3">
      <c r="A288" s="62">
        <v>1011006</v>
      </c>
      <c r="B288" s="102" t="s">
        <v>409</v>
      </c>
      <c r="C288" s="42">
        <v>234</v>
      </c>
    </row>
    <row r="289" ht="17.1" customHeight="1" spans="1:3">
      <c r="A289" s="62">
        <v>1011019</v>
      </c>
      <c r="B289" s="102" t="s">
        <v>410</v>
      </c>
      <c r="C289" s="42">
        <v>45</v>
      </c>
    </row>
    <row r="290" ht="17.1" customHeight="1" spans="1:3">
      <c r="A290" s="62">
        <v>1011020</v>
      </c>
      <c r="B290" s="102" t="s">
        <v>411</v>
      </c>
      <c r="C290" s="42">
        <v>285</v>
      </c>
    </row>
    <row r="291" ht="17.1" customHeight="1" spans="1:3">
      <c r="A291" s="62">
        <v>10111</v>
      </c>
      <c r="B291" s="102" t="s">
        <v>412</v>
      </c>
      <c r="C291" s="42">
        <f>SUM(C292,C295:C296)</f>
        <v>701</v>
      </c>
    </row>
    <row r="292" ht="17.1" customHeight="1" spans="1:3">
      <c r="A292" s="62">
        <v>1011101</v>
      </c>
      <c r="B292" s="102" t="s">
        <v>413</v>
      </c>
      <c r="C292" s="42">
        <f>SUM(C293:C294)</f>
        <v>0</v>
      </c>
    </row>
    <row r="293" ht="17.1" customHeight="1" spans="1:3">
      <c r="A293" s="62">
        <v>101110101</v>
      </c>
      <c r="B293" s="62" t="s">
        <v>414</v>
      </c>
      <c r="C293" s="42"/>
    </row>
    <row r="294" ht="17.1" customHeight="1" spans="1:3">
      <c r="A294" s="62">
        <v>101110109</v>
      </c>
      <c r="B294" s="62" t="s">
        <v>415</v>
      </c>
      <c r="C294" s="42"/>
    </row>
    <row r="295" ht="17.1" customHeight="1" spans="1:3">
      <c r="A295" s="62">
        <v>1011119</v>
      </c>
      <c r="B295" s="102" t="s">
        <v>416</v>
      </c>
      <c r="C295" s="42">
        <v>689</v>
      </c>
    </row>
    <row r="296" ht="17.1" customHeight="1" spans="1:3">
      <c r="A296" s="62">
        <v>1011120</v>
      </c>
      <c r="B296" s="102" t="s">
        <v>417</v>
      </c>
      <c r="C296" s="42">
        <v>12</v>
      </c>
    </row>
    <row r="297" ht="17.1" customHeight="1" spans="1:3">
      <c r="A297" s="62">
        <v>10112</v>
      </c>
      <c r="B297" s="102" t="s">
        <v>418</v>
      </c>
      <c r="C297" s="42">
        <f>SUM(C298:C305)</f>
        <v>1570</v>
      </c>
    </row>
    <row r="298" ht="17.1" customHeight="1" spans="1:3">
      <c r="A298" s="62">
        <v>1011201</v>
      </c>
      <c r="B298" s="102" t="s">
        <v>419</v>
      </c>
      <c r="C298" s="42">
        <v>20</v>
      </c>
    </row>
    <row r="299" ht="17.1" customHeight="1" spans="1:3">
      <c r="A299" s="62">
        <v>1011202</v>
      </c>
      <c r="B299" s="102" t="s">
        <v>420</v>
      </c>
      <c r="C299" s="42"/>
    </row>
    <row r="300" ht="17.1" customHeight="1" spans="1:3">
      <c r="A300" s="62">
        <v>1011203</v>
      </c>
      <c r="B300" s="102" t="s">
        <v>421</v>
      </c>
      <c r="C300" s="42">
        <v>1230</v>
      </c>
    </row>
    <row r="301" ht="17.1" customHeight="1" spans="1:3">
      <c r="A301" s="62">
        <v>1011204</v>
      </c>
      <c r="B301" s="102" t="s">
        <v>422</v>
      </c>
      <c r="C301" s="42"/>
    </row>
    <row r="302" ht="17.1" customHeight="1" spans="1:3">
      <c r="A302" s="62">
        <v>1011205</v>
      </c>
      <c r="B302" s="102" t="s">
        <v>423</v>
      </c>
      <c r="C302" s="42">
        <v>220</v>
      </c>
    </row>
    <row r="303" ht="17.1" customHeight="1" spans="1:3">
      <c r="A303" s="62">
        <v>1011206</v>
      </c>
      <c r="B303" s="102" t="s">
        <v>424</v>
      </c>
      <c r="C303" s="42">
        <v>23</v>
      </c>
    </row>
    <row r="304" ht="17.1" customHeight="1" spans="1:3">
      <c r="A304" s="62">
        <v>1011219</v>
      </c>
      <c r="B304" s="102" t="s">
        <v>425</v>
      </c>
      <c r="C304" s="42">
        <v>4</v>
      </c>
    </row>
    <row r="305" ht="17.1" customHeight="1" spans="1:3">
      <c r="A305" s="62">
        <v>1011220</v>
      </c>
      <c r="B305" s="102" t="s">
        <v>426</v>
      </c>
      <c r="C305" s="42">
        <v>73</v>
      </c>
    </row>
    <row r="306" ht="17.1" customHeight="1" spans="1:3">
      <c r="A306" s="62">
        <v>10113</v>
      </c>
      <c r="B306" s="102" t="s">
        <v>427</v>
      </c>
      <c r="C306" s="42">
        <f>SUM(C307:C314)</f>
        <v>3445</v>
      </c>
    </row>
    <row r="307" ht="17.1" customHeight="1" spans="1:3">
      <c r="A307" s="62">
        <v>1011301</v>
      </c>
      <c r="B307" s="102" t="s">
        <v>428</v>
      </c>
      <c r="C307" s="42"/>
    </row>
    <row r="308" ht="17.1" customHeight="1" spans="1:3">
      <c r="A308" s="62">
        <v>1011302</v>
      </c>
      <c r="B308" s="102" t="s">
        <v>429</v>
      </c>
      <c r="C308" s="42"/>
    </row>
    <row r="309" ht="17.1" customHeight="1" spans="1:3">
      <c r="A309" s="62">
        <v>1011303</v>
      </c>
      <c r="B309" s="102" t="s">
        <v>430</v>
      </c>
      <c r="C309" s="42">
        <v>193</v>
      </c>
    </row>
    <row r="310" ht="17.1" customHeight="1" spans="1:3">
      <c r="A310" s="62">
        <v>1011304</v>
      </c>
      <c r="B310" s="102" t="s">
        <v>431</v>
      </c>
      <c r="C310" s="42"/>
    </row>
    <row r="311" ht="17.1" customHeight="1" spans="1:3">
      <c r="A311" s="62">
        <v>1011305</v>
      </c>
      <c r="B311" s="102" t="s">
        <v>432</v>
      </c>
      <c r="C311" s="42"/>
    </row>
    <row r="312" ht="17.1" customHeight="1" spans="1:3">
      <c r="A312" s="62">
        <v>1011306</v>
      </c>
      <c r="B312" s="102" t="s">
        <v>433</v>
      </c>
      <c r="C312" s="42">
        <v>1173</v>
      </c>
    </row>
    <row r="313" ht="17.1" customHeight="1" spans="1:3">
      <c r="A313" s="62">
        <v>1011319</v>
      </c>
      <c r="B313" s="102" t="s">
        <v>434</v>
      </c>
      <c r="C313" s="42">
        <v>2071</v>
      </c>
    </row>
    <row r="314" ht="17.1" customHeight="1" spans="1:3">
      <c r="A314" s="62">
        <v>1011320</v>
      </c>
      <c r="B314" s="102" t="s">
        <v>435</v>
      </c>
      <c r="C314" s="42">
        <v>8</v>
      </c>
    </row>
    <row r="315" ht="17.1" customHeight="1" spans="1:3">
      <c r="A315" s="62">
        <v>10114</v>
      </c>
      <c r="B315" s="102" t="s">
        <v>436</v>
      </c>
      <c r="C315" s="42">
        <f>SUM(C316:C317)</f>
        <v>1003</v>
      </c>
    </row>
    <row r="316" ht="17.1" customHeight="1" spans="1:3">
      <c r="A316" s="62">
        <v>1011401</v>
      </c>
      <c r="B316" s="102" t="s">
        <v>437</v>
      </c>
      <c r="C316" s="42">
        <v>1001</v>
      </c>
    </row>
    <row r="317" ht="17.1" customHeight="1" spans="1:3">
      <c r="A317" s="62">
        <v>1011420</v>
      </c>
      <c r="B317" s="102" t="s">
        <v>438</v>
      </c>
      <c r="C317" s="42">
        <v>2</v>
      </c>
    </row>
    <row r="318" ht="17.1" customHeight="1" spans="1:3">
      <c r="A318" s="62">
        <v>10115</v>
      </c>
      <c r="B318" s="102" t="s">
        <v>439</v>
      </c>
      <c r="C318" s="42">
        <f>SUM(C319:C320)</f>
        <v>0</v>
      </c>
    </row>
    <row r="319" ht="17.1" customHeight="1" spans="1:3">
      <c r="A319" s="62">
        <v>1011501</v>
      </c>
      <c r="B319" s="102" t="s">
        <v>440</v>
      </c>
      <c r="C319" s="42"/>
    </row>
    <row r="320" ht="17.1" customHeight="1" spans="1:3">
      <c r="A320" s="62">
        <v>1011520</v>
      </c>
      <c r="B320" s="102" t="s">
        <v>441</v>
      </c>
      <c r="C320" s="42"/>
    </row>
    <row r="321" ht="17.1" customHeight="1" spans="1:3">
      <c r="A321" s="62">
        <v>10116</v>
      </c>
      <c r="B321" s="102" t="s">
        <v>442</v>
      </c>
      <c r="C321" s="42">
        <f>SUM(C322:C323)</f>
        <v>0</v>
      </c>
    </row>
    <row r="322" ht="17.1" customHeight="1" spans="1:3">
      <c r="A322" s="62">
        <v>1011601</v>
      </c>
      <c r="B322" s="102" t="s">
        <v>443</v>
      </c>
      <c r="C322" s="42"/>
    </row>
    <row r="323" ht="17.1" customHeight="1" spans="1:3">
      <c r="A323" s="62">
        <v>1011620</v>
      </c>
      <c r="B323" s="102" t="s">
        <v>444</v>
      </c>
      <c r="C323" s="42"/>
    </row>
    <row r="324" ht="17.1" customHeight="1" spans="1:3">
      <c r="A324" s="62">
        <v>10117</v>
      </c>
      <c r="B324" s="102" t="s">
        <v>445</v>
      </c>
      <c r="C324" s="42">
        <f>SUM(C325,C329,C335:C336)</f>
        <v>0</v>
      </c>
    </row>
    <row r="325" ht="17.1" customHeight="1" spans="1:3">
      <c r="A325" s="62">
        <v>1011701</v>
      </c>
      <c r="B325" s="102" t="s">
        <v>446</v>
      </c>
      <c r="C325" s="42">
        <f>SUM(C326:C328)</f>
        <v>0</v>
      </c>
    </row>
    <row r="326" ht="17.1" customHeight="1" spans="1:3">
      <c r="A326" s="62">
        <v>101170101</v>
      </c>
      <c r="B326" s="62" t="s">
        <v>447</v>
      </c>
      <c r="C326" s="42"/>
    </row>
    <row r="327" ht="17.1" customHeight="1" spans="1:3">
      <c r="A327" s="62">
        <v>101170102</v>
      </c>
      <c r="B327" s="62" t="s">
        <v>448</v>
      </c>
      <c r="C327" s="42"/>
    </row>
    <row r="328" ht="17.1" customHeight="1" spans="1:3">
      <c r="A328" s="62">
        <v>101170103</v>
      </c>
      <c r="B328" s="62" t="s">
        <v>449</v>
      </c>
      <c r="C328" s="42"/>
    </row>
    <row r="329" ht="17.1" customHeight="1" spans="1:3">
      <c r="A329" s="62">
        <v>1011703</v>
      </c>
      <c r="B329" s="102" t="s">
        <v>450</v>
      </c>
      <c r="C329" s="42">
        <f>SUM(C330:C334)</f>
        <v>0</v>
      </c>
    </row>
    <row r="330" ht="17.1" customHeight="1" spans="1:3">
      <c r="A330" s="62">
        <v>101170301</v>
      </c>
      <c r="B330" s="62" t="s">
        <v>451</v>
      </c>
      <c r="C330" s="42"/>
    </row>
    <row r="331" ht="17.1" customHeight="1" spans="1:3">
      <c r="A331" s="62">
        <v>101170302</v>
      </c>
      <c r="B331" s="62" t="s">
        <v>452</v>
      </c>
      <c r="C331" s="42"/>
    </row>
    <row r="332" ht="17.1" customHeight="1" spans="1:3">
      <c r="A332" s="62">
        <v>101170303</v>
      </c>
      <c r="B332" s="62" t="s">
        <v>453</v>
      </c>
      <c r="C332" s="42"/>
    </row>
    <row r="333" ht="17.1" customHeight="1" spans="1:3">
      <c r="A333" s="62">
        <v>101170304</v>
      </c>
      <c r="B333" s="62" t="s">
        <v>454</v>
      </c>
      <c r="C333" s="42"/>
    </row>
    <row r="334" ht="17.1" customHeight="1" spans="1:3">
      <c r="A334" s="62">
        <v>101170305</v>
      </c>
      <c r="B334" s="62" t="s">
        <v>455</v>
      </c>
      <c r="C334" s="42"/>
    </row>
    <row r="335" ht="17.1" customHeight="1" spans="1:3">
      <c r="A335" s="62">
        <v>1011720</v>
      </c>
      <c r="B335" s="102" t="s">
        <v>456</v>
      </c>
      <c r="C335" s="42"/>
    </row>
    <row r="336" ht="17.1" customHeight="1" spans="1:3">
      <c r="A336" s="62">
        <v>1011721</v>
      </c>
      <c r="B336" s="102" t="s">
        <v>457</v>
      </c>
      <c r="C336" s="42"/>
    </row>
    <row r="337" ht="17.1" customHeight="1" spans="1:3">
      <c r="A337" s="62">
        <v>10118</v>
      </c>
      <c r="B337" s="102" t="s">
        <v>458</v>
      </c>
      <c r="C337" s="42">
        <f>SUM(C338:C340)</f>
        <v>2293</v>
      </c>
    </row>
    <row r="338" ht="17.1" customHeight="1" spans="1:3">
      <c r="A338" s="62">
        <v>1011801</v>
      </c>
      <c r="B338" s="102" t="s">
        <v>459</v>
      </c>
      <c r="C338" s="42">
        <v>2293</v>
      </c>
    </row>
    <row r="339" ht="17.1" customHeight="1" spans="1:3">
      <c r="A339" s="62">
        <v>1011802</v>
      </c>
      <c r="B339" s="102" t="s">
        <v>460</v>
      </c>
      <c r="C339" s="42"/>
    </row>
    <row r="340" ht="17.1" customHeight="1" spans="1:3">
      <c r="A340" s="62">
        <v>1011820</v>
      </c>
      <c r="B340" s="102" t="s">
        <v>461</v>
      </c>
      <c r="C340" s="42"/>
    </row>
    <row r="341" ht="17.1" customHeight="1" spans="1:3">
      <c r="A341" s="62">
        <v>10119</v>
      </c>
      <c r="B341" s="102" t="s">
        <v>462</v>
      </c>
      <c r="C341" s="42">
        <f>SUM(C342:C343)</f>
        <v>2458</v>
      </c>
    </row>
    <row r="342" ht="17.1" customHeight="1" spans="1:3">
      <c r="A342" s="62">
        <v>1011901</v>
      </c>
      <c r="B342" s="102" t="s">
        <v>463</v>
      </c>
      <c r="C342" s="42">
        <v>2458</v>
      </c>
    </row>
    <row r="343" ht="17.1" customHeight="1" spans="1:3">
      <c r="A343" s="62">
        <v>1011920</v>
      </c>
      <c r="B343" s="102" t="s">
        <v>464</v>
      </c>
      <c r="C343" s="42"/>
    </row>
    <row r="344" ht="17.1" customHeight="1" spans="1:3">
      <c r="A344" s="62">
        <v>10120</v>
      </c>
      <c r="B344" s="102" t="s">
        <v>465</v>
      </c>
      <c r="C344" s="42">
        <f>SUM(C345:C346)</f>
        <v>1850</v>
      </c>
    </row>
    <row r="345" ht="17.1" customHeight="1" spans="1:3">
      <c r="A345" s="62">
        <v>1012001</v>
      </c>
      <c r="B345" s="102" t="s">
        <v>466</v>
      </c>
      <c r="C345" s="42">
        <v>1850</v>
      </c>
    </row>
    <row r="346" ht="17.1" customHeight="1" spans="1:3">
      <c r="A346" s="62">
        <v>1012020</v>
      </c>
      <c r="B346" s="102" t="s">
        <v>467</v>
      </c>
      <c r="C346" s="42"/>
    </row>
    <row r="347" ht="17.1" customHeight="1" spans="1:3">
      <c r="A347" s="62">
        <v>10121</v>
      </c>
      <c r="B347" s="102" t="s">
        <v>468</v>
      </c>
      <c r="C347" s="42">
        <f>SUM(C348:C349)</f>
        <v>4161</v>
      </c>
    </row>
    <row r="348" ht="17.1" customHeight="1" spans="1:3">
      <c r="A348" s="62">
        <v>1012101</v>
      </c>
      <c r="B348" s="102" t="s">
        <v>469</v>
      </c>
      <c r="C348" s="42">
        <v>2955</v>
      </c>
    </row>
    <row r="349" ht="17.1" customHeight="1" spans="1:3">
      <c r="A349" s="62">
        <v>1012120</v>
      </c>
      <c r="B349" s="102" t="s">
        <v>470</v>
      </c>
      <c r="C349" s="42">
        <v>1206</v>
      </c>
    </row>
    <row r="350" ht="17.1" customHeight="1" spans="1:3">
      <c r="A350" s="62">
        <v>10199</v>
      </c>
      <c r="B350" s="102" t="s">
        <v>471</v>
      </c>
      <c r="C350" s="42">
        <f>SUM(C351:C352)</f>
        <v>0</v>
      </c>
    </row>
    <row r="351" ht="17.1" customHeight="1" spans="1:3">
      <c r="A351" s="62">
        <v>1019901</v>
      </c>
      <c r="B351" s="102" t="s">
        <v>472</v>
      </c>
      <c r="C351" s="42"/>
    </row>
    <row r="352" ht="17.1" customHeight="1" spans="1:3">
      <c r="A352" s="62">
        <v>1019920</v>
      </c>
      <c r="B352" s="102" t="s">
        <v>473</v>
      </c>
      <c r="C352" s="42"/>
    </row>
    <row r="353" ht="17.1" customHeight="1" spans="1:3">
      <c r="A353" s="62">
        <v>103</v>
      </c>
      <c r="B353" s="102" t="s">
        <v>474</v>
      </c>
      <c r="C353" s="42">
        <f>SUM(C354,C382,C576,C617,C636,C687,C690,C696)</f>
        <v>61291</v>
      </c>
    </row>
    <row r="354" ht="17.1" customHeight="1" spans="1:3">
      <c r="A354" s="62">
        <v>10302</v>
      </c>
      <c r="B354" s="102" t="s">
        <v>475</v>
      </c>
      <c r="C354" s="42">
        <f>SUM(C355,C364:C367,C370:C379)</f>
        <v>3007</v>
      </c>
    </row>
    <row r="355" ht="17.1" customHeight="1" spans="1:3">
      <c r="A355" s="62">
        <v>1030203</v>
      </c>
      <c r="B355" s="102" t="s">
        <v>476</v>
      </c>
      <c r="C355" s="42">
        <f>SUM(C356:C363)</f>
        <v>815</v>
      </c>
    </row>
    <row r="356" ht="17.1" customHeight="1" spans="1:3">
      <c r="A356" s="62">
        <v>103020301</v>
      </c>
      <c r="B356" s="62" t="s">
        <v>477</v>
      </c>
      <c r="C356" s="42">
        <v>815</v>
      </c>
    </row>
    <row r="357" ht="17.1" customHeight="1" spans="1:3">
      <c r="A357" s="62">
        <v>103020302</v>
      </c>
      <c r="B357" s="62" t="s">
        <v>478</v>
      </c>
      <c r="C357" s="42"/>
    </row>
    <row r="358" ht="17.1" customHeight="1" spans="1:3">
      <c r="A358" s="62">
        <v>103020303</v>
      </c>
      <c r="B358" s="62" t="s">
        <v>479</v>
      </c>
      <c r="C358" s="42"/>
    </row>
    <row r="359" ht="17.1" customHeight="1" spans="1:3">
      <c r="A359" s="62">
        <v>103020304</v>
      </c>
      <c r="B359" s="62" t="s">
        <v>480</v>
      </c>
      <c r="C359" s="42"/>
    </row>
    <row r="360" ht="17.1" customHeight="1" spans="1:3">
      <c r="A360" s="62">
        <v>103020305</v>
      </c>
      <c r="B360" s="62" t="s">
        <v>481</v>
      </c>
      <c r="C360" s="42"/>
    </row>
    <row r="361" ht="17.1" customHeight="1" spans="1:3">
      <c r="A361" s="62">
        <v>103020306</v>
      </c>
      <c r="B361" s="62" t="s">
        <v>482</v>
      </c>
      <c r="C361" s="42"/>
    </row>
    <row r="362" ht="17.1" customHeight="1" spans="1:3">
      <c r="A362" s="62">
        <v>103020307</v>
      </c>
      <c r="B362" s="62" t="s">
        <v>483</v>
      </c>
      <c r="C362" s="42"/>
    </row>
    <row r="363" ht="17.1" customHeight="1" spans="1:3">
      <c r="A363" s="62">
        <v>103020399</v>
      </c>
      <c r="B363" s="62" t="s">
        <v>484</v>
      </c>
      <c r="C363" s="42"/>
    </row>
    <row r="364" ht="17.1" customHeight="1" spans="1:3">
      <c r="A364" s="62">
        <v>1030205</v>
      </c>
      <c r="B364" s="102" t="s">
        <v>485</v>
      </c>
      <c r="C364" s="42"/>
    </row>
    <row r="365" ht="17.1" customHeight="1" spans="1:3">
      <c r="A365" s="62">
        <v>1030210</v>
      </c>
      <c r="B365" s="102" t="s">
        <v>486</v>
      </c>
      <c r="C365" s="42"/>
    </row>
    <row r="366" ht="17.1" customHeight="1" spans="1:3">
      <c r="A366" s="62">
        <v>1030212</v>
      </c>
      <c r="B366" s="102" t="s">
        <v>487</v>
      </c>
      <c r="C366" s="42"/>
    </row>
    <row r="367" ht="17.1" customHeight="1" spans="1:3">
      <c r="A367" s="62">
        <v>1030216</v>
      </c>
      <c r="B367" s="102" t="s">
        <v>488</v>
      </c>
      <c r="C367" s="42">
        <f>SUM(C368:C369)</f>
        <v>544</v>
      </c>
    </row>
    <row r="368" ht="17.1" customHeight="1" spans="1:3">
      <c r="A368" s="62">
        <v>103021601</v>
      </c>
      <c r="B368" s="62" t="s">
        <v>489</v>
      </c>
      <c r="C368" s="42">
        <v>544</v>
      </c>
    </row>
    <row r="369" ht="17.1" customHeight="1" spans="1:3">
      <c r="A369" s="62">
        <v>103021699</v>
      </c>
      <c r="B369" s="62" t="s">
        <v>490</v>
      </c>
      <c r="C369" s="42"/>
    </row>
    <row r="370" ht="17.1" customHeight="1" spans="1:3">
      <c r="A370" s="62">
        <v>1030217</v>
      </c>
      <c r="B370" s="102" t="s">
        <v>491</v>
      </c>
      <c r="C370" s="42"/>
    </row>
    <row r="371" ht="17.1" customHeight="1" spans="1:3">
      <c r="A371" s="62">
        <v>1030218</v>
      </c>
      <c r="B371" s="102" t="s">
        <v>492</v>
      </c>
      <c r="C371" s="42">
        <v>319</v>
      </c>
    </row>
    <row r="372" ht="17.1" customHeight="1" spans="1:3">
      <c r="A372" s="62">
        <v>1030219</v>
      </c>
      <c r="B372" s="102" t="s">
        <v>493</v>
      </c>
      <c r="C372" s="42"/>
    </row>
    <row r="373" ht="17.1" customHeight="1" spans="1:3">
      <c r="A373" s="62">
        <v>1030220</v>
      </c>
      <c r="B373" s="102" t="s">
        <v>494</v>
      </c>
      <c r="C373" s="42"/>
    </row>
    <row r="374" ht="17.1" customHeight="1" spans="1:3">
      <c r="A374" s="62">
        <v>1030222</v>
      </c>
      <c r="B374" s="102" t="s">
        <v>495</v>
      </c>
      <c r="C374" s="42">
        <v>383</v>
      </c>
    </row>
    <row r="375" ht="17.1" customHeight="1" spans="1:3">
      <c r="A375" s="62">
        <v>1030223</v>
      </c>
      <c r="B375" s="102" t="s">
        <v>496</v>
      </c>
      <c r="C375" s="42">
        <v>944</v>
      </c>
    </row>
    <row r="376" ht="17.1" customHeight="1" spans="1:3">
      <c r="A376" s="62">
        <v>1030224</v>
      </c>
      <c r="B376" s="102" t="s">
        <v>497</v>
      </c>
      <c r="C376" s="42"/>
    </row>
    <row r="377" ht="17.1" customHeight="1" spans="1:3">
      <c r="A377" s="62">
        <v>1030225</v>
      </c>
      <c r="B377" s="102" t="s">
        <v>498</v>
      </c>
      <c r="C377" s="42"/>
    </row>
    <row r="378" ht="17.1" customHeight="1" spans="1:3">
      <c r="A378" s="62">
        <v>1030226</v>
      </c>
      <c r="B378" s="102" t="s">
        <v>499</v>
      </c>
      <c r="C378" s="42"/>
    </row>
    <row r="379" ht="17.1" customHeight="1" spans="1:3">
      <c r="A379" s="62">
        <v>1030299</v>
      </c>
      <c r="B379" s="102" t="s">
        <v>500</v>
      </c>
      <c r="C379" s="42">
        <f>SUM(C380:C381)</f>
        <v>2</v>
      </c>
    </row>
    <row r="380" ht="17.1" customHeight="1" spans="1:3">
      <c r="A380" s="62">
        <v>103029901</v>
      </c>
      <c r="B380" s="62" t="s">
        <v>501</v>
      </c>
      <c r="C380" s="42">
        <v>2</v>
      </c>
    </row>
    <row r="381" ht="17.1" customHeight="1" spans="1:3">
      <c r="A381" s="62">
        <v>103029999</v>
      </c>
      <c r="B381" s="62" t="s">
        <v>502</v>
      </c>
      <c r="C381" s="42"/>
    </row>
    <row r="382" ht="17.1" customHeight="1" spans="1:3">
      <c r="A382" s="62">
        <v>10304</v>
      </c>
      <c r="B382" s="102" t="s">
        <v>503</v>
      </c>
      <c r="C382" s="42">
        <f>C383+C399+C402+C405+C410+C412+C415+C417+C419+C422+C425+C427+C429+C440+C443+C447+C449+C451+C453+C456+C461+C464+C469+C473+C475+C478+C484+C489+C495+C499+C502+C509+C514+C521+C524+C528+C537+C541+C545+C549+C554+C558+C561+C563+C565+C567+C570+C573</f>
        <v>1355</v>
      </c>
    </row>
    <row r="383" ht="17.1" customHeight="1" spans="1:3">
      <c r="A383" s="62">
        <v>1030401</v>
      </c>
      <c r="B383" s="102" t="s">
        <v>504</v>
      </c>
      <c r="C383" s="42">
        <f>SUM(C384:C398)</f>
        <v>74</v>
      </c>
    </row>
    <row r="384" ht="17.1" customHeight="1" spans="1:3">
      <c r="A384" s="62">
        <v>103040101</v>
      </c>
      <c r="B384" s="62" t="s">
        <v>505</v>
      </c>
      <c r="C384" s="42"/>
    </row>
    <row r="385" ht="17.1" customHeight="1" spans="1:3">
      <c r="A385" s="62">
        <v>103040102</v>
      </c>
      <c r="B385" s="62" t="s">
        <v>506</v>
      </c>
      <c r="C385" s="42"/>
    </row>
    <row r="386" ht="17.1" customHeight="1" spans="1:3">
      <c r="A386" s="62">
        <v>103040103</v>
      </c>
      <c r="B386" s="62" t="s">
        <v>507</v>
      </c>
      <c r="C386" s="42"/>
    </row>
    <row r="387" ht="17.1" customHeight="1" spans="1:3">
      <c r="A387" s="62">
        <v>103040104</v>
      </c>
      <c r="B387" s="62" t="s">
        <v>508</v>
      </c>
      <c r="C387" s="42"/>
    </row>
    <row r="388" ht="17.1" customHeight="1" spans="1:3">
      <c r="A388" s="62">
        <v>103040109</v>
      </c>
      <c r="B388" s="62" t="s">
        <v>509</v>
      </c>
      <c r="C388" s="42"/>
    </row>
    <row r="389" ht="17.1" customHeight="1" spans="1:3">
      <c r="A389" s="62">
        <v>103040110</v>
      </c>
      <c r="B389" s="62" t="s">
        <v>510</v>
      </c>
      <c r="C389" s="42"/>
    </row>
    <row r="390" ht="17.1" customHeight="1" spans="1:3">
      <c r="A390" s="62">
        <v>103040111</v>
      </c>
      <c r="B390" s="62" t="s">
        <v>511</v>
      </c>
      <c r="C390" s="42">
        <v>54</v>
      </c>
    </row>
    <row r="391" ht="17.1" customHeight="1" spans="1:3">
      <c r="A391" s="62">
        <v>103040112</v>
      </c>
      <c r="B391" s="62" t="s">
        <v>512</v>
      </c>
      <c r="C391" s="42">
        <v>6</v>
      </c>
    </row>
    <row r="392" ht="17.1" customHeight="1" spans="1:3">
      <c r="A392" s="62">
        <v>103040113</v>
      </c>
      <c r="B392" s="62" t="s">
        <v>513</v>
      </c>
      <c r="C392" s="42">
        <v>2</v>
      </c>
    </row>
    <row r="393" ht="17.1" customHeight="1" spans="1:3">
      <c r="A393" s="62">
        <v>103040116</v>
      </c>
      <c r="B393" s="62" t="s">
        <v>514</v>
      </c>
      <c r="C393" s="42">
        <v>4</v>
      </c>
    </row>
    <row r="394" ht="17.1" customHeight="1" spans="1:3">
      <c r="A394" s="62">
        <v>103040117</v>
      </c>
      <c r="B394" s="62" t="s">
        <v>515</v>
      </c>
      <c r="C394" s="42">
        <v>8</v>
      </c>
    </row>
    <row r="395" ht="17.1" customHeight="1" spans="1:3">
      <c r="A395" s="62">
        <v>103040120</v>
      </c>
      <c r="B395" s="62" t="s">
        <v>516</v>
      </c>
      <c r="C395" s="42"/>
    </row>
    <row r="396" ht="17.1" customHeight="1" spans="1:3">
      <c r="A396" s="62">
        <v>103040121</v>
      </c>
      <c r="B396" s="62" t="s">
        <v>517</v>
      </c>
      <c r="C396" s="42"/>
    </row>
    <row r="397" ht="17.1" customHeight="1" spans="1:3">
      <c r="A397" s="62">
        <v>103040122</v>
      </c>
      <c r="B397" s="62" t="s">
        <v>518</v>
      </c>
      <c r="C397" s="42"/>
    </row>
    <row r="398" ht="17.1" customHeight="1" spans="1:3">
      <c r="A398" s="62">
        <v>103040150</v>
      </c>
      <c r="B398" s="62" t="s">
        <v>519</v>
      </c>
      <c r="C398" s="42"/>
    </row>
    <row r="399" ht="17.1" customHeight="1" spans="1:3">
      <c r="A399" s="62">
        <v>1030402</v>
      </c>
      <c r="B399" s="102" t="s">
        <v>520</v>
      </c>
      <c r="C399" s="42">
        <f>SUM(C400:C401)</f>
        <v>0</v>
      </c>
    </row>
    <row r="400" ht="17.1" customHeight="1" spans="1:3">
      <c r="A400" s="62">
        <v>103040201</v>
      </c>
      <c r="B400" s="62" t="s">
        <v>521</v>
      </c>
      <c r="C400" s="42"/>
    </row>
    <row r="401" ht="17.1" customHeight="1" spans="1:3">
      <c r="A401" s="62">
        <v>103040250</v>
      </c>
      <c r="B401" s="62" t="s">
        <v>522</v>
      </c>
      <c r="C401" s="42"/>
    </row>
    <row r="402" ht="17.1" customHeight="1" spans="1:3">
      <c r="A402" s="62">
        <v>1030403</v>
      </c>
      <c r="B402" s="102" t="s">
        <v>523</v>
      </c>
      <c r="C402" s="42">
        <f>SUM(C403:C404)</f>
        <v>0</v>
      </c>
    </row>
    <row r="403" ht="17.1" customHeight="1" spans="1:3">
      <c r="A403" s="62">
        <v>103040305</v>
      </c>
      <c r="B403" s="62" t="s">
        <v>524</v>
      </c>
      <c r="C403" s="42"/>
    </row>
    <row r="404" ht="17.1" customHeight="1" spans="1:3">
      <c r="A404" s="62">
        <v>103040350</v>
      </c>
      <c r="B404" s="62" t="s">
        <v>525</v>
      </c>
      <c r="C404" s="42"/>
    </row>
    <row r="405" ht="17.1" customHeight="1" spans="1:3">
      <c r="A405" s="62">
        <v>1030404</v>
      </c>
      <c r="B405" s="102" t="s">
        <v>526</v>
      </c>
      <c r="C405" s="42">
        <f>SUM(C406:C409)</f>
        <v>0</v>
      </c>
    </row>
    <row r="406" ht="17.1" customHeight="1" spans="1:3">
      <c r="A406" s="62">
        <v>103040402</v>
      </c>
      <c r="B406" s="62" t="s">
        <v>527</v>
      </c>
      <c r="C406" s="42"/>
    </row>
    <row r="407" ht="17.1" customHeight="1" spans="1:3">
      <c r="A407" s="62">
        <v>103040403</v>
      </c>
      <c r="B407" s="62" t="s">
        <v>528</v>
      </c>
      <c r="C407" s="42"/>
    </row>
    <row r="408" ht="17.1" customHeight="1" spans="1:3">
      <c r="A408" s="62">
        <v>103040404</v>
      </c>
      <c r="B408" s="62" t="s">
        <v>529</v>
      </c>
      <c r="C408" s="42"/>
    </row>
    <row r="409" ht="17.1" customHeight="1" spans="1:3">
      <c r="A409" s="62">
        <v>103040450</v>
      </c>
      <c r="B409" s="62" t="s">
        <v>530</v>
      </c>
      <c r="C409" s="42"/>
    </row>
    <row r="410" ht="17.1" customHeight="1" spans="1:3">
      <c r="A410" s="62">
        <v>1030406</v>
      </c>
      <c r="B410" s="102" t="s">
        <v>531</v>
      </c>
      <c r="C410" s="42">
        <f>C411</f>
        <v>0</v>
      </c>
    </row>
    <row r="411" ht="17.1" customHeight="1" spans="1:3">
      <c r="A411" s="62">
        <v>103040650</v>
      </c>
      <c r="B411" s="62" t="s">
        <v>532</v>
      </c>
      <c r="C411" s="42"/>
    </row>
    <row r="412" ht="17.1" customHeight="1" spans="1:3">
      <c r="A412" s="62">
        <v>1030407</v>
      </c>
      <c r="B412" s="102" t="s">
        <v>533</v>
      </c>
      <c r="C412" s="42">
        <f>SUM(C413:C414)</f>
        <v>0</v>
      </c>
    </row>
    <row r="413" ht="17.1" customHeight="1" spans="1:3">
      <c r="A413" s="62">
        <v>103040702</v>
      </c>
      <c r="B413" s="62" t="s">
        <v>534</v>
      </c>
      <c r="C413" s="42"/>
    </row>
    <row r="414" ht="17.1" customHeight="1" spans="1:3">
      <c r="A414" s="62">
        <v>103040750</v>
      </c>
      <c r="B414" s="62" t="s">
        <v>535</v>
      </c>
      <c r="C414" s="42"/>
    </row>
    <row r="415" ht="17.1" customHeight="1" spans="1:3">
      <c r="A415" s="62">
        <v>1030408</v>
      </c>
      <c r="B415" s="102" t="s">
        <v>536</v>
      </c>
      <c r="C415" s="42">
        <f>C416</f>
        <v>0</v>
      </c>
    </row>
    <row r="416" ht="17.1" customHeight="1" spans="1:3">
      <c r="A416" s="62">
        <v>103040850</v>
      </c>
      <c r="B416" s="62" t="s">
        <v>537</v>
      </c>
      <c r="C416" s="42"/>
    </row>
    <row r="417" ht="17.1" customHeight="1" spans="1:3">
      <c r="A417" s="62">
        <v>1030409</v>
      </c>
      <c r="B417" s="102" t="s">
        <v>538</v>
      </c>
      <c r="C417" s="42">
        <f>C418</f>
        <v>0</v>
      </c>
    </row>
    <row r="418" ht="17.1" customHeight="1" spans="1:3">
      <c r="A418" s="62">
        <v>103040950</v>
      </c>
      <c r="B418" s="62" t="s">
        <v>539</v>
      </c>
      <c r="C418" s="42"/>
    </row>
    <row r="419" ht="17.1" customHeight="1" spans="1:3">
      <c r="A419" s="62">
        <v>1030410</v>
      </c>
      <c r="B419" s="102" t="s">
        <v>540</v>
      </c>
      <c r="C419" s="42">
        <f>SUM(C420:C421)</f>
        <v>0</v>
      </c>
    </row>
    <row r="420" ht="17.1" customHeight="1" spans="1:3">
      <c r="A420" s="62">
        <v>103041001</v>
      </c>
      <c r="B420" s="62" t="s">
        <v>534</v>
      </c>
      <c r="C420" s="42"/>
    </row>
    <row r="421" ht="17.1" customHeight="1" spans="1:3">
      <c r="A421" s="62">
        <v>103041050</v>
      </c>
      <c r="B421" s="62" t="s">
        <v>541</v>
      </c>
      <c r="C421" s="42"/>
    </row>
    <row r="422" ht="17.1" customHeight="1" spans="1:3">
      <c r="A422" s="62">
        <v>1030413</v>
      </c>
      <c r="B422" s="102" t="s">
        <v>542</v>
      </c>
      <c r="C422" s="42">
        <f>SUM(C423:C424)</f>
        <v>0</v>
      </c>
    </row>
    <row r="423" ht="17.1" customHeight="1" spans="1:3">
      <c r="A423" s="62">
        <v>103041303</v>
      </c>
      <c r="B423" s="62" t="s">
        <v>543</v>
      </c>
      <c r="C423" s="42"/>
    </row>
    <row r="424" ht="17.1" customHeight="1" spans="1:3">
      <c r="A424" s="62">
        <v>103041350</v>
      </c>
      <c r="B424" s="62" t="s">
        <v>544</v>
      </c>
      <c r="C424" s="42"/>
    </row>
    <row r="425" ht="17.1" customHeight="1" spans="1:3">
      <c r="A425" s="62">
        <v>1030414</v>
      </c>
      <c r="B425" s="102" t="s">
        <v>545</v>
      </c>
      <c r="C425" s="42">
        <f>C426</f>
        <v>0</v>
      </c>
    </row>
    <row r="426" ht="17.1" customHeight="1" spans="1:3">
      <c r="A426" s="62">
        <v>103041450</v>
      </c>
      <c r="B426" s="62" t="s">
        <v>546</v>
      </c>
      <c r="C426" s="42"/>
    </row>
    <row r="427" ht="17.1" customHeight="1" spans="1:3">
      <c r="A427" s="62">
        <v>1030415</v>
      </c>
      <c r="B427" s="102" t="s">
        <v>547</v>
      </c>
      <c r="C427" s="42">
        <f>C428</f>
        <v>0</v>
      </c>
    </row>
    <row r="428" ht="17.1" customHeight="1" spans="1:3">
      <c r="A428" s="62">
        <v>103041550</v>
      </c>
      <c r="B428" s="62" t="s">
        <v>548</v>
      </c>
      <c r="C428" s="42"/>
    </row>
    <row r="429" ht="17.1" customHeight="1" spans="1:3">
      <c r="A429" s="62">
        <v>1030416</v>
      </c>
      <c r="B429" s="102" t="s">
        <v>549</v>
      </c>
      <c r="C429" s="42">
        <f>SUM(C430:C439)</f>
        <v>0</v>
      </c>
    </row>
    <row r="430" ht="17.1" customHeight="1" spans="1:3">
      <c r="A430" s="62">
        <v>103041601</v>
      </c>
      <c r="B430" s="62" t="s">
        <v>550</v>
      </c>
      <c r="C430" s="42"/>
    </row>
    <row r="431" ht="17.1" customHeight="1" spans="1:3">
      <c r="A431" s="62">
        <v>103041602</v>
      </c>
      <c r="B431" s="62" t="s">
        <v>551</v>
      </c>
      <c r="C431" s="42"/>
    </row>
    <row r="432" ht="17.1" customHeight="1" spans="1:3">
      <c r="A432" s="62">
        <v>103041603</v>
      </c>
      <c r="B432" s="62" t="s">
        <v>552</v>
      </c>
      <c r="C432" s="42"/>
    </row>
    <row r="433" ht="17.1" customHeight="1" spans="1:3">
      <c r="A433" s="62">
        <v>103041604</v>
      </c>
      <c r="B433" s="62" t="s">
        <v>553</v>
      </c>
      <c r="C433" s="42"/>
    </row>
    <row r="434" ht="17.1" customHeight="1" spans="1:3">
      <c r="A434" s="62">
        <v>103041605</v>
      </c>
      <c r="B434" s="62" t="s">
        <v>554</v>
      </c>
      <c r="C434" s="42"/>
    </row>
    <row r="435" ht="17.1" customHeight="1" spans="1:3">
      <c r="A435" s="62">
        <v>103041607</v>
      </c>
      <c r="B435" s="62" t="s">
        <v>555</v>
      </c>
      <c r="C435" s="42"/>
    </row>
    <row r="436" ht="17.1" customHeight="1" spans="1:3">
      <c r="A436" s="62">
        <v>103041608</v>
      </c>
      <c r="B436" s="62" t="s">
        <v>534</v>
      </c>
      <c r="C436" s="42"/>
    </row>
    <row r="437" ht="17.1" customHeight="1" spans="1:3">
      <c r="A437" s="62">
        <v>103041616</v>
      </c>
      <c r="B437" s="62" t="s">
        <v>556</v>
      </c>
      <c r="C437" s="42"/>
    </row>
    <row r="438" ht="17.1" customHeight="1" spans="1:3">
      <c r="A438" s="62">
        <v>103041617</v>
      </c>
      <c r="B438" s="62" t="s">
        <v>557</v>
      </c>
      <c r="C438" s="42"/>
    </row>
    <row r="439" ht="17.1" customHeight="1" spans="1:3">
      <c r="A439" s="62">
        <v>103041650</v>
      </c>
      <c r="B439" s="62" t="s">
        <v>558</v>
      </c>
      <c r="C439" s="42"/>
    </row>
    <row r="440" ht="17.1" customHeight="1" spans="1:3">
      <c r="A440" s="62">
        <v>1030417</v>
      </c>
      <c r="B440" s="102" t="s">
        <v>559</v>
      </c>
      <c r="C440" s="42">
        <f>SUM(C441:C442)</f>
        <v>0</v>
      </c>
    </row>
    <row r="441" ht="17.1" customHeight="1" spans="1:3">
      <c r="A441" s="62">
        <v>103041704</v>
      </c>
      <c r="B441" s="62" t="s">
        <v>534</v>
      </c>
      <c r="C441" s="42"/>
    </row>
    <row r="442" ht="17.1" customHeight="1" spans="1:3">
      <c r="A442" s="62">
        <v>103041750</v>
      </c>
      <c r="B442" s="62" t="s">
        <v>560</v>
      </c>
      <c r="C442" s="42"/>
    </row>
    <row r="443" ht="17.1" customHeight="1" spans="1:3">
      <c r="A443" s="62">
        <v>1030418</v>
      </c>
      <c r="B443" s="102" t="s">
        <v>561</v>
      </c>
      <c r="C443" s="42">
        <f>SUM(C444:C446)</f>
        <v>0</v>
      </c>
    </row>
    <row r="444" ht="17.1" customHeight="1" spans="1:3">
      <c r="A444" s="62">
        <v>103041801</v>
      </c>
      <c r="B444" s="62" t="s">
        <v>562</v>
      </c>
      <c r="C444" s="42"/>
    </row>
    <row r="445" ht="17.1" customHeight="1" spans="1:3">
      <c r="A445" s="62">
        <v>103041802</v>
      </c>
      <c r="B445" s="62" t="s">
        <v>563</v>
      </c>
      <c r="C445" s="42"/>
    </row>
    <row r="446" ht="17.1" customHeight="1" spans="1:3">
      <c r="A446" s="62">
        <v>103041850</v>
      </c>
      <c r="B446" s="62" t="s">
        <v>564</v>
      </c>
      <c r="C446" s="42"/>
    </row>
    <row r="447" ht="17.1" customHeight="1" spans="1:3">
      <c r="A447" s="62">
        <v>1030419</v>
      </c>
      <c r="B447" s="102" t="s">
        <v>565</v>
      </c>
      <c r="C447" s="42">
        <f t="shared" ref="C447:C451" si="0">C448</f>
        <v>0</v>
      </c>
    </row>
    <row r="448" ht="17.1" customHeight="1" spans="1:3">
      <c r="A448" s="62">
        <v>103041950</v>
      </c>
      <c r="B448" s="62" t="s">
        <v>566</v>
      </c>
      <c r="C448" s="42"/>
    </row>
    <row r="449" ht="17.1" customHeight="1" spans="1:3">
      <c r="A449" s="62">
        <v>1030420</v>
      </c>
      <c r="B449" s="102" t="s">
        <v>567</v>
      </c>
      <c r="C449" s="42">
        <f t="shared" si="0"/>
        <v>0</v>
      </c>
    </row>
    <row r="450" ht="17.1" customHeight="1" spans="1:3">
      <c r="A450" s="62">
        <v>103042050</v>
      </c>
      <c r="B450" s="62" t="s">
        <v>568</v>
      </c>
      <c r="C450" s="42"/>
    </row>
    <row r="451" ht="17.1" customHeight="1" spans="1:3">
      <c r="A451" s="62">
        <v>1030422</v>
      </c>
      <c r="B451" s="102" t="s">
        <v>569</v>
      </c>
      <c r="C451" s="42">
        <f t="shared" si="0"/>
        <v>0</v>
      </c>
    </row>
    <row r="452" ht="17.1" customHeight="1" spans="1:3">
      <c r="A452" s="62">
        <v>103042250</v>
      </c>
      <c r="B452" s="62" t="s">
        <v>570</v>
      </c>
      <c r="C452" s="42"/>
    </row>
    <row r="453" ht="17.1" customHeight="1" spans="1:3">
      <c r="A453" s="62">
        <v>1030424</v>
      </c>
      <c r="B453" s="102" t="s">
        <v>571</v>
      </c>
      <c r="C453" s="42">
        <f>SUM(C454:C455)</f>
        <v>71</v>
      </c>
    </row>
    <row r="454" ht="17.1" customHeight="1" spans="1:3">
      <c r="A454" s="62">
        <v>103042401</v>
      </c>
      <c r="B454" s="62" t="s">
        <v>572</v>
      </c>
      <c r="C454" s="42">
        <v>71</v>
      </c>
    </row>
    <row r="455" ht="17.1" customHeight="1" spans="1:3">
      <c r="A455" s="62">
        <v>103042450</v>
      </c>
      <c r="B455" s="62" t="s">
        <v>573</v>
      </c>
      <c r="C455" s="42"/>
    </row>
    <row r="456" ht="17.1" customHeight="1" spans="1:3">
      <c r="A456" s="62">
        <v>1030425</v>
      </c>
      <c r="B456" s="102" t="s">
        <v>574</v>
      </c>
      <c r="C456" s="42">
        <f>SUM(C457:C460)</f>
        <v>0</v>
      </c>
    </row>
    <row r="457" ht="17.1" customHeight="1" spans="1:3">
      <c r="A457" s="62">
        <v>103042502</v>
      </c>
      <c r="B457" s="62" t="s">
        <v>575</v>
      </c>
      <c r="C457" s="42"/>
    </row>
    <row r="458" ht="17.1" customHeight="1" spans="1:3">
      <c r="A458" s="62">
        <v>103042507</v>
      </c>
      <c r="B458" s="62" t="s">
        <v>576</v>
      </c>
      <c r="C458" s="42"/>
    </row>
    <row r="459" ht="17.1" customHeight="1" spans="1:3">
      <c r="A459" s="62">
        <v>103042508</v>
      </c>
      <c r="B459" s="62" t="s">
        <v>577</v>
      </c>
      <c r="C459" s="42"/>
    </row>
    <row r="460" ht="17.1" customHeight="1" spans="1:3">
      <c r="A460" s="62">
        <v>103042550</v>
      </c>
      <c r="B460" s="62" t="s">
        <v>578</v>
      </c>
      <c r="C460" s="42"/>
    </row>
    <row r="461" ht="17.1" customHeight="1" spans="1:3">
      <c r="A461" s="62">
        <v>1030426</v>
      </c>
      <c r="B461" s="102" t="s">
        <v>579</v>
      </c>
      <c r="C461" s="42">
        <f>SUM(C462:C463)</f>
        <v>0</v>
      </c>
    </row>
    <row r="462" ht="17.1" customHeight="1" spans="1:3">
      <c r="A462" s="62">
        <v>103042604</v>
      </c>
      <c r="B462" s="62" t="s">
        <v>580</v>
      </c>
      <c r="C462" s="42"/>
    </row>
    <row r="463" ht="17.1" customHeight="1" spans="1:3">
      <c r="A463" s="62">
        <v>103042650</v>
      </c>
      <c r="B463" s="62" t="s">
        <v>581</v>
      </c>
      <c r="C463" s="42"/>
    </row>
    <row r="464" ht="17.1" customHeight="1" spans="1:3">
      <c r="A464" s="62">
        <v>1030427</v>
      </c>
      <c r="B464" s="102" t="s">
        <v>582</v>
      </c>
      <c r="C464" s="42">
        <f>SUM(C465:C468)</f>
        <v>623</v>
      </c>
    </row>
    <row r="465" ht="17.1" customHeight="1" spans="1:3">
      <c r="A465" s="62">
        <v>103042707</v>
      </c>
      <c r="B465" s="62" t="s">
        <v>583</v>
      </c>
      <c r="C465" s="42"/>
    </row>
    <row r="466" ht="17.1" customHeight="1" spans="1:3">
      <c r="A466" s="62">
        <v>103042750</v>
      </c>
      <c r="B466" s="62" t="s">
        <v>584</v>
      </c>
      <c r="C466" s="42"/>
    </row>
    <row r="467" ht="17.1" customHeight="1" spans="1:3">
      <c r="A467" s="62">
        <v>103042751</v>
      </c>
      <c r="B467" s="62" t="s">
        <v>585</v>
      </c>
      <c r="C467" s="42">
        <v>623</v>
      </c>
    </row>
    <row r="468" ht="17.1" customHeight="1" spans="1:3">
      <c r="A468" s="62">
        <v>103042752</v>
      </c>
      <c r="B468" s="62" t="s">
        <v>586</v>
      </c>
      <c r="C468" s="42"/>
    </row>
    <row r="469" ht="17.1" customHeight="1" spans="1:3">
      <c r="A469" s="62">
        <v>1030429</v>
      </c>
      <c r="B469" s="102" t="s">
        <v>587</v>
      </c>
      <c r="C469" s="42">
        <f>SUM(C470:C472)</f>
        <v>0</v>
      </c>
    </row>
    <row r="470" ht="17.1" customHeight="1" spans="1:3">
      <c r="A470" s="62">
        <v>103042907</v>
      </c>
      <c r="B470" s="62" t="s">
        <v>588</v>
      </c>
      <c r="C470" s="42"/>
    </row>
    <row r="471" ht="17.1" customHeight="1" spans="1:3">
      <c r="A471" s="62">
        <v>103042908</v>
      </c>
      <c r="B471" s="62" t="s">
        <v>589</v>
      </c>
      <c r="C471" s="42"/>
    </row>
    <row r="472" ht="17.1" customHeight="1" spans="1:3">
      <c r="A472" s="62">
        <v>103042950</v>
      </c>
      <c r="B472" s="62" t="s">
        <v>590</v>
      </c>
      <c r="C472" s="42"/>
    </row>
    <row r="473" ht="17.1" customHeight="1" spans="1:3">
      <c r="A473" s="62">
        <v>1030430</v>
      </c>
      <c r="B473" s="102" t="s">
        <v>591</v>
      </c>
      <c r="C473" s="42">
        <f>C474</f>
        <v>0</v>
      </c>
    </row>
    <row r="474" ht="17.1" customHeight="1" spans="1:3">
      <c r="A474" s="62">
        <v>103043050</v>
      </c>
      <c r="B474" s="62" t="s">
        <v>592</v>
      </c>
      <c r="C474" s="42"/>
    </row>
    <row r="475" ht="17.1" customHeight="1" spans="1:3">
      <c r="A475" s="62">
        <v>1030431</v>
      </c>
      <c r="B475" s="102" t="s">
        <v>593</v>
      </c>
      <c r="C475" s="42">
        <f>SUM(C476:C477)</f>
        <v>0</v>
      </c>
    </row>
    <row r="476" ht="17.1" customHeight="1" spans="1:3">
      <c r="A476" s="62">
        <v>103043101</v>
      </c>
      <c r="B476" s="62" t="s">
        <v>594</v>
      </c>
      <c r="C476" s="42"/>
    </row>
    <row r="477" ht="17.1" customHeight="1" spans="1:3">
      <c r="A477" s="62">
        <v>103043150</v>
      </c>
      <c r="B477" s="62" t="s">
        <v>595</v>
      </c>
      <c r="C477" s="42"/>
    </row>
    <row r="478" ht="17.1" customHeight="1" spans="1:3">
      <c r="A478" s="62">
        <v>1030432</v>
      </c>
      <c r="B478" s="102" t="s">
        <v>596</v>
      </c>
      <c r="C478" s="42">
        <f>SUM(C479:C483)</f>
        <v>199</v>
      </c>
    </row>
    <row r="479" ht="17.1" customHeight="1" spans="1:3">
      <c r="A479" s="62">
        <v>103043204</v>
      </c>
      <c r="B479" s="62" t="s">
        <v>597</v>
      </c>
      <c r="C479" s="42"/>
    </row>
    <row r="480" ht="17.1" customHeight="1" spans="1:3">
      <c r="A480" s="62">
        <v>103043205</v>
      </c>
      <c r="B480" s="62" t="s">
        <v>598</v>
      </c>
      <c r="C480" s="42"/>
    </row>
    <row r="481" ht="17.1" customHeight="1" spans="1:3">
      <c r="A481" s="62">
        <v>103043208</v>
      </c>
      <c r="B481" s="62" t="s">
        <v>599</v>
      </c>
      <c r="C481" s="42">
        <v>92</v>
      </c>
    </row>
    <row r="482" ht="17.1" customHeight="1" spans="1:3">
      <c r="A482" s="62">
        <v>103043211</v>
      </c>
      <c r="B482" s="62" t="s">
        <v>600</v>
      </c>
      <c r="C482" s="42">
        <v>107</v>
      </c>
    </row>
    <row r="483" ht="17.1" customHeight="1" spans="1:3">
      <c r="A483" s="62">
        <v>103043250</v>
      </c>
      <c r="B483" s="62" t="s">
        <v>601</v>
      </c>
      <c r="C483" s="42"/>
    </row>
    <row r="484" ht="17.1" customHeight="1" spans="1:3">
      <c r="A484" s="62">
        <v>1030433</v>
      </c>
      <c r="B484" s="102" t="s">
        <v>602</v>
      </c>
      <c r="C484" s="42">
        <f>SUM(C485:C488)</f>
        <v>231</v>
      </c>
    </row>
    <row r="485" ht="17.1" customHeight="1" spans="1:3">
      <c r="A485" s="62">
        <v>103043306</v>
      </c>
      <c r="B485" s="62" t="s">
        <v>603</v>
      </c>
      <c r="C485" s="42">
        <v>13</v>
      </c>
    </row>
    <row r="486" ht="17.1" customHeight="1" spans="1:3">
      <c r="A486" s="62">
        <v>103043310</v>
      </c>
      <c r="B486" s="62" t="s">
        <v>534</v>
      </c>
      <c r="C486" s="42"/>
    </row>
    <row r="487" ht="17.1" customHeight="1" spans="1:3">
      <c r="A487" s="62">
        <v>103043313</v>
      </c>
      <c r="B487" s="62" t="s">
        <v>604</v>
      </c>
      <c r="C487" s="42">
        <v>218</v>
      </c>
    </row>
    <row r="488" ht="17.1" customHeight="1" spans="1:3">
      <c r="A488" s="62">
        <v>103043350</v>
      </c>
      <c r="B488" s="62" t="s">
        <v>605</v>
      </c>
      <c r="C488" s="42"/>
    </row>
    <row r="489" ht="17.1" customHeight="1" spans="1:3">
      <c r="A489" s="62">
        <v>1030434</v>
      </c>
      <c r="B489" s="102" t="s">
        <v>606</v>
      </c>
      <c r="C489" s="42">
        <f>SUM(C490:C494)</f>
        <v>0</v>
      </c>
    </row>
    <row r="490" ht="17.1" customHeight="1" spans="1:3">
      <c r="A490" s="62">
        <v>103043401</v>
      </c>
      <c r="B490" s="62" t="s">
        <v>607</v>
      </c>
      <c r="C490" s="42"/>
    </row>
    <row r="491" ht="17.1" customHeight="1" spans="1:3">
      <c r="A491" s="62">
        <v>103043402</v>
      </c>
      <c r="B491" s="62" t="s">
        <v>608</v>
      </c>
      <c r="C491" s="42"/>
    </row>
    <row r="492" ht="17.1" customHeight="1" spans="1:3">
      <c r="A492" s="62">
        <v>103043403</v>
      </c>
      <c r="B492" s="62" t="s">
        <v>609</v>
      </c>
      <c r="C492" s="42"/>
    </row>
    <row r="493" ht="17.1" customHeight="1" spans="1:3">
      <c r="A493" s="62">
        <v>103043404</v>
      </c>
      <c r="B493" s="62" t="s">
        <v>610</v>
      </c>
      <c r="C493" s="42"/>
    </row>
    <row r="494" ht="17.1" customHeight="1" spans="1:3">
      <c r="A494" s="62">
        <v>103043450</v>
      </c>
      <c r="B494" s="62" t="s">
        <v>611</v>
      </c>
      <c r="C494" s="42"/>
    </row>
    <row r="495" ht="17.1" customHeight="1" spans="1:3">
      <c r="A495" s="62">
        <v>1030435</v>
      </c>
      <c r="B495" s="102" t="s">
        <v>612</v>
      </c>
      <c r="C495" s="42">
        <f>SUM(C496:C498)</f>
        <v>0</v>
      </c>
    </row>
    <row r="496" ht="17.1" customHeight="1" spans="1:3">
      <c r="A496" s="62">
        <v>103043506</v>
      </c>
      <c r="B496" s="62" t="s">
        <v>534</v>
      </c>
      <c r="C496" s="42"/>
    </row>
    <row r="497" ht="17.1" customHeight="1" spans="1:3">
      <c r="A497" s="62">
        <v>103043507</v>
      </c>
      <c r="B497" s="62" t="s">
        <v>613</v>
      </c>
      <c r="C497" s="42"/>
    </row>
    <row r="498" ht="17.1" customHeight="1" spans="1:3">
      <c r="A498" s="62">
        <v>103043550</v>
      </c>
      <c r="B498" s="62" t="s">
        <v>614</v>
      </c>
      <c r="C498" s="42"/>
    </row>
    <row r="499" ht="17.1" customHeight="1" spans="1:3">
      <c r="A499" s="62">
        <v>1030440</v>
      </c>
      <c r="B499" s="102" t="s">
        <v>615</v>
      </c>
      <c r="C499" s="42">
        <f>SUM(C500:C501)</f>
        <v>0</v>
      </c>
    </row>
    <row r="500" ht="17.1" customHeight="1" spans="1:3">
      <c r="A500" s="62">
        <v>103044001</v>
      </c>
      <c r="B500" s="62" t="s">
        <v>534</v>
      </c>
      <c r="C500" s="42"/>
    </row>
    <row r="501" ht="17.1" customHeight="1" spans="1:3">
      <c r="A501" s="62">
        <v>103044050</v>
      </c>
      <c r="B501" s="62" t="s">
        <v>616</v>
      </c>
      <c r="C501" s="42"/>
    </row>
    <row r="502" ht="17.1" customHeight="1" spans="1:3">
      <c r="A502" s="62">
        <v>1030442</v>
      </c>
      <c r="B502" s="102" t="s">
        <v>617</v>
      </c>
      <c r="C502" s="42">
        <f>SUM(C503:C508)</f>
        <v>0</v>
      </c>
    </row>
    <row r="503" ht="17.1" customHeight="1" spans="1:3">
      <c r="A503" s="62">
        <v>103044203</v>
      </c>
      <c r="B503" s="62" t="s">
        <v>534</v>
      </c>
      <c r="C503" s="42"/>
    </row>
    <row r="504" ht="17.1" customHeight="1" spans="1:3">
      <c r="A504" s="62">
        <v>103044208</v>
      </c>
      <c r="B504" s="62" t="s">
        <v>618</v>
      </c>
      <c r="C504" s="42"/>
    </row>
    <row r="505" ht="17.1" customHeight="1" spans="1:3">
      <c r="A505" s="62">
        <v>103044209</v>
      </c>
      <c r="B505" s="62" t="s">
        <v>619</v>
      </c>
      <c r="C505" s="42"/>
    </row>
    <row r="506" ht="17.1" customHeight="1" spans="1:3">
      <c r="A506" s="62">
        <v>103044220</v>
      </c>
      <c r="B506" s="62" t="s">
        <v>620</v>
      </c>
      <c r="C506" s="42"/>
    </row>
    <row r="507" ht="17.1" customHeight="1" spans="1:3">
      <c r="A507" s="62">
        <v>103044221</v>
      </c>
      <c r="B507" s="62" t="s">
        <v>621</v>
      </c>
      <c r="C507" s="42"/>
    </row>
    <row r="508" ht="17.1" customHeight="1" spans="1:3">
      <c r="A508" s="62">
        <v>103044250</v>
      </c>
      <c r="B508" s="62" t="s">
        <v>622</v>
      </c>
      <c r="C508" s="42"/>
    </row>
    <row r="509" ht="17.1" customHeight="1" spans="1:3">
      <c r="A509" s="62">
        <v>1030443</v>
      </c>
      <c r="B509" s="102" t="s">
        <v>623</v>
      </c>
      <c r="C509" s="42">
        <f>SUM(C510:C513)</f>
        <v>0</v>
      </c>
    </row>
    <row r="510" ht="17.1" customHeight="1" spans="1:3">
      <c r="A510" s="62">
        <v>103044306</v>
      </c>
      <c r="B510" s="62" t="s">
        <v>534</v>
      </c>
      <c r="C510" s="42"/>
    </row>
    <row r="511" ht="17.1" customHeight="1" spans="1:3">
      <c r="A511" s="62">
        <v>103044307</v>
      </c>
      <c r="B511" s="62" t="s">
        <v>624</v>
      </c>
      <c r="C511" s="42"/>
    </row>
    <row r="512" ht="17.1" customHeight="1" spans="1:3">
      <c r="A512" s="62">
        <v>103044308</v>
      </c>
      <c r="B512" s="62" t="s">
        <v>625</v>
      </c>
      <c r="C512" s="42"/>
    </row>
    <row r="513" ht="17.1" customHeight="1" spans="1:3">
      <c r="A513" s="62">
        <v>103044350</v>
      </c>
      <c r="B513" s="62" t="s">
        <v>626</v>
      </c>
      <c r="C513" s="42"/>
    </row>
    <row r="514" ht="17.1" customHeight="1" spans="1:3">
      <c r="A514" s="62">
        <v>1030444</v>
      </c>
      <c r="B514" s="102" t="s">
        <v>627</v>
      </c>
      <c r="C514" s="42">
        <f>SUM(C515:C520)</f>
        <v>0</v>
      </c>
    </row>
    <row r="515" ht="17.1" customHeight="1" spans="1:3">
      <c r="A515" s="62">
        <v>103044414</v>
      </c>
      <c r="B515" s="62" t="s">
        <v>628</v>
      </c>
      <c r="C515" s="42"/>
    </row>
    <row r="516" ht="17.1" customHeight="1" spans="1:3">
      <c r="A516" s="62">
        <v>103044416</v>
      </c>
      <c r="B516" s="62" t="s">
        <v>629</v>
      </c>
      <c r="C516" s="42"/>
    </row>
    <row r="517" ht="17.1" customHeight="1" spans="1:3">
      <c r="A517" s="62">
        <v>103044433</v>
      </c>
      <c r="B517" s="62" t="s">
        <v>630</v>
      </c>
      <c r="C517" s="42"/>
    </row>
    <row r="518" ht="17.1" customHeight="1" spans="1:3">
      <c r="A518" s="62">
        <v>103044434</v>
      </c>
      <c r="B518" s="62" t="s">
        <v>631</v>
      </c>
      <c r="C518" s="42"/>
    </row>
    <row r="519" ht="17.1" customHeight="1" spans="1:3">
      <c r="A519" s="62">
        <v>103044435</v>
      </c>
      <c r="B519" s="62" t="s">
        <v>632</v>
      </c>
      <c r="C519" s="42"/>
    </row>
    <row r="520" ht="17.1" customHeight="1" spans="1:3">
      <c r="A520" s="62">
        <v>103044450</v>
      </c>
      <c r="B520" s="62" t="s">
        <v>633</v>
      </c>
      <c r="C520" s="42"/>
    </row>
    <row r="521" ht="17.1" customHeight="1" spans="1:3">
      <c r="A521" s="62">
        <v>1030445</v>
      </c>
      <c r="B521" s="102" t="s">
        <v>634</v>
      </c>
      <c r="C521" s="42">
        <f>SUM(C522:C523)</f>
        <v>0</v>
      </c>
    </row>
    <row r="522" ht="17.1" customHeight="1" spans="1:3">
      <c r="A522" s="62">
        <v>103044507</v>
      </c>
      <c r="B522" s="62" t="s">
        <v>635</v>
      </c>
      <c r="C522" s="42"/>
    </row>
    <row r="523" ht="17.1" customHeight="1" spans="1:3">
      <c r="A523" s="62">
        <v>103044550</v>
      </c>
      <c r="B523" s="62" t="s">
        <v>636</v>
      </c>
      <c r="C523" s="42"/>
    </row>
    <row r="524" ht="17.1" customHeight="1" spans="1:3">
      <c r="A524" s="62">
        <v>1030446</v>
      </c>
      <c r="B524" s="102" t="s">
        <v>637</v>
      </c>
      <c r="C524" s="42">
        <f>SUM(C525:C527)</f>
        <v>120</v>
      </c>
    </row>
    <row r="525" ht="17.1" customHeight="1" spans="1:3">
      <c r="A525" s="62">
        <v>103044608</v>
      </c>
      <c r="B525" s="62" t="s">
        <v>534</v>
      </c>
      <c r="C525" s="42"/>
    </row>
    <row r="526" ht="17.1" customHeight="1" spans="1:3">
      <c r="A526" s="62">
        <v>103044609</v>
      </c>
      <c r="B526" s="62" t="s">
        <v>638</v>
      </c>
      <c r="C526" s="42">
        <v>120</v>
      </c>
    </row>
    <row r="527" ht="17.1" customHeight="1" spans="1:3">
      <c r="A527" s="62">
        <v>103044650</v>
      </c>
      <c r="B527" s="62" t="s">
        <v>639</v>
      </c>
      <c r="C527" s="42"/>
    </row>
    <row r="528" ht="17.1" customHeight="1" spans="1:3">
      <c r="A528" s="62">
        <v>1030447</v>
      </c>
      <c r="B528" s="102" t="s">
        <v>640</v>
      </c>
      <c r="C528" s="42">
        <f>SUM(C529:C536)</f>
        <v>16</v>
      </c>
    </row>
    <row r="529" ht="17.1" customHeight="1" spans="1:3">
      <c r="A529" s="62">
        <v>103044709</v>
      </c>
      <c r="B529" s="62" t="s">
        <v>641</v>
      </c>
      <c r="C529" s="42"/>
    </row>
    <row r="530" ht="17.1" customHeight="1" spans="1:3">
      <c r="A530" s="62">
        <v>103044712</v>
      </c>
      <c r="B530" s="62" t="s">
        <v>642</v>
      </c>
      <c r="C530" s="42"/>
    </row>
    <row r="531" ht="17.1" customHeight="1" spans="1:3">
      <c r="A531" s="62">
        <v>103044713</v>
      </c>
      <c r="B531" s="62" t="s">
        <v>534</v>
      </c>
      <c r="C531" s="42"/>
    </row>
    <row r="532" ht="17.1" customHeight="1" spans="1:3">
      <c r="A532" s="62">
        <v>103044715</v>
      </c>
      <c r="B532" s="62" t="s">
        <v>643</v>
      </c>
      <c r="C532" s="42"/>
    </row>
    <row r="533" ht="17.1" customHeight="1" spans="1:3">
      <c r="A533" s="62">
        <v>103044730</v>
      </c>
      <c r="B533" s="62" t="s">
        <v>644</v>
      </c>
      <c r="C533" s="42"/>
    </row>
    <row r="534" ht="17.1" customHeight="1" spans="1:3">
      <c r="A534" s="62">
        <v>103044731</v>
      </c>
      <c r="B534" s="62" t="s">
        <v>645</v>
      </c>
      <c r="C534" s="42"/>
    </row>
    <row r="535" ht="17.1" customHeight="1" spans="1:3">
      <c r="A535" s="62">
        <v>103044733</v>
      </c>
      <c r="B535" s="62" t="s">
        <v>646</v>
      </c>
      <c r="C535" s="42"/>
    </row>
    <row r="536" ht="17.1" customHeight="1" spans="1:3">
      <c r="A536" s="62">
        <v>103044750</v>
      </c>
      <c r="B536" s="62" t="s">
        <v>647</v>
      </c>
      <c r="C536" s="42">
        <v>16</v>
      </c>
    </row>
    <row r="537" ht="17.1" customHeight="1" spans="1:3">
      <c r="A537" s="62">
        <v>1030448</v>
      </c>
      <c r="B537" s="102" t="s">
        <v>648</v>
      </c>
      <c r="C537" s="42">
        <f>SUM(C538:C540)</f>
        <v>0</v>
      </c>
    </row>
    <row r="538" ht="17.1" customHeight="1" spans="1:3">
      <c r="A538" s="62">
        <v>103044801</v>
      </c>
      <c r="B538" s="62" t="s">
        <v>649</v>
      </c>
      <c r="C538" s="42"/>
    </row>
    <row r="539" ht="17.1" customHeight="1" spans="1:3">
      <c r="A539" s="62">
        <v>103044802</v>
      </c>
      <c r="B539" s="62" t="s">
        <v>650</v>
      </c>
      <c r="C539" s="42"/>
    </row>
    <row r="540" ht="17.1" customHeight="1" spans="1:3">
      <c r="A540" s="62">
        <v>103044850</v>
      </c>
      <c r="B540" s="62" t="s">
        <v>651</v>
      </c>
      <c r="C540" s="42"/>
    </row>
    <row r="541" ht="17.1" customHeight="1" spans="1:3">
      <c r="A541" s="62">
        <v>1030449</v>
      </c>
      <c r="B541" s="102" t="s">
        <v>652</v>
      </c>
      <c r="C541" s="42">
        <f>SUM(C542:C544)</f>
        <v>21</v>
      </c>
    </row>
    <row r="542" ht="17.1" customHeight="1" spans="1:3">
      <c r="A542" s="62">
        <v>103044907</v>
      </c>
      <c r="B542" s="62" t="s">
        <v>576</v>
      </c>
      <c r="C542" s="42"/>
    </row>
    <row r="543" ht="17.1" customHeight="1" spans="1:3">
      <c r="A543" s="62">
        <v>103044908</v>
      </c>
      <c r="B543" s="62" t="s">
        <v>653</v>
      </c>
      <c r="C543" s="42">
        <v>21</v>
      </c>
    </row>
    <row r="544" ht="17.1" customHeight="1" spans="1:3">
      <c r="A544" s="62">
        <v>103044950</v>
      </c>
      <c r="B544" s="62" t="s">
        <v>654</v>
      </c>
      <c r="C544" s="42"/>
    </row>
    <row r="545" ht="17.1" customHeight="1" spans="1:3">
      <c r="A545" s="62">
        <v>1030450</v>
      </c>
      <c r="B545" s="102" t="s">
        <v>655</v>
      </c>
      <c r="C545" s="42">
        <f>SUM(C546:C548)</f>
        <v>0</v>
      </c>
    </row>
    <row r="546" ht="17.1" customHeight="1" spans="1:3">
      <c r="A546" s="62">
        <v>103045002</v>
      </c>
      <c r="B546" s="62" t="s">
        <v>656</v>
      </c>
      <c r="C546" s="42"/>
    </row>
    <row r="547" ht="17.1" customHeight="1" spans="1:3">
      <c r="A547" s="62">
        <v>103045004</v>
      </c>
      <c r="B547" s="62" t="s">
        <v>657</v>
      </c>
      <c r="C547" s="42"/>
    </row>
    <row r="548" ht="17.1" customHeight="1" spans="1:3">
      <c r="A548" s="62">
        <v>103045050</v>
      </c>
      <c r="B548" s="62" t="s">
        <v>658</v>
      </c>
      <c r="C548" s="42"/>
    </row>
    <row r="549" ht="17.1" customHeight="1" spans="1:3">
      <c r="A549" s="62">
        <v>1030451</v>
      </c>
      <c r="B549" s="102" t="s">
        <v>659</v>
      </c>
      <c r="C549" s="42">
        <f>SUM(C550:C553)</f>
        <v>0</v>
      </c>
    </row>
    <row r="550" ht="17.1" customHeight="1" spans="1:3">
      <c r="A550" s="62">
        <v>103045101</v>
      </c>
      <c r="B550" s="62" t="s">
        <v>660</v>
      </c>
      <c r="C550" s="42"/>
    </row>
    <row r="551" ht="17.1" customHeight="1" spans="1:3">
      <c r="A551" s="62">
        <v>103045102</v>
      </c>
      <c r="B551" s="62" t="s">
        <v>661</v>
      </c>
      <c r="C551" s="42"/>
    </row>
    <row r="552" ht="17.1" customHeight="1" spans="1:3">
      <c r="A552" s="62">
        <v>103045103</v>
      </c>
      <c r="B552" s="62" t="s">
        <v>662</v>
      </c>
      <c r="C552" s="42"/>
    </row>
    <row r="553" ht="17.1" customHeight="1" spans="1:3">
      <c r="A553" s="62">
        <v>103045150</v>
      </c>
      <c r="B553" s="62" t="s">
        <v>663</v>
      </c>
      <c r="C553" s="42"/>
    </row>
    <row r="554" ht="17.1" customHeight="1" spans="1:3">
      <c r="A554" s="62">
        <v>1030452</v>
      </c>
      <c r="B554" s="102" t="s">
        <v>664</v>
      </c>
      <c r="C554" s="42">
        <f>SUM(C555:C557)</f>
        <v>0</v>
      </c>
    </row>
    <row r="555" ht="17.1" customHeight="1" spans="1:3">
      <c r="A555" s="62">
        <v>103045201</v>
      </c>
      <c r="B555" s="62" t="s">
        <v>665</v>
      </c>
      <c r="C555" s="42"/>
    </row>
    <row r="556" ht="17.1" customHeight="1" spans="1:3">
      <c r="A556" s="62">
        <v>103045202</v>
      </c>
      <c r="B556" s="62" t="s">
        <v>666</v>
      </c>
      <c r="C556" s="42"/>
    </row>
    <row r="557" ht="17.1" customHeight="1" spans="1:3">
      <c r="A557" s="62">
        <v>103045250</v>
      </c>
      <c r="B557" s="62" t="s">
        <v>667</v>
      </c>
      <c r="C557" s="42"/>
    </row>
    <row r="558" ht="17.1" customHeight="1" spans="1:3">
      <c r="A558" s="62">
        <v>1030455</v>
      </c>
      <c r="B558" s="102" t="s">
        <v>668</v>
      </c>
      <c r="C558" s="42">
        <f>SUM(C559:C560)</f>
        <v>0</v>
      </c>
    </row>
    <row r="559" ht="17.1" customHeight="1" spans="1:3">
      <c r="A559" s="62">
        <v>103045501</v>
      </c>
      <c r="B559" s="62" t="s">
        <v>669</v>
      </c>
      <c r="C559" s="42"/>
    </row>
    <row r="560" ht="17.1" customHeight="1" spans="1:3">
      <c r="A560" s="62">
        <v>103045550</v>
      </c>
      <c r="B560" s="62" t="s">
        <v>670</v>
      </c>
      <c r="C560" s="42"/>
    </row>
    <row r="561" ht="17.1" customHeight="1" spans="1:3">
      <c r="A561" s="62">
        <v>1030456</v>
      </c>
      <c r="B561" s="102" t="s">
        <v>671</v>
      </c>
      <c r="C561" s="42">
        <f t="shared" ref="C561:C565" si="1">C562</f>
        <v>0</v>
      </c>
    </row>
    <row r="562" ht="17.1" customHeight="1" spans="1:3">
      <c r="A562" s="62">
        <v>103045650</v>
      </c>
      <c r="B562" s="62" t="s">
        <v>672</v>
      </c>
      <c r="C562" s="42"/>
    </row>
    <row r="563" ht="17.1" customHeight="1" spans="1:3">
      <c r="A563" s="62">
        <v>1030457</v>
      </c>
      <c r="B563" s="102" t="s">
        <v>673</v>
      </c>
      <c r="C563" s="42">
        <f t="shared" si="1"/>
        <v>0</v>
      </c>
    </row>
    <row r="564" ht="17.1" customHeight="1" spans="1:3">
      <c r="A564" s="62">
        <v>103045750</v>
      </c>
      <c r="B564" s="62" t="s">
        <v>674</v>
      </c>
      <c r="C564" s="42"/>
    </row>
    <row r="565" ht="17.1" customHeight="1" spans="1:3">
      <c r="A565" s="62">
        <v>1030458</v>
      </c>
      <c r="B565" s="102" t="s">
        <v>675</v>
      </c>
      <c r="C565" s="42">
        <f t="shared" si="1"/>
        <v>0</v>
      </c>
    </row>
    <row r="566" ht="17.1" customHeight="1" spans="1:3">
      <c r="A566" s="62">
        <v>103045850</v>
      </c>
      <c r="B566" s="62" t="s">
        <v>676</v>
      </c>
      <c r="C566" s="42"/>
    </row>
    <row r="567" ht="17.1" customHeight="1" spans="1:3">
      <c r="A567" s="62">
        <v>1030459</v>
      </c>
      <c r="B567" s="102" t="s">
        <v>677</v>
      </c>
      <c r="C567" s="42">
        <f>SUM(C568:C569)</f>
        <v>0</v>
      </c>
    </row>
    <row r="568" ht="17.1" customHeight="1" spans="1:3">
      <c r="A568" s="62">
        <v>103045902</v>
      </c>
      <c r="B568" s="62" t="s">
        <v>678</v>
      </c>
      <c r="C568" s="42"/>
    </row>
    <row r="569" ht="17.1" customHeight="1" spans="1:3">
      <c r="A569" s="62">
        <v>103045950</v>
      </c>
      <c r="B569" s="62" t="s">
        <v>679</v>
      </c>
      <c r="C569" s="42"/>
    </row>
    <row r="570" ht="17.1" customHeight="1" spans="1:3">
      <c r="A570" s="62">
        <v>1030461</v>
      </c>
      <c r="B570" s="102" t="s">
        <v>680</v>
      </c>
      <c r="C570" s="42">
        <f>SUM(C571:C572)</f>
        <v>0</v>
      </c>
    </row>
    <row r="571" ht="17.1" customHeight="1" spans="1:3">
      <c r="A571" s="62">
        <v>103046101</v>
      </c>
      <c r="B571" s="62" t="s">
        <v>534</v>
      </c>
      <c r="C571" s="42"/>
    </row>
    <row r="572" ht="17.1" customHeight="1" spans="1:3">
      <c r="A572" s="62">
        <v>103046150</v>
      </c>
      <c r="B572" s="62" t="s">
        <v>681</v>
      </c>
      <c r="C572" s="42"/>
    </row>
    <row r="573" ht="17.1" customHeight="1" spans="1:3">
      <c r="A573" s="62">
        <v>1030499</v>
      </c>
      <c r="B573" s="102" t="s">
        <v>682</v>
      </c>
      <c r="C573" s="42">
        <f>SUM(C574:C575)</f>
        <v>0</v>
      </c>
    </row>
    <row r="574" ht="17.1" customHeight="1" spans="1:3">
      <c r="A574" s="62">
        <v>103049901</v>
      </c>
      <c r="B574" s="62" t="s">
        <v>683</v>
      </c>
      <c r="C574" s="42"/>
    </row>
    <row r="575" ht="17.1" customHeight="1" spans="1:3">
      <c r="A575" s="62">
        <v>103049950</v>
      </c>
      <c r="B575" s="62" t="s">
        <v>684</v>
      </c>
      <c r="C575" s="42"/>
    </row>
    <row r="576" ht="17.1" customHeight="1" spans="1:3">
      <c r="A576" s="62">
        <v>10305</v>
      </c>
      <c r="B576" s="102" t="s">
        <v>685</v>
      </c>
      <c r="C576" s="42">
        <f>SUM(C577,C610,C615:C616)</f>
        <v>9318</v>
      </c>
    </row>
    <row r="577" ht="17.1" customHeight="1" spans="1:3">
      <c r="A577" s="62">
        <v>1030501</v>
      </c>
      <c r="B577" s="102" t="s">
        <v>686</v>
      </c>
      <c r="C577" s="42">
        <f>SUM(C578:C609)</f>
        <v>9318</v>
      </c>
    </row>
    <row r="578" ht="17.1" customHeight="1" spans="1:3">
      <c r="A578" s="62">
        <v>103050101</v>
      </c>
      <c r="B578" s="62" t="s">
        <v>687</v>
      </c>
      <c r="C578" s="42">
        <v>2338</v>
      </c>
    </row>
    <row r="579" ht="17.1" customHeight="1" spans="1:3">
      <c r="A579" s="62">
        <v>103050102</v>
      </c>
      <c r="B579" s="62" t="s">
        <v>688</v>
      </c>
      <c r="C579" s="42"/>
    </row>
    <row r="580" ht="17.1" customHeight="1" spans="1:3">
      <c r="A580" s="62">
        <v>103050103</v>
      </c>
      <c r="B580" s="62" t="s">
        <v>689</v>
      </c>
      <c r="C580" s="42">
        <v>117</v>
      </c>
    </row>
    <row r="581" ht="17.1" customHeight="1" spans="1:3">
      <c r="A581" s="62">
        <v>103050105</v>
      </c>
      <c r="B581" s="62" t="s">
        <v>690</v>
      </c>
      <c r="C581" s="42"/>
    </row>
    <row r="582" ht="17.1" customHeight="1" spans="1:3">
      <c r="A582" s="62">
        <v>103050107</v>
      </c>
      <c r="B582" s="62" t="s">
        <v>691</v>
      </c>
      <c r="C582" s="42"/>
    </row>
    <row r="583" ht="17.1" customHeight="1" spans="1:3">
      <c r="A583" s="62">
        <v>103050108</v>
      </c>
      <c r="B583" s="62" t="s">
        <v>692</v>
      </c>
      <c r="C583" s="42"/>
    </row>
    <row r="584" ht="17.1" customHeight="1" spans="1:3">
      <c r="A584" s="62">
        <v>103050109</v>
      </c>
      <c r="B584" s="62" t="s">
        <v>693</v>
      </c>
      <c r="C584" s="42">
        <v>51</v>
      </c>
    </row>
    <row r="585" ht="17.1" customHeight="1" spans="1:3">
      <c r="A585" s="62">
        <v>103050110</v>
      </c>
      <c r="B585" s="62" t="s">
        <v>694</v>
      </c>
      <c r="C585" s="42">
        <v>51</v>
      </c>
    </row>
    <row r="586" ht="17.1" customHeight="1" spans="1:3">
      <c r="A586" s="62">
        <v>103050111</v>
      </c>
      <c r="B586" s="62" t="s">
        <v>695</v>
      </c>
      <c r="C586" s="42"/>
    </row>
    <row r="587" ht="17.1" customHeight="1" spans="1:3">
      <c r="A587" s="62">
        <v>103050112</v>
      </c>
      <c r="B587" s="62" t="s">
        <v>696</v>
      </c>
      <c r="C587" s="42"/>
    </row>
    <row r="588" ht="17.1" customHeight="1" spans="1:3">
      <c r="A588" s="62">
        <v>103050113</v>
      </c>
      <c r="B588" s="62" t="s">
        <v>697</v>
      </c>
      <c r="C588" s="42"/>
    </row>
    <row r="589" ht="17.1" customHeight="1" spans="1:3">
      <c r="A589" s="62">
        <v>103050114</v>
      </c>
      <c r="B589" s="62" t="s">
        <v>698</v>
      </c>
      <c r="C589" s="42">
        <v>256</v>
      </c>
    </row>
    <row r="590" ht="17.1" customHeight="1" spans="1:3">
      <c r="A590" s="62">
        <v>103050115</v>
      </c>
      <c r="B590" s="62" t="s">
        <v>699</v>
      </c>
      <c r="C590" s="42"/>
    </row>
    <row r="591" ht="17.1" customHeight="1" spans="1:3">
      <c r="A591" s="62">
        <v>103050116</v>
      </c>
      <c r="B591" s="62" t="s">
        <v>700</v>
      </c>
      <c r="C591" s="42"/>
    </row>
    <row r="592" ht="17.1" customHeight="1" spans="1:3">
      <c r="A592" s="62">
        <v>103050117</v>
      </c>
      <c r="B592" s="62" t="s">
        <v>701</v>
      </c>
      <c r="C592" s="42">
        <v>7</v>
      </c>
    </row>
    <row r="593" ht="17.1" customHeight="1" spans="1:3">
      <c r="A593" s="62">
        <v>103050119</v>
      </c>
      <c r="B593" s="62" t="s">
        <v>702</v>
      </c>
      <c r="C593" s="42"/>
    </row>
    <row r="594" ht="17.1" customHeight="1" spans="1:3">
      <c r="A594" s="62">
        <v>103050120</v>
      </c>
      <c r="B594" s="62" t="s">
        <v>703</v>
      </c>
      <c r="C594" s="42"/>
    </row>
    <row r="595" ht="17.1" customHeight="1" spans="1:3">
      <c r="A595" s="62">
        <v>103050121</v>
      </c>
      <c r="B595" s="62" t="s">
        <v>704</v>
      </c>
      <c r="C595" s="42"/>
    </row>
    <row r="596" ht="17.1" customHeight="1" spans="1:3">
      <c r="A596" s="62">
        <v>103050122</v>
      </c>
      <c r="B596" s="62" t="s">
        <v>705</v>
      </c>
      <c r="C596" s="42"/>
    </row>
    <row r="597" ht="17.1" customHeight="1" spans="1:3">
      <c r="A597" s="62">
        <v>103050123</v>
      </c>
      <c r="B597" s="62" t="s">
        <v>706</v>
      </c>
      <c r="C597" s="42">
        <v>144</v>
      </c>
    </row>
    <row r="598" ht="17.1" customHeight="1" spans="1:3">
      <c r="A598" s="62">
        <v>103050124</v>
      </c>
      <c r="B598" s="62" t="s">
        <v>707</v>
      </c>
      <c r="C598" s="42"/>
    </row>
    <row r="599" ht="17.1" customHeight="1" spans="1:3">
      <c r="A599" s="62">
        <v>103050125</v>
      </c>
      <c r="B599" s="62" t="s">
        <v>708</v>
      </c>
      <c r="C599" s="42"/>
    </row>
    <row r="600" ht="17.1" customHeight="1" spans="1:3">
      <c r="A600" s="62">
        <v>103050126</v>
      </c>
      <c r="B600" s="62" t="s">
        <v>709</v>
      </c>
      <c r="C600" s="42"/>
    </row>
    <row r="601" ht="17.1" customHeight="1" spans="1:3">
      <c r="A601" s="62">
        <v>103050127</v>
      </c>
      <c r="B601" s="62" t="s">
        <v>710</v>
      </c>
      <c r="C601" s="42"/>
    </row>
    <row r="602" ht="17.1" customHeight="1" spans="1:3">
      <c r="A602" s="62">
        <v>103050128</v>
      </c>
      <c r="B602" s="62" t="s">
        <v>711</v>
      </c>
      <c r="C602" s="42">
        <v>5539</v>
      </c>
    </row>
    <row r="603" ht="17.1" customHeight="1" spans="1:3">
      <c r="A603" s="62">
        <v>103050129</v>
      </c>
      <c r="B603" s="62" t="s">
        <v>712</v>
      </c>
      <c r="C603" s="42"/>
    </row>
    <row r="604" ht="17.1" customHeight="1" spans="1:3">
      <c r="A604" s="62">
        <v>103050130</v>
      </c>
      <c r="B604" s="62" t="s">
        <v>713</v>
      </c>
      <c r="C604" s="42"/>
    </row>
    <row r="605" ht="17.1" customHeight="1" spans="1:3">
      <c r="A605" s="62">
        <v>103050131</v>
      </c>
      <c r="B605" s="62" t="s">
        <v>714</v>
      </c>
      <c r="C605" s="42">
        <v>58</v>
      </c>
    </row>
    <row r="606" ht="17.1" customHeight="1" spans="1:3">
      <c r="A606" s="62">
        <v>103050132</v>
      </c>
      <c r="B606" s="62" t="s">
        <v>715</v>
      </c>
      <c r="C606" s="42"/>
    </row>
    <row r="607" ht="17.1" customHeight="1" spans="1:3">
      <c r="A607" s="62">
        <v>103050133</v>
      </c>
      <c r="B607" s="62" t="s">
        <v>716</v>
      </c>
      <c r="C607" s="42"/>
    </row>
    <row r="608" ht="17.1" customHeight="1" spans="1:3">
      <c r="A608" s="62">
        <v>103050134</v>
      </c>
      <c r="B608" s="62" t="s">
        <v>717</v>
      </c>
      <c r="C608" s="42"/>
    </row>
    <row r="609" ht="17.1" customHeight="1" spans="1:3">
      <c r="A609" s="62">
        <v>103050199</v>
      </c>
      <c r="B609" s="62" t="s">
        <v>718</v>
      </c>
      <c r="C609" s="42">
        <v>757</v>
      </c>
    </row>
    <row r="610" ht="17.1" customHeight="1" spans="1:3">
      <c r="A610" s="62">
        <v>1030502</v>
      </c>
      <c r="B610" s="102" t="s">
        <v>719</v>
      </c>
      <c r="C610" s="42">
        <f>SUM(C611:C614)</f>
        <v>0</v>
      </c>
    </row>
    <row r="611" ht="17.1" customHeight="1" spans="1:3">
      <c r="A611" s="62">
        <v>103050201</v>
      </c>
      <c r="B611" s="62" t="s">
        <v>720</v>
      </c>
      <c r="C611" s="42"/>
    </row>
    <row r="612" ht="17.1" customHeight="1" spans="1:3">
      <c r="A612" s="62">
        <v>103050202</v>
      </c>
      <c r="B612" s="62" t="s">
        <v>721</v>
      </c>
      <c r="C612" s="42"/>
    </row>
    <row r="613" ht="17.1" customHeight="1" spans="1:3">
      <c r="A613" s="62">
        <v>103050203</v>
      </c>
      <c r="B613" s="62" t="s">
        <v>722</v>
      </c>
      <c r="C613" s="42"/>
    </row>
    <row r="614" ht="17.1" customHeight="1" spans="1:3">
      <c r="A614" s="62">
        <v>103050299</v>
      </c>
      <c r="B614" s="62" t="s">
        <v>723</v>
      </c>
      <c r="C614" s="42"/>
    </row>
    <row r="615" ht="17.1" customHeight="1" spans="1:3">
      <c r="A615" s="62">
        <v>1030503</v>
      </c>
      <c r="B615" s="102" t="s">
        <v>724</v>
      </c>
      <c r="C615" s="42"/>
    </row>
    <row r="616" ht="17.1" customHeight="1" spans="1:3">
      <c r="A616" s="62">
        <v>1030509</v>
      </c>
      <c r="B616" s="102" t="s">
        <v>725</v>
      </c>
      <c r="C616" s="42"/>
    </row>
    <row r="617" ht="17.1" customHeight="1" spans="1:3">
      <c r="A617" s="62">
        <v>10306</v>
      </c>
      <c r="B617" s="102" t="s">
        <v>726</v>
      </c>
      <c r="C617" s="42">
        <f>SUM(C618,C622,C625,C627,C629,C630,C634,C635)</f>
        <v>3311</v>
      </c>
    </row>
    <row r="618" ht="17.1" customHeight="1" spans="1:3">
      <c r="A618" s="62">
        <v>1030601</v>
      </c>
      <c r="B618" s="102" t="s">
        <v>727</v>
      </c>
      <c r="C618" s="42">
        <f>SUM(C619:C621)</f>
        <v>0</v>
      </c>
    </row>
    <row r="619" ht="17.1" customHeight="1" spans="1:3">
      <c r="A619" s="62">
        <v>103060101</v>
      </c>
      <c r="B619" s="62" t="s">
        <v>728</v>
      </c>
      <c r="C619" s="42"/>
    </row>
    <row r="620" ht="17.1" customHeight="1" spans="1:3">
      <c r="A620" s="62">
        <v>103060102</v>
      </c>
      <c r="B620" s="62" t="s">
        <v>729</v>
      </c>
      <c r="C620" s="42"/>
    </row>
    <row r="621" ht="17.1" customHeight="1" spans="1:3">
      <c r="A621" s="62">
        <v>103060199</v>
      </c>
      <c r="B621" s="62" t="s">
        <v>730</v>
      </c>
      <c r="C621" s="42"/>
    </row>
    <row r="622" ht="17.1" customHeight="1" spans="1:3">
      <c r="A622" s="62">
        <v>1030602</v>
      </c>
      <c r="B622" s="102" t="s">
        <v>731</v>
      </c>
      <c r="C622" s="42">
        <f>SUM(C623:C624)</f>
        <v>0</v>
      </c>
    </row>
    <row r="623" ht="17.1" customHeight="1" spans="1:3">
      <c r="A623" s="62">
        <v>103060201</v>
      </c>
      <c r="B623" s="62" t="s">
        <v>732</v>
      </c>
      <c r="C623" s="42"/>
    </row>
    <row r="624" ht="17.1" customHeight="1" spans="1:3">
      <c r="A624" s="62">
        <v>103060299</v>
      </c>
      <c r="B624" s="62" t="s">
        <v>733</v>
      </c>
      <c r="C624" s="42"/>
    </row>
    <row r="625" ht="17.1" customHeight="1" spans="1:3">
      <c r="A625" s="62">
        <v>1030603</v>
      </c>
      <c r="B625" s="102" t="s">
        <v>734</v>
      </c>
      <c r="C625" s="42">
        <f>C626</f>
        <v>3311</v>
      </c>
    </row>
    <row r="626" ht="17.1" customHeight="1" spans="1:3">
      <c r="A626" s="62">
        <v>103060399</v>
      </c>
      <c r="B626" s="62" t="s">
        <v>735</v>
      </c>
      <c r="C626" s="42">
        <v>3311</v>
      </c>
    </row>
    <row r="627" ht="17.1" customHeight="1" spans="1:3">
      <c r="A627" s="62">
        <v>1030604</v>
      </c>
      <c r="B627" s="102" t="s">
        <v>736</v>
      </c>
      <c r="C627" s="42">
        <f>C628</f>
        <v>0</v>
      </c>
    </row>
    <row r="628" ht="17.1" customHeight="1" spans="1:3">
      <c r="A628" s="62">
        <v>103060499</v>
      </c>
      <c r="B628" s="62" t="s">
        <v>737</v>
      </c>
      <c r="C628" s="42"/>
    </row>
    <row r="629" ht="17.1" customHeight="1" spans="1:3">
      <c r="A629" s="62">
        <v>1030605</v>
      </c>
      <c r="B629" s="102" t="s">
        <v>738</v>
      </c>
      <c r="C629" s="42"/>
    </row>
    <row r="630" ht="17.1" customHeight="1" spans="1:3">
      <c r="A630" s="62">
        <v>1030606</v>
      </c>
      <c r="B630" s="102" t="s">
        <v>739</v>
      </c>
      <c r="C630" s="42">
        <f>SUM(C631:C633)</f>
        <v>0</v>
      </c>
    </row>
    <row r="631" ht="17.1" customHeight="1" spans="1:3">
      <c r="A631" s="62">
        <v>103060601</v>
      </c>
      <c r="B631" s="62" t="s">
        <v>740</v>
      </c>
      <c r="C631" s="42"/>
    </row>
    <row r="632" ht="17.1" customHeight="1" spans="1:3">
      <c r="A632" s="62">
        <v>103060602</v>
      </c>
      <c r="B632" s="62" t="s">
        <v>741</v>
      </c>
      <c r="C632" s="42"/>
    </row>
    <row r="633" ht="17.1" customHeight="1" spans="1:3">
      <c r="A633" s="62">
        <v>103060699</v>
      </c>
      <c r="B633" s="62" t="s">
        <v>742</v>
      </c>
      <c r="C633" s="42"/>
    </row>
    <row r="634" ht="17.1" customHeight="1" spans="1:3">
      <c r="A634" s="62">
        <v>1030607</v>
      </c>
      <c r="B634" s="102" t="s">
        <v>743</v>
      </c>
      <c r="C634" s="42"/>
    </row>
    <row r="635" ht="17.1" customHeight="1" spans="1:3">
      <c r="A635" s="62">
        <v>1030699</v>
      </c>
      <c r="B635" s="102" t="s">
        <v>744</v>
      </c>
      <c r="C635" s="42"/>
    </row>
    <row r="636" ht="17.1" customHeight="1" spans="1:3">
      <c r="A636" s="62">
        <v>10307</v>
      </c>
      <c r="B636" s="102" t="s">
        <v>745</v>
      </c>
      <c r="C636" s="42">
        <f>SUM(C637,C639,C646:C648,C653,C659:C660,C662,C663,C666:C669,C674:C678,C681:C682,C686)</f>
        <v>43216</v>
      </c>
    </row>
    <row r="637" ht="17.1" customHeight="1" spans="1:3">
      <c r="A637" s="62">
        <v>1030701</v>
      </c>
      <c r="B637" s="102" t="s">
        <v>746</v>
      </c>
      <c r="C637" s="42">
        <f>C638</f>
        <v>0</v>
      </c>
    </row>
    <row r="638" ht="17.1" customHeight="1" spans="1:3">
      <c r="A638" s="62">
        <v>103070101</v>
      </c>
      <c r="B638" s="62" t="s">
        <v>747</v>
      </c>
      <c r="C638" s="42"/>
    </row>
    <row r="639" ht="17.1" customHeight="1" spans="1:3">
      <c r="A639" s="62">
        <v>1030702</v>
      </c>
      <c r="B639" s="102" t="s">
        <v>748</v>
      </c>
      <c r="C639" s="42">
        <f>SUM(C640:C645)</f>
        <v>0</v>
      </c>
    </row>
    <row r="640" ht="17.1" customHeight="1" spans="1:3">
      <c r="A640" s="62">
        <v>103070201</v>
      </c>
      <c r="B640" s="62" t="s">
        <v>749</v>
      </c>
      <c r="C640" s="42"/>
    </row>
    <row r="641" ht="17.1" customHeight="1" spans="1:3">
      <c r="A641" s="62">
        <v>103070202</v>
      </c>
      <c r="B641" s="62" t="s">
        <v>750</v>
      </c>
      <c r="C641" s="42"/>
    </row>
    <row r="642" ht="17.1" customHeight="1" spans="1:3">
      <c r="A642" s="62">
        <v>103070203</v>
      </c>
      <c r="B642" s="62" t="s">
        <v>751</v>
      </c>
      <c r="C642" s="42"/>
    </row>
    <row r="643" ht="17.1" customHeight="1" spans="1:3">
      <c r="A643" s="62">
        <v>103070204</v>
      </c>
      <c r="B643" s="62" t="s">
        <v>752</v>
      </c>
      <c r="C643" s="42"/>
    </row>
    <row r="644" ht="17.1" customHeight="1" spans="1:3">
      <c r="A644" s="62">
        <v>103070205</v>
      </c>
      <c r="B644" s="62" t="s">
        <v>753</v>
      </c>
      <c r="C644" s="42"/>
    </row>
    <row r="645" ht="17.1" customHeight="1" spans="1:3">
      <c r="A645" s="62">
        <v>103070206</v>
      </c>
      <c r="B645" s="62" t="s">
        <v>754</v>
      </c>
      <c r="C645" s="42"/>
    </row>
    <row r="646" ht="17.1" customHeight="1" spans="1:3">
      <c r="A646" s="62">
        <v>1030703</v>
      </c>
      <c r="B646" s="102" t="s">
        <v>755</v>
      </c>
      <c r="C646" s="42"/>
    </row>
    <row r="647" ht="17.1" customHeight="1" spans="1:3">
      <c r="A647" s="62">
        <v>1030704</v>
      </c>
      <c r="B647" s="102" t="s">
        <v>756</v>
      </c>
      <c r="C647" s="42"/>
    </row>
    <row r="648" ht="17.1" customHeight="1" spans="1:3">
      <c r="A648" s="62">
        <v>1030705</v>
      </c>
      <c r="B648" s="102" t="s">
        <v>757</v>
      </c>
      <c r="C648" s="42">
        <f>SUM(C649:C652)</f>
        <v>240</v>
      </c>
    </row>
    <row r="649" ht="17.1" customHeight="1" spans="1:3">
      <c r="A649" s="62">
        <v>103070501</v>
      </c>
      <c r="B649" s="62" t="s">
        <v>758</v>
      </c>
      <c r="C649" s="42">
        <v>163</v>
      </c>
    </row>
    <row r="650" ht="17.1" customHeight="1" spans="1:3">
      <c r="A650" s="62">
        <v>103070502</v>
      </c>
      <c r="B650" s="62" t="s">
        <v>759</v>
      </c>
      <c r="C650" s="42"/>
    </row>
    <row r="651" ht="17.1" customHeight="1" spans="1:3">
      <c r="A651" s="62">
        <v>103070503</v>
      </c>
      <c r="B651" s="62" t="s">
        <v>760</v>
      </c>
      <c r="C651" s="42"/>
    </row>
    <row r="652" ht="17.1" customHeight="1" spans="1:3">
      <c r="A652" s="62">
        <v>103070599</v>
      </c>
      <c r="B652" s="62" t="s">
        <v>761</v>
      </c>
      <c r="C652" s="42">
        <v>77</v>
      </c>
    </row>
    <row r="653" ht="17.1" customHeight="1" spans="1:3">
      <c r="A653" s="62">
        <v>1030706</v>
      </c>
      <c r="B653" s="102" t="s">
        <v>762</v>
      </c>
      <c r="C653" s="42">
        <f>SUM(C654:C658)</f>
        <v>8998</v>
      </c>
    </row>
    <row r="654" ht="17.1" customHeight="1" spans="1:3">
      <c r="A654" s="62">
        <v>103070601</v>
      </c>
      <c r="B654" s="62" t="s">
        <v>763</v>
      </c>
      <c r="C654" s="42">
        <v>955</v>
      </c>
    </row>
    <row r="655" ht="17.1" customHeight="1" spans="1:3">
      <c r="A655" s="62">
        <v>103070602</v>
      </c>
      <c r="B655" s="62" t="s">
        <v>764</v>
      </c>
      <c r="C655" s="42">
        <v>8043</v>
      </c>
    </row>
    <row r="656" ht="17.1" customHeight="1" spans="1:3">
      <c r="A656" s="62">
        <v>103070603</v>
      </c>
      <c r="B656" s="62" t="s">
        <v>765</v>
      </c>
      <c r="C656" s="42"/>
    </row>
    <row r="657" ht="17.1" customHeight="1" spans="1:3">
      <c r="A657" s="62">
        <v>103070604</v>
      </c>
      <c r="B657" s="62" t="s">
        <v>766</v>
      </c>
      <c r="C657" s="42"/>
    </row>
    <row r="658" ht="17.1" customHeight="1" spans="1:3">
      <c r="A658" s="62">
        <v>103070699</v>
      </c>
      <c r="B658" s="62" t="s">
        <v>767</v>
      </c>
      <c r="C658" s="42"/>
    </row>
    <row r="659" ht="17.1" customHeight="1" spans="1:3">
      <c r="A659" s="62">
        <v>1030707</v>
      </c>
      <c r="B659" s="102" t="s">
        <v>768</v>
      </c>
      <c r="C659" s="42"/>
    </row>
    <row r="660" ht="17.1" customHeight="1" spans="1:3">
      <c r="A660" s="62">
        <v>1030708</v>
      </c>
      <c r="B660" s="102" t="s">
        <v>769</v>
      </c>
      <c r="C660" s="42">
        <f>C661</f>
        <v>0</v>
      </c>
    </row>
    <row r="661" ht="17.1" customHeight="1" spans="1:3">
      <c r="A661" s="62">
        <v>103070801</v>
      </c>
      <c r="B661" s="62" t="s">
        <v>770</v>
      </c>
      <c r="C661" s="42"/>
    </row>
    <row r="662" ht="17.1" customHeight="1" spans="1:3">
      <c r="A662" s="62">
        <v>1030709</v>
      </c>
      <c r="B662" s="102" t="s">
        <v>771</v>
      </c>
      <c r="C662" s="42"/>
    </row>
    <row r="663" ht="17.1" customHeight="1" spans="1:3">
      <c r="A663" s="62">
        <v>1030710</v>
      </c>
      <c r="B663" s="102" t="s">
        <v>772</v>
      </c>
      <c r="C663" s="42">
        <f>SUM(C664:C665)</f>
        <v>0</v>
      </c>
    </row>
    <row r="664" ht="17.1" customHeight="1" spans="1:3">
      <c r="A664" s="62">
        <v>103071001</v>
      </c>
      <c r="B664" s="62" t="s">
        <v>773</v>
      </c>
      <c r="C664" s="42"/>
    </row>
    <row r="665" ht="17.1" customHeight="1" spans="1:3">
      <c r="A665" s="62">
        <v>103071002</v>
      </c>
      <c r="B665" s="62" t="s">
        <v>774</v>
      </c>
      <c r="C665" s="42"/>
    </row>
    <row r="666" ht="17.1" customHeight="1" spans="1:3">
      <c r="A666" s="62">
        <v>1030711</v>
      </c>
      <c r="B666" s="102" t="s">
        <v>775</v>
      </c>
      <c r="C666" s="42"/>
    </row>
    <row r="667" ht="17.1" customHeight="1" spans="1:3">
      <c r="A667" s="62">
        <v>1030712</v>
      </c>
      <c r="B667" s="102" t="s">
        <v>776</v>
      </c>
      <c r="C667" s="42"/>
    </row>
    <row r="668" ht="17.1" customHeight="1" spans="1:3">
      <c r="A668" s="62">
        <v>1030713</v>
      </c>
      <c r="B668" s="102" t="s">
        <v>777</v>
      </c>
      <c r="C668" s="42"/>
    </row>
    <row r="669" ht="17.1" customHeight="1" spans="1:3">
      <c r="A669" s="62">
        <v>1030714</v>
      </c>
      <c r="B669" s="102" t="s">
        <v>778</v>
      </c>
      <c r="C669" s="42">
        <f>SUM(C670:C673)</f>
        <v>826</v>
      </c>
    </row>
    <row r="670" ht="17.1" customHeight="1" spans="1:3">
      <c r="A670" s="62">
        <v>103071401</v>
      </c>
      <c r="B670" s="62" t="s">
        <v>779</v>
      </c>
      <c r="C670" s="42"/>
    </row>
    <row r="671" ht="17.1" customHeight="1" spans="1:3">
      <c r="A671" s="62">
        <v>103071402</v>
      </c>
      <c r="B671" s="62" t="s">
        <v>780</v>
      </c>
      <c r="C671" s="42">
        <v>1</v>
      </c>
    </row>
    <row r="672" ht="17.1" customHeight="1" spans="1:3">
      <c r="A672" s="62">
        <v>103071404</v>
      </c>
      <c r="B672" s="62" t="s">
        <v>781</v>
      </c>
      <c r="C672" s="42">
        <v>825</v>
      </c>
    </row>
    <row r="673" ht="17.1" customHeight="1" spans="1:3">
      <c r="A673" s="62">
        <v>103071405</v>
      </c>
      <c r="B673" s="62" t="s">
        <v>782</v>
      </c>
      <c r="C673" s="42"/>
    </row>
    <row r="674" ht="17.1" customHeight="1" spans="1:3">
      <c r="A674" s="62">
        <v>1030715</v>
      </c>
      <c r="B674" s="102" t="s">
        <v>783</v>
      </c>
      <c r="C674" s="42"/>
    </row>
    <row r="675" ht="17.1" customHeight="1" spans="1:3">
      <c r="A675" s="62">
        <v>1030716</v>
      </c>
      <c r="B675" s="102" t="s">
        <v>784</v>
      </c>
      <c r="C675" s="42"/>
    </row>
    <row r="676" ht="17.1" customHeight="1" spans="1:3">
      <c r="A676" s="62">
        <v>1030717</v>
      </c>
      <c r="B676" s="102" t="s">
        <v>785</v>
      </c>
      <c r="C676" s="42"/>
    </row>
    <row r="677" ht="17.1" customHeight="1" spans="1:3">
      <c r="A677" s="62">
        <v>1030718</v>
      </c>
      <c r="B677" s="102" t="s">
        <v>786</v>
      </c>
      <c r="C677" s="42"/>
    </row>
    <row r="678" ht="17.1" customHeight="1" spans="1:3">
      <c r="A678" s="62">
        <v>1030719</v>
      </c>
      <c r="B678" s="102" t="s">
        <v>787</v>
      </c>
      <c r="C678" s="42">
        <f>SUM(C679:C680)</f>
        <v>55</v>
      </c>
    </row>
    <row r="679" ht="17.1" customHeight="1" spans="1:3">
      <c r="A679" s="62">
        <v>103071901</v>
      </c>
      <c r="B679" s="62" t="s">
        <v>788</v>
      </c>
      <c r="C679" s="42"/>
    </row>
    <row r="680" ht="17.1" customHeight="1" spans="1:3">
      <c r="A680" s="62">
        <v>103071999</v>
      </c>
      <c r="B680" s="62" t="s">
        <v>789</v>
      </c>
      <c r="C680" s="42">
        <v>55</v>
      </c>
    </row>
    <row r="681" ht="17.1" customHeight="1" spans="1:3">
      <c r="A681" s="62">
        <v>1030720</v>
      </c>
      <c r="B681" s="102" t="s">
        <v>790</v>
      </c>
      <c r="C681" s="42"/>
    </row>
    <row r="682" ht="17.1" customHeight="1" spans="1:3">
      <c r="A682" s="62">
        <v>1030721</v>
      </c>
      <c r="B682" s="102" t="s">
        <v>791</v>
      </c>
      <c r="C682" s="42">
        <f>SUM(C683:C685)</f>
        <v>5126</v>
      </c>
    </row>
    <row r="683" ht="17.1" customHeight="1" spans="1:3">
      <c r="A683" s="62">
        <v>103072101</v>
      </c>
      <c r="B683" s="62" t="s">
        <v>792</v>
      </c>
      <c r="C683" s="42">
        <v>2</v>
      </c>
    </row>
    <row r="684" ht="17.1" customHeight="1" spans="1:3">
      <c r="A684" s="62">
        <v>103072102</v>
      </c>
      <c r="B684" s="62" t="s">
        <v>793</v>
      </c>
      <c r="C684" s="42"/>
    </row>
    <row r="685" ht="17.1" customHeight="1" spans="1:3">
      <c r="A685" s="62">
        <v>103072199</v>
      </c>
      <c r="B685" s="62" t="s">
        <v>794</v>
      </c>
      <c r="C685" s="42">
        <v>5124</v>
      </c>
    </row>
    <row r="686" ht="17.1" customHeight="1" spans="1:3">
      <c r="A686" s="62">
        <v>1030799</v>
      </c>
      <c r="B686" s="102" t="s">
        <v>795</v>
      </c>
      <c r="C686" s="42">
        <v>27971</v>
      </c>
    </row>
    <row r="687" ht="17.1" customHeight="1" spans="1:3">
      <c r="A687" s="62">
        <v>10308</v>
      </c>
      <c r="B687" s="102" t="s">
        <v>796</v>
      </c>
      <c r="C687" s="42">
        <f>SUM(C688:C689)</f>
        <v>0</v>
      </c>
    </row>
    <row r="688" ht="17.1" customHeight="1" spans="1:3">
      <c r="A688" s="62">
        <v>1030801</v>
      </c>
      <c r="B688" s="102" t="s">
        <v>797</v>
      </c>
      <c r="C688" s="42"/>
    </row>
    <row r="689" ht="17.1" customHeight="1" spans="1:3">
      <c r="A689" s="62">
        <v>1030802</v>
      </c>
      <c r="B689" s="102" t="s">
        <v>798</v>
      </c>
      <c r="C689" s="42"/>
    </row>
    <row r="690" ht="17.1" customHeight="1" spans="1:3">
      <c r="A690" s="62">
        <v>10309</v>
      </c>
      <c r="B690" s="102" t="s">
        <v>799</v>
      </c>
      <c r="C690" s="42">
        <f>SUM(C691:C695)</f>
        <v>195</v>
      </c>
    </row>
    <row r="691" ht="17.1" customHeight="1" spans="1:3">
      <c r="A691" s="62">
        <v>1030901</v>
      </c>
      <c r="B691" s="102" t="s">
        <v>800</v>
      </c>
      <c r="C691" s="42"/>
    </row>
    <row r="692" ht="17.1" customHeight="1" spans="1:3">
      <c r="A692" s="62">
        <v>1030902</v>
      </c>
      <c r="B692" s="102" t="s">
        <v>801</v>
      </c>
      <c r="C692" s="42"/>
    </row>
    <row r="693" ht="17.1" customHeight="1" spans="1:3">
      <c r="A693" s="62">
        <v>1030903</v>
      </c>
      <c r="B693" s="102" t="s">
        <v>802</v>
      </c>
      <c r="C693" s="42">
        <v>195</v>
      </c>
    </row>
    <row r="694" ht="17.1" customHeight="1" spans="1:3">
      <c r="A694" s="62">
        <v>1030904</v>
      </c>
      <c r="B694" s="102" t="s">
        <v>803</v>
      </c>
      <c r="C694" s="42"/>
    </row>
    <row r="695" ht="17.1" customHeight="1" spans="1:3">
      <c r="A695" s="62">
        <v>1030999</v>
      </c>
      <c r="B695" s="102" t="s">
        <v>804</v>
      </c>
      <c r="C695" s="42"/>
    </row>
    <row r="696" ht="17.1" customHeight="1" spans="1:3">
      <c r="A696" s="62">
        <v>10399</v>
      </c>
      <c r="B696" s="102" t="s">
        <v>805</v>
      </c>
      <c r="C696" s="42">
        <f>SUM(C697:C704)</f>
        <v>889</v>
      </c>
    </row>
    <row r="697" ht="17.1" customHeight="1" spans="1:3">
      <c r="A697" s="62">
        <v>1039904</v>
      </c>
      <c r="B697" s="102" t="s">
        <v>806</v>
      </c>
      <c r="C697" s="42"/>
    </row>
    <row r="698" ht="17.1" customHeight="1" spans="1:3">
      <c r="A698" s="62">
        <v>1039907</v>
      </c>
      <c r="B698" s="102" t="s">
        <v>807</v>
      </c>
      <c r="C698" s="42"/>
    </row>
    <row r="699" ht="17.1" customHeight="1" spans="1:3">
      <c r="A699" s="62">
        <v>1039908</v>
      </c>
      <c r="B699" s="102" t="s">
        <v>808</v>
      </c>
      <c r="C699" s="42"/>
    </row>
    <row r="700" ht="17.1" customHeight="1" spans="1:3">
      <c r="A700" s="62">
        <v>1039912</v>
      </c>
      <c r="B700" s="102" t="s">
        <v>809</v>
      </c>
      <c r="C700" s="42"/>
    </row>
    <row r="701" ht="17.1" customHeight="1" spans="1:3">
      <c r="A701" s="62">
        <v>1039913</v>
      </c>
      <c r="B701" s="102" t="s">
        <v>810</v>
      </c>
      <c r="C701" s="42"/>
    </row>
    <row r="702" ht="17.1" customHeight="1" spans="1:3">
      <c r="A702" s="62">
        <v>1039914</v>
      </c>
      <c r="B702" s="102" t="s">
        <v>811</v>
      </c>
      <c r="C702" s="42"/>
    </row>
    <row r="703" ht="17.1" customHeight="1" spans="1:3">
      <c r="A703" s="62">
        <v>1039915</v>
      </c>
      <c r="B703" s="102" t="s">
        <v>812</v>
      </c>
      <c r="C703" s="42">
        <v>1</v>
      </c>
    </row>
    <row r="704" ht="17.1" customHeight="1" spans="1:3">
      <c r="A704" s="62">
        <v>1039999</v>
      </c>
      <c r="B704" s="102" t="s">
        <v>813</v>
      </c>
      <c r="C704" s="42">
        <v>888</v>
      </c>
    </row>
  </sheetData>
  <mergeCells count="2">
    <mergeCell ref="A2:C2"/>
    <mergeCell ref="A3:C3"/>
  </mergeCells>
  <dataValidations count="1">
    <dataValidation type="decimal" operator="between" allowBlank="1" showInputMessage="1" showErrorMessage="1" sqref="C5:C704">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showZeros="0" workbookViewId="0">
      <selection activeCell="D23" sqref="D23"/>
    </sheetView>
  </sheetViews>
  <sheetFormatPr defaultColWidth="10.2833333333333" defaultRowHeight="14.25" outlineLevelCol="1"/>
  <cols>
    <col min="1" max="1" width="59.7083333333333" style="167" customWidth="1"/>
    <col min="2" max="2" width="33.2833333333333" style="167" customWidth="1"/>
    <col min="3" max="16384" width="10.2833333333333" style="167"/>
  </cols>
  <sheetData>
    <row r="1" ht="20.1" customHeight="1" spans="1:2">
      <c r="A1" s="77" t="s">
        <v>814</v>
      </c>
      <c r="B1" s="168"/>
    </row>
    <row r="2" ht="45.95" customHeight="1" spans="1:2">
      <c r="A2" s="169" t="s">
        <v>815</v>
      </c>
      <c r="B2" s="169"/>
    </row>
    <row r="3" ht="20.1" customHeight="1" spans="1:2">
      <c r="A3" s="18" t="s">
        <v>74</v>
      </c>
      <c r="B3" s="18"/>
    </row>
    <row r="4" ht="20.1" customHeight="1" spans="1:2">
      <c r="A4" s="13" t="s">
        <v>130</v>
      </c>
      <c r="B4" s="13" t="s">
        <v>78</v>
      </c>
    </row>
    <row r="5" ht="20.1" customHeight="1" spans="1:2">
      <c r="A5" s="51" t="s">
        <v>816</v>
      </c>
      <c r="B5" s="42">
        <v>431136</v>
      </c>
    </row>
    <row r="6" ht="20.1" customHeight="1" spans="1:2">
      <c r="A6" s="23" t="s">
        <v>817</v>
      </c>
      <c r="B6" s="42">
        <v>11054</v>
      </c>
    </row>
    <row r="7" ht="20.1" customHeight="1" spans="1:2">
      <c r="A7" s="23" t="s">
        <v>818</v>
      </c>
      <c r="B7" s="42">
        <v>0</v>
      </c>
    </row>
    <row r="8" ht="20.1" customHeight="1" spans="1:2">
      <c r="A8" s="23" t="s">
        <v>819</v>
      </c>
      <c r="B8" s="42">
        <v>28195</v>
      </c>
    </row>
    <row r="9" ht="20.1" customHeight="1" spans="1:2">
      <c r="A9" s="23" t="s">
        <v>820</v>
      </c>
      <c r="B9" s="33"/>
    </row>
    <row r="10" ht="20.1" customHeight="1" spans="1:2">
      <c r="A10" s="23" t="s">
        <v>821</v>
      </c>
      <c r="B10" s="42">
        <v>7661</v>
      </c>
    </row>
    <row r="11" ht="20.1" customHeight="1" spans="1:2">
      <c r="A11" s="13" t="s">
        <v>822</v>
      </c>
      <c r="B11" s="42">
        <v>478046</v>
      </c>
    </row>
  </sheetData>
  <mergeCells count="2">
    <mergeCell ref="A2:B2"/>
    <mergeCell ref="A3:B3"/>
  </mergeCells>
  <printOptions horizontalCentered="1"/>
  <pageMargins left="0.354166666666667" right="0.314583333333333" top="0.786805555555556" bottom="0.590277777777778" header="0.511805555555556" footer="0.314583333333333"/>
  <pageSetup paperSize="9" orientation="portrait"/>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30"/>
  <sheetViews>
    <sheetView workbookViewId="0">
      <selection activeCell="I16" sqref="I16"/>
    </sheetView>
  </sheetViews>
  <sheetFormatPr defaultColWidth="9.14166666666667" defaultRowHeight="12.75"/>
  <cols>
    <col min="1" max="1" width="39.425" customWidth="1"/>
    <col min="2" max="2" width="18.1416666666667" customWidth="1"/>
    <col min="3" max="3" width="21.8583333333333" customWidth="1"/>
    <col min="4" max="4" width="16.2833333333333" style="164" customWidth="1"/>
  </cols>
  <sheetData>
    <row r="1" s="2" customFormat="1" ht="24.95" customHeight="1" spans="1:255">
      <c r="A1" s="77" t="s">
        <v>823</v>
      </c>
      <c r="B1" s="147"/>
      <c r="C1" s="146"/>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5"/>
      <c r="EO1" s="145"/>
      <c r="EP1" s="145"/>
      <c r="EQ1" s="145"/>
      <c r="ER1" s="145"/>
      <c r="ES1" s="145"/>
      <c r="ET1" s="145"/>
      <c r="EU1" s="145"/>
      <c r="EV1" s="145"/>
      <c r="EW1" s="145"/>
      <c r="EX1" s="145"/>
      <c r="EY1" s="145"/>
      <c r="EZ1" s="145"/>
      <c r="FA1" s="145"/>
      <c r="FB1" s="145"/>
      <c r="FC1" s="145"/>
      <c r="FD1" s="145"/>
      <c r="FE1" s="145"/>
      <c r="FF1" s="145"/>
      <c r="FG1" s="145"/>
      <c r="FH1" s="145"/>
      <c r="FI1" s="145"/>
      <c r="FJ1" s="145"/>
      <c r="FK1" s="145"/>
      <c r="FL1" s="145"/>
      <c r="FM1" s="145"/>
      <c r="FN1" s="145"/>
      <c r="FO1" s="145"/>
      <c r="FP1" s="145"/>
      <c r="FQ1" s="145"/>
      <c r="FR1" s="145"/>
      <c r="FS1" s="145"/>
      <c r="FT1" s="145"/>
      <c r="FU1" s="145"/>
      <c r="FV1" s="145"/>
      <c r="FW1" s="145"/>
      <c r="FX1" s="145"/>
      <c r="FY1" s="145"/>
      <c r="FZ1" s="145"/>
      <c r="GA1" s="145"/>
      <c r="GB1" s="145"/>
      <c r="GC1" s="145"/>
      <c r="GD1" s="145"/>
      <c r="GE1" s="145"/>
      <c r="GF1" s="145"/>
      <c r="GG1" s="145"/>
      <c r="GH1" s="145"/>
      <c r="GI1" s="145"/>
      <c r="GJ1" s="145"/>
      <c r="GK1" s="145"/>
      <c r="GL1" s="145"/>
      <c r="GM1" s="145"/>
      <c r="GN1" s="145"/>
      <c r="GO1" s="145"/>
      <c r="GP1" s="145"/>
      <c r="GQ1" s="145"/>
      <c r="GR1" s="145"/>
      <c r="GS1" s="145"/>
      <c r="GT1" s="145"/>
      <c r="GU1" s="145"/>
      <c r="GV1" s="145"/>
      <c r="GW1" s="145"/>
      <c r="GX1" s="145"/>
      <c r="GY1" s="145"/>
      <c r="GZ1" s="145"/>
      <c r="HA1" s="145"/>
      <c r="HB1" s="145"/>
      <c r="HC1" s="145"/>
      <c r="HD1" s="145"/>
      <c r="HE1" s="145"/>
      <c r="HF1" s="145"/>
      <c r="HG1" s="145"/>
      <c r="HH1" s="145"/>
      <c r="HI1" s="145"/>
      <c r="HJ1" s="145"/>
      <c r="HK1" s="145"/>
      <c r="HL1" s="145"/>
      <c r="HM1" s="145"/>
      <c r="HN1" s="145"/>
      <c r="HO1" s="145"/>
      <c r="HP1" s="145"/>
      <c r="HQ1" s="145"/>
      <c r="HR1" s="145"/>
      <c r="HS1" s="145"/>
      <c r="HT1" s="145"/>
      <c r="HU1" s="145"/>
      <c r="HV1" s="145"/>
      <c r="HW1" s="145"/>
      <c r="HX1" s="145"/>
      <c r="HY1" s="145"/>
      <c r="HZ1" s="145"/>
      <c r="IA1" s="145"/>
      <c r="IB1" s="145"/>
      <c r="IC1" s="145"/>
      <c r="ID1" s="145"/>
      <c r="IE1" s="145"/>
      <c r="IF1" s="145"/>
      <c r="IG1" s="145"/>
      <c r="IH1" s="145"/>
      <c r="II1" s="145"/>
      <c r="IJ1" s="145"/>
      <c r="IK1" s="145"/>
      <c r="IL1" s="145"/>
      <c r="IM1" s="145"/>
      <c r="IN1" s="145"/>
      <c r="IO1" s="145"/>
      <c r="IP1" s="145"/>
      <c r="IQ1" s="145"/>
      <c r="IR1" s="145"/>
      <c r="IS1" s="145"/>
      <c r="IT1" s="145"/>
      <c r="IU1" s="145"/>
    </row>
    <row r="2" ht="45" customHeight="1" spans="1:255">
      <c r="A2" s="165" t="s">
        <v>824</v>
      </c>
      <c r="B2" s="165"/>
      <c r="C2" s="165"/>
      <c r="D2" s="165"/>
    </row>
    <row r="3" ht="14.25" customHeight="1" spans="1:255">
      <c r="A3" s="166" t="s">
        <v>74</v>
      </c>
      <c r="B3" s="166"/>
      <c r="C3" s="166"/>
      <c r="D3" s="166"/>
    </row>
    <row r="4" s="163" customFormat="1" ht="18" customHeight="1" spans="1:255">
      <c r="A4" s="20" t="s">
        <v>75</v>
      </c>
      <c r="B4" s="20" t="s">
        <v>76</v>
      </c>
      <c r="C4" s="20" t="s">
        <v>77</v>
      </c>
      <c r="D4" s="20" t="s">
        <v>78</v>
      </c>
    </row>
    <row r="5" ht="18" customHeight="1" spans="1:255">
      <c r="A5" s="62" t="s">
        <v>80</v>
      </c>
      <c r="B5" s="42">
        <v>39708</v>
      </c>
      <c r="C5" s="42">
        <v>33475</v>
      </c>
      <c r="D5" s="42">
        <v>33475</v>
      </c>
    </row>
    <row r="6" ht="18" customHeight="1" spans="1:255">
      <c r="A6" s="62" t="s">
        <v>82</v>
      </c>
      <c r="B6" s="42"/>
      <c r="C6" s="42"/>
      <c r="D6" s="42"/>
    </row>
    <row r="7" ht="18" customHeight="1" spans="1:255">
      <c r="A7" s="62" t="s">
        <v>84</v>
      </c>
      <c r="B7" s="42"/>
      <c r="C7" s="42"/>
      <c r="D7" s="42"/>
    </row>
    <row r="8" ht="18" customHeight="1" spans="1:255">
      <c r="A8" s="62" t="s">
        <v>86</v>
      </c>
      <c r="B8" s="42">
        <v>13569</v>
      </c>
      <c r="C8" s="42">
        <v>9421</v>
      </c>
      <c r="D8" s="42">
        <v>9421</v>
      </c>
    </row>
    <row r="9" ht="18" customHeight="1" spans="1:255">
      <c r="A9" s="62" t="s">
        <v>88</v>
      </c>
      <c r="B9" s="42">
        <v>82457</v>
      </c>
      <c r="C9" s="42">
        <v>103382</v>
      </c>
      <c r="D9" s="42">
        <v>103382</v>
      </c>
    </row>
    <row r="10" ht="18" customHeight="1" spans="1:255">
      <c r="A10" s="62" t="s">
        <v>90</v>
      </c>
      <c r="B10" s="42">
        <v>1462</v>
      </c>
      <c r="C10" s="42">
        <v>10168</v>
      </c>
      <c r="D10" s="42">
        <v>10168</v>
      </c>
    </row>
    <row r="11" ht="18" customHeight="1" spans="1:255">
      <c r="A11" s="62" t="s">
        <v>92</v>
      </c>
      <c r="B11" s="42">
        <v>4098</v>
      </c>
      <c r="C11" s="42">
        <v>3978</v>
      </c>
      <c r="D11" s="42">
        <v>3978</v>
      </c>
    </row>
    <row r="12" ht="18" customHeight="1" spans="1:255">
      <c r="A12" s="62" t="s">
        <v>94</v>
      </c>
      <c r="B12" s="42">
        <v>98297</v>
      </c>
      <c r="C12" s="42">
        <v>92382</v>
      </c>
      <c r="D12" s="42">
        <v>92382</v>
      </c>
    </row>
    <row r="13" ht="18" customHeight="1" spans="1:255">
      <c r="A13" s="62" t="s">
        <v>96</v>
      </c>
      <c r="B13" s="42">
        <v>34231</v>
      </c>
      <c r="C13" s="42">
        <v>42551</v>
      </c>
      <c r="D13" s="42">
        <v>42551</v>
      </c>
    </row>
    <row r="14" ht="18" customHeight="1" spans="1:255">
      <c r="A14" s="62" t="s">
        <v>98</v>
      </c>
      <c r="B14" s="42">
        <v>10805</v>
      </c>
      <c r="C14" s="42">
        <v>13890</v>
      </c>
      <c r="D14" s="42">
        <v>13890</v>
      </c>
    </row>
    <row r="15" ht="18" customHeight="1" spans="1:255">
      <c r="A15" s="62" t="s">
        <v>100</v>
      </c>
      <c r="B15" s="42">
        <v>12160</v>
      </c>
      <c r="C15" s="42">
        <v>13251</v>
      </c>
      <c r="D15" s="42">
        <v>13251</v>
      </c>
    </row>
    <row r="16" ht="18" customHeight="1" spans="1:255">
      <c r="A16" s="62" t="s">
        <v>102</v>
      </c>
      <c r="B16" s="42">
        <v>67806</v>
      </c>
      <c r="C16" s="42">
        <v>63021</v>
      </c>
      <c r="D16" s="42">
        <v>63021</v>
      </c>
    </row>
    <row r="17" ht="18" customHeight="1" spans="1:4">
      <c r="A17" s="62" t="s">
        <v>104</v>
      </c>
      <c r="B17" s="42">
        <v>10533</v>
      </c>
      <c r="C17" s="42">
        <v>19437</v>
      </c>
      <c r="D17" s="42">
        <v>11776</v>
      </c>
    </row>
    <row r="18" ht="18" customHeight="1" spans="1:4">
      <c r="A18" s="62" t="s">
        <v>106</v>
      </c>
      <c r="B18" s="42">
        <v>2022</v>
      </c>
      <c r="C18" s="42">
        <v>446</v>
      </c>
      <c r="D18" s="42">
        <v>446</v>
      </c>
    </row>
    <row r="19" ht="18" customHeight="1" spans="1:4">
      <c r="A19" s="62" t="s">
        <v>108</v>
      </c>
      <c r="B19" s="42">
        <v>503</v>
      </c>
      <c r="C19" s="42">
        <v>909</v>
      </c>
      <c r="D19" s="42">
        <v>909</v>
      </c>
    </row>
    <row r="20" ht="18" customHeight="1" spans="1:4">
      <c r="A20" s="62" t="s">
        <v>110</v>
      </c>
      <c r="B20" s="42">
        <v>50</v>
      </c>
      <c r="C20" s="42">
        <v>45</v>
      </c>
      <c r="D20" s="42">
        <v>45</v>
      </c>
    </row>
    <row r="21" ht="18" customHeight="1" spans="1:4">
      <c r="A21" s="62" t="s">
        <v>112</v>
      </c>
      <c r="B21" s="42"/>
      <c r="C21" s="42"/>
      <c r="D21" s="42"/>
    </row>
    <row r="22" ht="18" customHeight="1" spans="1:4">
      <c r="A22" s="62" t="s">
        <v>114</v>
      </c>
      <c r="B22" s="42">
        <v>3680</v>
      </c>
      <c r="C22" s="42">
        <v>2884</v>
      </c>
      <c r="D22" s="42">
        <v>2884</v>
      </c>
    </row>
    <row r="23" ht="18" customHeight="1" spans="1:4">
      <c r="A23" s="62" t="s">
        <v>116</v>
      </c>
      <c r="B23" s="42">
        <v>17254</v>
      </c>
      <c r="C23" s="42">
        <v>15041</v>
      </c>
      <c r="D23" s="42">
        <v>15041</v>
      </c>
    </row>
    <row r="24" ht="18" customHeight="1" spans="1:4">
      <c r="A24" s="62" t="s">
        <v>118</v>
      </c>
      <c r="B24" s="42">
        <v>835</v>
      </c>
      <c r="C24" s="42">
        <v>4304</v>
      </c>
      <c r="D24" s="42">
        <v>4304</v>
      </c>
    </row>
    <row r="25" ht="18" customHeight="1" spans="1:4">
      <c r="A25" s="62" t="s">
        <v>120</v>
      </c>
      <c r="B25" s="42">
        <v>2634</v>
      </c>
      <c r="C25" s="42">
        <v>3808</v>
      </c>
      <c r="D25" s="42">
        <v>3808</v>
      </c>
    </row>
    <row r="26" ht="18" customHeight="1" spans="1:4">
      <c r="A26" s="62" t="s">
        <v>122</v>
      </c>
      <c r="B26" s="42">
        <v>5000</v>
      </c>
      <c r="C26" s="42"/>
      <c r="D26" s="42"/>
    </row>
    <row r="27" ht="18" customHeight="1" spans="1:4">
      <c r="A27" s="62" t="s">
        <v>124</v>
      </c>
      <c r="B27" s="42">
        <v>15137</v>
      </c>
      <c r="C27" s="42">
        <v>246</v>
      </c>
      <c r="D27" s="42">
        <v>246</v>
      </c>
    </row>
    <row r="28" ht="18" customHeight="1" spans="1:4">
      <c r="A28" s="62" t="s">
        <v>125</v>
      </c>
      <c r="B28" s="42">
        <v>7400</v>
      </c>
      <c r="C28" s="42">
        <v>6158</v>
      </c>
      <c r="D28" s="42">
        <v>6158</v>
      </c>
    </row>
    <row r="29" ht="18" customHeight="1" spans="1:4">
      <c r="A29" s="62" t="s">
        <v>126</v>
      </c>
      <c r="B29" s="42"/>
      <c r="C29" s="42"/>
      <c r="D29" s="42"/>
    </row>
    <row r="30" ht="18" customHeight="1" spans="1:4">
      <c r="A30" s="80" t="s">
        <v>128</v>
      </c>
      <c r="B30" s="42">
        <v>429641</v>
      </c>
      <c r="C30" s="42">
        <v>438797</v>
      </c>
      <c r="D30" s="42">
        <v>431136</v>
      </c>
    </row>
  </sheetData>
  <mergeCells count="2">
    <mergeCell ref="A2:D2"/>
    <mergeCell ref="A3:D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1347"/>
  <sheetViews>
    <sheetView showZeros="0" workbookViewId="0">
      <selection activeCell="J17" sqref="J17"/>
    </sheetView>
  </sheetViews>
  <sheetFormatPr defaultColWidth="7.70833333333333" defaultRowHeight="12.75"/>
  <cols>
    <col min="1" max="1" width="10.2833333333333" style="2" customWidth="1"/>
    <col min="2" max="2" width="51.7083333333333" style="145" customWidth="1"/>
    <col min="3" max="3" width="43.2833333333333" style="146" customWidth="1"/>
    <col min="4" max="44" width="10.2833333333333" style="145" customWidth="1"/>
    <col min="45" max="256" width="7.70833333333333" style="145"/>
    <col min="257" max="16384" width="7.70833333333333" style="2"/>
  </cols>
  <sheetData>
    <row r="1" ht="24.95" customHeight="1" spans="1:44">
      <c r="A1" s="77" t="s">
        <v>825</v>
      </c>
      <c r="B1" s="147"/>
    </row>
    <row r="2" s="145" customFormat="1" ht="48" customHeight="1" spans="1:44">
      <c r="B2" s="148" t="s">
        <v>826</v>
      </c>
      <c r="C2" s="149"/>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row>
    <row r="3" s="145" customFormat="1" ht="18" customHeight="1" spans="1:44">
      <c r="B3" s="151"/>
      <c r="C3" s="18" t="s">
        <v>827</v>
      </c>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row>
    <row r="4" s="145" customFormat="1" ht="21" customHeight="1" spans="1:44">
      <c r="A4" s="153" t="s">
        <v>144</v>
      </c>
      <c r="B4" s="153" t="s">
        <v>828</v>
      </c>
      <c r="C4" s="154" t="s">
        <v>78</v>
      </c>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5"/>
    </row>
    <row r="5" customFormat="1" ht="15.95" customHeight="1" spans="1:44">
      <c r="A5" s="62">
        <v>201</v>
      </c>
      <c r="B5" s="102" t="s">
        <v>829</v>
      </c>
      <c r="C5" s="42">
        <f>C6+C18+C27+C37+C48+C59+C70+C78+C87+C100+C109+C120+C132+C139+C147+C153+C160+C167+C174+C181+C188+C196+C202+C208+C215+C230+C237+C244+C250</f>
        <v>33475</v>
      </c>
    </row>
    <row r="6" customFormat="1" ht="15.95" customHeight="1" spans="1:44">
      <c r="A6" s="62">
        <v>20101</v>
      </c>
      <c r="B6" s="102" t="s">
        <v>830</v>
      </c>
      <c r="C6" s="42">
        <f>SUM(C7:C17)</f>
        <v>950</v>
      </c>
    </row>
    <row r="7" customFormat="1" ht="15.95" customHeight="1" spans="1:44">
      <c r="A7" s="62">
        <v>2010101</v>
      </c>
      <c r="B7" s="62" t="s">
        <v>831</v>
      </c>
      <c r="C7" s="42">
        <v>611</v>
      </c>
    </row>
    <row r="8" customFormat="1" ht="15.95" customHeight="1" spans="1:44">
      <c r="A8" s="62">
        <v>2010102</v>
      </c>
      <c r="B8" s="62" t="s">
        <v>832</v>
      </c>
      <c r="C8" s="42">
        <v>160</v>
      </c>
    </row>
    <row r="9" customFormat="1" ht="15.95" customHeight="1" spans="1:44">
      <c r="A9" s="62">
        <v>2010103</v>
      </c>
      <c r="B9" s="62" t="s">
        <v>833</v>
      </c>
      <c r="C9" s="42"/>
    </row>
    <row r="10" customFormat="1" ht="15.95" customHeight="1" spans="1:44">
      <c r="A10" s="62">
        <v>2010104</v>
      </c>
      <c r="B10" s="62" t="s">
        <v>834</v>
      </c>
      <c r="C10" s="42">
        <v>101</v>
      </c>
    </row>
    <row r="11" customFormat="1" ht="15.95" customHeight="1" spans="1:44">
      <c r="A11" s="62">
        <v>2010105</v>
      </c>
      <c r="B11" s="62" t="s">
        <v>835</v>
      </c>
      <c r="C11" s="42"/>
    </row>
    <row r="12" customFormat="1" ht="15.95" customHeight="1" spans="1:44">
      <c r="A12" s="62">
        <v>2010106</v>
      </c>
      <c r="B12" s="62" t="s">
        <v>836</v>
      </c>
      <c r="C12" s="42">
        <v>57</v>
      </c>
    </row>
    <row r="13" customFormat="1" ht="15.95" customHeight="1" spans="1:44">
      <c r="A13" s="62">
        <v>2010107</v>
      </c>
      <c r="B13" s="62" t="s">
        <v>837</v>
      </c>
      <c r="C13" s="42"/>
    </row>
    <row r="14" customFormat="1" ht="15.95" customHeight="1" spans="1:44">
      <c r="A14" s="62">
        <v>2010108</v>
      </c>
      <c r="B14" s="62" t="s">
        <v>838</v>
      </c>
      <c r="C14" s="42">
        <v>21</v>
      </c>
    </row>
    <row r="15" customFormat="1" ht="15.95" customHeight="1" spans="1:44">
      <c r="A15" s="62">
        <v>2010109</v>
      </c>
      <c r="B15" s="62" t="s">
        <v>839</v>
      </c>
      <c r="C15" s="42"/>
    </row>
    <row r="16" customFormat="1" ht="15.95" customHeight="1" spans="1:44">
      <c r="A16" s="62">
        <v>2010150</v>
      </c>
      <c r="B16" s="62" t="s">
        <v>840</v>
      </c>
      <c r="C16" s="42"/>
    </row>
    <row r="17" customFormat="1" ht="15.95" customHeight="1" spans="1:3">
      <c r="A17" s="62">
        <v>2010199</v>
      </c>
      <c r="B17" s="62" t="s">
        <v>841</v>
      </c>
      <c r="C17" s="42"/>
    </row>
    <row r="18" customFormat="1" ht="15.95" customHeight="1" spans="1:3">
      <c r="A18" s="62">
        <v>20102</v>
      </c>
      <c r="B18" s="102" t="s">
        <v>842</v>
      </c>
      <c r="C18" s="42">
        <f>SUM(C19:C26)</f>
        <v>765</v>
      </c>
    </row>
    <row r="19" customFormat="1" ht="15.95" customHeight="1" spans="1:3">
      <c r="A19" s="62">
        <v>2010201</v>
      </c>
      <c r="B19" s="62" t="s">
        <v>831</v>
      </c>
      <c r="C19" s="42">
        <v>449</v>
      </c>
    </row>
    <row r="20" customFormat="1" ht="15.95" customHeight="1" spans="1:3">
      <c r="A20" s="62">
        <v>2010202</v>
      </c>
      <c r="B20" s="62" t="s">
        <v>832</v>
      </c>
      <c r="C20" s="42">
        <v>70</v>
      </c>
    </row>
    <row r="21" customFormat="1" ht="15.95" customHeight="1" spans="1:3">
      <c r="A21" s="62">
        <v>2010203</v>
      </c>
      <c r="B21" s="62" t="s">
        <v>833</v>
      </c>
      <c r="C21" s="42"/>
    </row>
    <row r="22" customFormat="1" ht="15.95" customHeight="1" spans="1:3">
      <c r="A22" s="62">
        <v>2010204</v>
      </c>
      <c r="B22" s="62" t="s">
        <v>843</v>
      </c>
      <c r="C22" s="42">
        <v>67</v>
      </c>
    </row>
    <row r="23" customFormat="1" ht="15.95" customHeight="1" spans="1:3">
      <c r="A23" s="62">
        <v>2010205</v>
      </c>
      <c r="B23" s="62" t="s">
        <v>844</v>
      </c>
      <c r="C23" s="42"/>
    </row>
    <row r="24" customFormat="1" ht="15.95" customHeight="1" spans="1:3">
      <c r="A24" s="62">
        <v>2010206</v>
      </c>
      <c r="B24" s="62" t="s">
        <v>845</v>
      </c>
      <c r="C24" s="42">
        <v>19</v>
      </c>
    </row>
    <row r="25" customFormat="1" ht="15.95" customHeight="1" spans="1:3">
      <c r="A25" s="62">
        <v>2010250</v>
      </c>
      <c r="B25" s="62" t="s">
        <v>840</v>
      </c>
      <c r="C25" s="42"/>
    </row>
    <row r="26" customFormat="1" ht="15.95" customHeight="1" spans="1:3">
      <c r="A26" s="62">
        <v>2010299</v>
      </c>
      <c r="B26" s="62" t="s">
        <v>846</v>
      </c>
      <c r="C26" s="42">
        <v>160</v>
      </c>
    </row>
    <row r="27" customFormat="1" ht="15.95" customHeight="1" spans="1:3">
      <c r="A27" s="62">
        <v>20103</v>
      </c>
      <c r="B27" s="102" t="s">
        <v>847</v>
      </c>
      <c r="C27" s="42">
        <f>SUM(C28:C36)</f>
        <v>16598</v>
      </c>
    </row>
    <row r="28" customFormat="1" ht="15.95" customHeight="1" spans="1:3">
      <c r="A28" s="62">
        <v>2010301</v>
      </c>
      <c r="B28" s="62" t="s">
        <v>831</v>
      </c>
      <c r="C28" s="42">
        <v>15882</v>
      </c>
    </row>
    <row r="29" customFormat="1" ht="15.95" customHeight="1" spans="1:3">
      <c r="A29" s="62">
        <v>2010302</v>
      </c>
      <c r="B29" s="62" t="s">
        <v>832</v>
      </c>
      <c r="C29" s="42">
        <v>266</v>
      </c>
    </row>
    <row r="30" customFormat="1" ht="15.95" customHeight="1" spans="1:3">
      <c r="A30" s="62">
        <v>2010303</v>
      </c>
      <c r="B30" s="62" t="s">
        <v>833</v>
      </c>
      <c r="C30" s="42">
        <v>380</v>
      </c>
    </row>
    <row r="31" customFormat="1" ht="15.95" customHeight="1" spans="1:3">
      <c r="A31" s="62">
        <v>2010304</v>
      </c>
      <c r="B31" s="62" t="s">
        <v>848</v>
      </c>
      <c r="C31" s="42"/>
    </row>
    <row r="32" customFormat="1" ht="15.95" customHeight="1" spans="1:3">
      <c r="A32" s="62">
        <v>2010305</v>
      </c>
      <c r="B32" s="62" t="s">
        <v>849</v>
      </c>
      <c r="C32" s="42">
        <v>70</v>
      </c>
    </row>
    <row r="33" customFormat="1" ht="15.95" customHeight="1" spans="1:3">
      <c r="A33" s="62">
        <v>2010306</v>
      </c>
      <c r="B33" s="62" t="s">
        <v>850</v>
      </c>
      <c r="C33" s="42"/>
    </row>
    <row r="34" customFormat="1" ht="15.95" customHeight="1" spans="1:3">
      <c r="A34" s="62">
        <v>2010309</v>
      </c>
      <c r="B34" s="62" t="s">
        <v>851</v>
      </c>
      <c r="C34" s="42"/>
    </row>
    <row r="35" customFormat="1" ht="15.95" customHeight="1" spans="1:3">
      <c r="A35" s="62">
        <v>2010350</v>
      </c>
      <c r="B35" s="62" t="s">
        <v>840</v>
      </c>
      <c r="C35" s="42"/>
    </row>
    <row r="36" customFormat="1" ht="15.95" customHeight="1" spans="1:3">
      <c r="A36" s="62">
        <v>2010399</v>
      </c>
      <c r="B36" s="62" t="s">
        <v>852</v>
      </c>
      <c r="C36" s="42"/>
    </row>
    <row r="37" customFormat="1" ht="15.95" customHeight="1" spans="1:3">
      <c r="A37" s="62">
        <v>20104</v>
      </c>
      <c r="B37" s="102" t="s">
        <v>853</v>
      </c>
      <c r="C37" s="42">
        <f>SUM(C38:C47)</f>
        <v>1621</v>
      </c>
    </row>
    <row r="38" customFormat="1" ht="15.95" customHeight="1" spans="1:3">
      <c r="A38" s="62">
        <v>2010401</v>
      </c>
      <c r="B38" s="62" t="s">
        <v>831</v>
      </c>
      <c r="C38" s="42">
        <v>438</v>
      </c>
    </row>
    <row r="39" customFormat="1" ht="15.95" customHeight="1" spans="1:3">
      <c r="A39" s="62">
        <v>2010402</v>
      </c>
      <c r="B39" s="62" t="s">
        <v>832</v>
      </c>
      <c r="C39" s="42"/>
    </row>
    <row r="40" customFormat="1" ht="15.95" customHeight="1" spans="1:3">
      <c r="A40" s="62">
        <v>2010403</v>
      </c>
      <c r="B40" s="62" t="s">
        <v>833</v>
      </c>
      <c r="C40" s="42"/>
    </row>
    <row r="41" customFormat="1" ht="15.95" customHeight="1" spans="1:3">
      <c r="A41" s="62">
        <v>2010404</v>
      </c>
      <c r="B41" s="62" t="s">
        <v>854</v>
      </c>
      <c r="C41" s="42"/>
    </row>
    <row r="42" customFormat="1" ht="15.95" customHeight="1" spans="1:3">
      <c r="A42" s="62">
        <v>2010405</v>
      </c>
      <c r="B42" s="62" t="s">
        <v>855</v>
      </c>
      <c r="C42" s="42"/>
    </row>
    <row r="43" customFormat="1" ht="15.95" customHeight="1" spans="1:3">
      <c r="A43" s="62">
        <v>2010406</v>
      </c>
      <c r="B43" s="62" t="s">
        <v>856</v>
      </c>
      <c r="C43" s="42"/>
    </row>
    <row r="44" customFormat="1" ht="15.95" customHeight="1" spans="1:3">
      <c r="A44" s="62">
        <v>2010407</v>
      </c>
      <c r="B44" s="62" t="s">
        <v>857</v>
      </c>
      <c r="C44" s="42"/>
    </row>
    <row r="45" customFormat="1" ht="15.95" customHeight="1" spans="1:3">
      <c r="A45" s="62">
        <v>2010408</v>
      </c>
      <c r="B45" s="62" t="s">
        <v>858</v>
      </c>
      <c r="C45" s="42">
        <v>2</v>
      </c>
    </row>
    <row r="46" customFormat="1" ht="15.95" customHeight="1" spans="1:3">
      <c r="A46" s="62">
        <v>2010450</v>
      </c>
      <c r="B46" s="62" t="s">
        <v>840</v>
      </c>
      <c r="C46" s="42"/>
    </row>
    <row r="47" customFormat="1" ht="15.95" customHeight="1" spans="1:3">
      <c r="A47" s="62">
        <v>2010499</v>
      </c>
      <c r="B47" s="62" t="s">
        <v>859</v>
      </c>
      <c r="C47" s="42">
        <v>1181</v>
      </c>
    </row>
    <row r="48" customFormat="1" ht="15.95" customHeight="1" spans="1:3">
      <c r="A48" s="62">
        <v>20105</v>
      </c>
      <c r="B48" s="102" t="s">
        <v>860</v>
      </c>
      <c r="C48" s="42">
        <f>SUM(C49:C58)</f>
        <v>459</v>
      </c>
    </row>
    <row r="49" customFormat="1" ht="15.95" customHeight="1" spans="1:3">
      <c r="A49" s="62">
        <v>2010501</v>
      </c>
      <c r="B49" s="62" t="s">
        <v>831</v>
      </c>
      <c r="C49" s="42">
        <v>294</v>
      </c>
    </row>
    <row r="50" customFormat="1" ht="15.95" customHeight="1" spans="1:3">
      <c r="A50" s="62">
        <v>2010502</v>
      </c>
      <c r="B50" s="62" t="s">
        <v>832</v>
      </c>
      <c r="C50" s="42">
        <v>2</v>
      </c>
    </row>
    <row r="51" customFormat="1" ht="15.95" customHeight="1" spans="1:3">
      <c r="A51" s="62">
        <v>2010503</v>
      </c>
      <c r="B51" s="62" t="s">
        <v>833</v>
      </c>
      <c r="C51" s="42"/>
    </row>
    <row r="52" customFormat="1" ht="15.95" customHeight="1" spans="1:3">
      <c r="A52" s="62">
        <v>2010504</v>
      </c>
      <c r="B52" s="62" t="s">
        <v>861</v>
      </c>
      <c r="C52" s="42"/>
    </row>
    <row r="53" customFormat="1" ht="15.95" customHeight="1" spans="1:3">
      <c r="A53" s="62">
        <v>2010505</v>
      </c>
      <c r="B53" s="62" t="s">
        <v>862</v>
      </c>
      <c r="C53" s="42"/>
    </row>
    <row r="54" customFormat="1" ht="15.95" customHeight="1" spans="1:3">
      <c r="A54" s="62">
        <v>2010506</v>
      </c>
      <c r="B54" s="62" t="s">
        <v>863</v>
      </c>
      <c r="C54" s="42"/>
    </row>
    <row r="55" customFormat="1" ht="15.95" customHeight="1" spans="1:3">
      <c r="A55" s="62">
        <v>2010507</v>
      </c>
      <c r="B55" s="62" t="s">
        <v>864</v>
      </c>
      <c r="C55" s="42">
        <v>60</v>
      </c>
    </row>
    <row r="56" customFormat="1" ht="15.95" customHeight="1" spans="1:3">
      <c r="A56" s="62">
        <v>2010508</v>
      </c>
      <c r="B56" s="62" t="s">
        <v>865</v>
      </c>
      <c r="C56" s="42">
        <v>89</v>
      </c>
    </row>
    <row r="57" customFormat="1" ht="15.95" customHeight="1" spans="1:3">
      <c r="A57" s="62">
        <v>2010550</v>
      </c>
      <c r="B57" s="62" t="s">
        <v>840</v>
      </c>
      <c r="C57" s="42"/>
    </row>
    <row r="58" customFormat="1" ht="15.95" customHeight="1" spans="1:3">
      <c r="A58" s="62">
        <v>2010599</v>
      </c>
      <c r="B58" s="62" t="s">
        <v>866</v>
      </c>
      <c r="C58" s="42">
        <v>14</v>
      </c>
    </row>
    <row r="59" customFormat="1" ht="15.95" customHeight="1" spans="1:3">
      <c r="A59" s="62">
        <v>20106</v>
      </c>
      <c r="B59" s="102" t="s">
        <v>867</v>
      </c>
      <c r="C59" s="42">
        <f>SUM(C60:C69)</f>
        <v>1535</v>
      </c>
    </row>
    <row r="60" customFormat="1" ht="15.95" customHeight="1" spans="1:3">
      <c r="A60" s="62">
        <v>2010601</v>
      </c>
      <c r="B60" s="62" t="s">
        <v>831</v>
      </c>
      <c r="C60" s="42">
        <v>1252</v>
      </c>
    </row>
    <row r="61" customFormat="1" ht="15.95" customHeight="1" spans="1:3">
      <c r="A61" s="62">
        <v>2010602</v>
      </c>
      <c r="B61" s="62" t="s">
        <v>832</v>
      </c>
      <c r="C61" s="42">
        <v>164</v>
      </c>
    </row>
    <row r="62" customFormat="1" ht="15.95" customHeight="1" spans="1:3">
      <c r="A62" s="62">
        <v>2010603</v>
      </c>
      <c r="B62" s="62" t="s">
        <v>833</v>
      </c>
      <c r="C62" s="42"/>
    </row>
    <row r="63" customFormat="1" ht="15.95" customHeight="1" spans="1:3">
      <c r="A63" s="62">
        <v>2010604</v>
      </c>
      <c r="B63" s="62" t="s">
        <v>868</v>
      </c>
      <c r="C63" s="42"/>
    </row>
    <row r="64" customFormat="1" ht="15.95" customHeight="1" spans="1:3">
      <c r="A64" s="62">
        <v>2010605</v>
      </c>
      <c r="B64" s="62" t="s">
        <v>869</v>
      </c>
      <c r="C64" s="42"/>
    </row>
    <row r="65" customFormat="1" ht="15.95" customHeight="1" spans="1:3">
      <c r="A65" s="62">
        <v>2010606</v>
      </c>
      <c r="B65" s="62" t="s">
        <v>870</v>
      </c>
      <c r="C65" s="42"/>
    </row>
    <row r="66" customFormat="1" ht="15.95" customHeight="1" spans="1:3">
      <c r="A66" s="62">
        <v>2010607</v>
      </c>
      <c r="B66" s="62" t="s">
        <v>871</v>
      </c>
      <c r="C66" s="42">
        <v>115</v>
      </c>
    </row>
    <row r="67" customFormat="1" ht="15.95" customHeight="1" spans="1:3">
      <c r="A67" s="62">
        <v>2010608</v>
      </c>
      <c r="B67" s="62" t="s">
        <v>872</v>
      </c>
      <c r="C67" s="42"/>
    </row>
    <row r="68" customFormat="1" ht="15.95" customHeight="1" spans="1:3">
      <c r="A68" s="62">
        <v>2010650</v>
      </c>
      <c r="B68" s="62" t="s">
        <v>840</v>
      </c>
      <c r="C68" s="42"/>
    </row>
    <row r="69" customFormat="1" ht="15.95" customHeight="1" spans="1:3">
      <c r="A69" s="62">
        <v>2010699</v>
      </c>
      <c r="B69" s="62" t="s">
        <v>873</v>
      </c>
      <c r="C69" s="42">
        <v>4</v>
      </c>
    </row>
    <row r="70" customFormat="1" ht="15.95" customHeight="1" spans="1:3">
      <c r="A70" s="62">
        <v>20107</v>
      </c>
      <c r="B70" s="102" t="s">
        <v>874</v>
      </c>
      <c r="C70" s="42">
        <f>SUM(C71:C77)</f>
        <v>680</v>
      </c>
    </row>
    <row r="71" customFormat="1" ht="15.95" customHeight="1" spans="1:3">
      <c r="A71" s="62">
        <v>2010701</v>
      </c>
      <c r="B71" s="62" t="s">
        <v>831</v>
      </c>
      <c r="C71" s="42"/>
    </row>
    <row r="72" customFormat="1" ht="15.95" customHeight="1" spans="1:3">
      <c r="A72" s="62">
        <v>2010702</v>
      </c>
      <c r="B72" s="62" t="s">
        <v>832</v>
      </c>
      <c r="C72" s="42"/>
    </row>
    <row r="73" customFormat="1" ht="15.95" customHeight="1" spans="1:3">
      <c r="A73" s="62">
        <v>2010703</v>
      </c>
      <c r="B73" s="62" t="s">
        <v>833</v>
      </c>
      <c r="C73" s="42"/>
    </row>
    <row r="74" customFormat="1" ht="15.95" customHeight="1" spans="1:3">
      <c r="A74" s="62">
        <v>2010709</v>
      </c>
      <c r="B74" s="62" t="s">
        <v>871</v>
      </c>
      <c r="C74" s="42"/>
    </row>
    <row r="75" customFormat="1" ht="15.95" customHeight="1" spans="1:3">
      <c r="A75" s="62">
        <v>2010710</v>
      </c>
      <c r="B75" s="62" t="s">
        <v>875</v>
      </c>
      <c r="C75" s="42">
        <v>680</v>
      </c>
    </row>
    <row r="76" customFormat="1" ht="15.95" customHeight="1" spans="1:3">
      <c r="A76" s="62">
        <v>2010750</v>
      </c>
      <c r="B76" s="62" t="s">
        <v>840</v>
      </c>
      <c r="C76" s="42"/>
    </row>
    <row r="77" customFormat="1" ht="15.95" customHeight="1" spans="1:3">
      <c r="A77" s="62">
        <v>2010799</v>
      </c>
      <c r="B77" s="62" t="s">
        <v>876</v>
      </c>
      <c r="C77" s="42"/>
    </row>
    <row r="78" customFormat="1" ht="15.95" customHeight="1" spans="1:3">
      <c r="A78" s="62">
        <v>20108</v>
      </c>
      <c r="B78" s="102" t="s">
        <v>877</v>
      </c>
      <c r="C78" s="42">
        <f>SUM(C79:C86)</f>
        <v>499</v>
      </c>
    </row>
    <row r="79" customFormat="1" ht="15.95" customHeight="1" spans="1:3">
      <c r="A79" s="62">
        <v>2010801</v>
      </c>
      <c r="B79" s="62" t="s">
        <v>831</v>
      </c>
      <c r="C79" s="42">
        <v>359</v>
      </c>
    </row>
    <row r="80" customFormat="1" ht="15.95" customHeight="1" spans="1:3">
      <c r="A80" s="62">
        <v>2010802</v>
      </c>
      <c r="B80" s="62" t="s">
        <v>832</v>
      </c>
      <c r="C80" s="42"/>
    </row>
    <row r="81" customFormat="1" ht="15.95" customHeight="1" spans="1:3">
      <c r="A81" s="62">
        <v>2010803</v>
      </c>
      <c r="B81" s="62" t="s">
        <v>833</v>
      </c>
      <c r="C81" s="42"/>
    </row>
    <row r="82" customFormat="1" ht="15.95" customHeight="1" spans="1:3">
      <c r="A82" s="62">
        <v>2010804</v>
      </c>
      <c r="B82" s="62" t="s">
        <v>878</v>
      </c>
      <c r="C82" s="42">
        <v>120</v>
      </c>
    </row>
    <row r="83" customFormat="1" ht="15.95" customHeight="1" spans="1:3">
      <c r="A83" s="62">
        <v>2010805</v>
      </c>
      <c r="B83" s="62" t="s">
        <v>879</v>
      </c>
      <c r="C83" s="42"/>
    </row>
    <row r="84" customFormat="1" ht="15.95" customHeight="1" spans="1:3">
      <c r="A84" s="62">
        <v>2010806</v>
      </c>
      <c r="B84" s="62" t="s">
        <v>871</v>
      </c>
      <c r="C84" s="42">
        <v>17</v>
      </c>
    </row>
    <row r="85" customFormat="1" ht="15.95" customHeight="1" spans="1:3">
      <c r="A85" s="62">
        <v>2010850</v>
      </c>
      <c r="B85" s="62" t="s">
        <v>840</v>
      </c>
      <c r="C85" s="42"/>
    </row>
    <row r="86" customFormat="1" ht="15.95" customHeight="1" spans="1:3">
      <c r="A86" s="62">
        <v>2010899</v>
      </c>
      <c r="B86" s="62" t="s">
        <v>880</v>
      </c>
      <c r="C86" s="42">
        <v>3</v>
      </c>
    </row>
    <row r="87" customFormat="1" ht="15.95" customHeight="1" spans="1:3">
      <c r="A87" s="62">
        <v>20109</v>
      </c>
      <c r="B87" s="102" t="s">
        <v>881</v>
      </c>
      <c r="C87" s="42">
        <f>SUM(C88:C99)</f>
        <v>0</v>
      </c>
    </row>
    <row r="88" customFormat="1" ht="15.95" customHeight="1" spans="1:3">
      <c r="A88" s="62">
        <v>2010901</v>
      </c>
      <c r="B88" s="62" t="s">
        <v>831</v>
      </c>
      <c r="C88" s="42"/>
    </row>
    <row r="89" customFormat="1" ht="15.95" customHeight="1" spans="1:3">
      <c r="A89" s="62">
        <v>2010902</v>
      </c>
      <c r="B89" s="62" t="s">
        <v>832</v>
      </c>
      <c r="C89" s="42"/>
    </row>
    <row r="90" customFormat="1" ht="15.95" customHeight="1" spans="1:3">
      <c r="A90" s="62">
        <v>2010903</v>
      </c>
      <c r="B90" s="62" t="s">
        <v>833</v>
      </c>
      <c r="C90" s="42"/>
    </row>
    <row r="91" customFormat="1" ht="15.95" customHeight="1" spans="1:3">
      <c r="A91" s="62">
        <v>2010905</v>
      </c>
      <c r="B91" s="62" t="s">
        <v>882</v>
      </c>
      <c r="C91" s="42"/>
    </row>
    <row r="92" customFormat="1" ht="15.95" customHeight="1" spans="1:3">
      <c r="A92" s="62">
        <v>2010907</v>
      </c>
      <c r="B92" s="62" t="s">
        <v>883</v>
      </c>
      <c r="C92" s="42"/>
    </row>
    <row r="93" customFormat="1" ht="15.95" customHeight="1" spans="1:3">
      <c r="A93" s="62">
        <v>2010908</v>
      </c>
      <c r="B93" s="62" t="s">
        <v>871</v>
      </c>
      <c r="C93" s="42"/>
    </row>
    <row r="94" customFormat="1" ht="15.95" customHeight="1" spans="1:3">
      <c r="A94" s="62">
        <v>2010909</v>
      </c>
      <c r="B94" s="62" t="s">
        <v>884</v>
      </c>
      <c r="C94" s="42"/>
    </row>
    <row r="95" customFormat="1" ht="15.95" customHeight="1" spans="1:3">
      <c r="A95" s="62">
        <v>2010910</v>
      </c>
      <c r="B95" s="62" t="s">
        <v>885</v>
      </c>
      <c r="C95" s="42"/>
    </row>
    <row r="96" customFormat="1" ht="15.95" customHeight="1" spans="1:3">
      <c r="A96" s="62">
        <v>2010911</v>
      </c>
      <c r="B96" s="62" t="s">
        <v>886</v>
      </c>
      <c r="C96" s="42"/>
    </row>
    <row r="97" customFormat="1" ht="15.95" customHeight="1" spans="1:3">
      <c r="A97" s="62">
        <v>2010912</v>
      </c>
      <c r="B97" s="62" t="s">
        <v>887</v>
      </c>
      <c r="C97" s="42"/>
    </row>
    <row r="98" customFormat="1" ht="15.95" customHeight="1" spans="1:3">
      <c r="A98" s="62">
        <v>2010950</v>
      </c>
      <c r="B98" s="62" t="s">
        <v>840</v>
      </c>
      <c r="C98" s="42"/>
    </row>
    <row r="99" customFormat="1" ht="15.95" customHeight="1" spans="1:3">
      <c r="A99" s="62">
        <v>2010999</v>
      </c>
      <c r="B99" s="62" t="s">
        <v>888</v>
      </c>
      <c r="C99" s="42"/>
    </row>
    <row r="100" customFormat="1" ht="15.95" customHeight="1" spans="1:3">
      <c r="A100" s="62">
        <v>20111</v>
      </c>
      <c r="B100" s="102" t="s">
        <v>889</v>
      </c>
      <c r="C100" s="42">
        <f>SUM(C101:C108)</f>
        <v>1965</v>
      </c>
    </row>
    <row r="101" customFormat="1" ht="15.95" customHeight="1" spans="1:3">
      <c r="A101" s="62">
        <v>2011101</v>
      </c>
      <c r="B101" s="62" t="s">
        <v>831</v>
      </c>
      <c r="C101" s="42">
        <v>1470</v>
      </c>
    </row>
    <row r="102" customFormat="1" ht="15.95" customHeight="1" spans="1:3">
      <c r="A102" s="62">
        <v>2011102</v>
      </c>
      <c r="B102" s="62" t="s">
        <v>832</v>
      </c>
      <c r="C102" s="42">
        <v>155</v>
      </c>
    </row>
    <row r="103" customFormat="1" ht="15.95" customHeight="1" spans="1:3">
      <c r="A103" s="62">
        <v>2011103</v>
      </c>
      <c r="B103" s="62" t="s">
        <v>833</v>
      </c>
      <c r="C103" s="42"/>
    </row>
    <row r="104" customFormat="1" ht="15.95" customHeight="1" spans="1:3">
      <c r="A104" s="62">
        <v>2011104</v>
      </c>
      <c r="B104" s="62" t="s">
        <v>890</v>
      </c>
      <c r="C104" s="42">
        <v>235</v>
      </c>
    </row>
    <row r="105" customFormat="1" ht="15.95" customHeight="1" spans="1:3">
      <c r="A105" s="62">
        <v>2011105</v>
      </c>
      <c r="B105" s="62" t="s">
        <v>891</v>
      </c>
      <c r="C105" s="42"/>
    </row>
    <row r="106" customFormat="1" ht="15.95" customHeight="1" spans="1:3">
      <c r="A106" s="62">
        <v>2011106</v>
      </c>
      <c r="B106" s="62" t="s">
        <v>892</v>
      </c>
      <c r="C106" s="42">
        <v>105</v>
      </c>
    </row>
    <row r="107" customFormat="1" ht="15.95" customHeight="1" spans="1:3">
      <c r="A107" s="62">
        <v>2011150</v>
      </c>
      <c r="B107" s="62" t="s">
        <v>840</v>
      </c>
      <c r="C107" s="42"/>
    </row>
    <row r="108" customFormat="1" ht="15.95" customHeight="1" spans="1:3">
      <c r="A108" s="62">
        <v>2011199</v>
      </c>
      <c r="B108" s="62" t="s">
        <v>893</v>
      </c>
      <c r="C108" s="42"/>
    </row>
    <row r="109" customFormat="1" ht="15.95" customHeight="1" spans="1:3">
      <c r="A109" s="62">
        <v>20113</v>
      </c>
      <c r="B109" s="102" t="s">
        <v>894</v>
      </c>
      <c r="C109" s="42">
        <f>SUM(C110:C119)</f>
        <v>510</v>
      </c>
    </row>
    <row r="110" customFormat="1" ht="15.95" customHeight="1" spans="1:3">
      <c r="A110" s="62">
        <v>2011301</v>
      </c>
      <c r="B110" s="62" t="s">
        <v>831</v>
      </c>
      <c r="C110" s="42">
        <v>324</v>
      </c>
    </row>
    <row r="111" customFormat="1" ht="15.95" customHeight="1" spans="1:3">
      <c r="A111" s="62">
        <v>2011302</v>
      </c>
      <c r="B111" s="62" t="s">
        <v>832</v>
      </c>
      <c r="C111" s="42"/>
    </row>
    <row r="112" customFormat="1" ht="15.95" customHeight="1" spans="1:3">
      <c r="A112" s="62">
        <v>2011303</v>
      </c>
      <c r="B112" s="62" t="s">
        <v>833</v>
      </c>
      <c r="C112" s="42"/>
    </row>
    <row r="113" customFormat="1" ht="15.95" customHeight="1" spans="1:3">
      <c r="A113" s="62">
        <v>2011304</v>
      </c>
      <c r="B113" s="62" t="s">
        <v>895</v>
      </c>
      <c r="C113" s="42"/>
    </row>
    <row r="114" customFormat="1" ht="15.95" customHeight="1" spans="1:3">
      <c r="A114" s="62">
        <v>2011305</v>
      </c>
      <c r="B114" s="62" t="s">
        <v>896</v>
      </c>
      <c r="C114" s="42"/>
    </row>
    <row r="115" customFormat="1" ht="15.95" customHeight="1" spans="1:3">
      <c r="A115" s="62">
        <v>2011306</v>
      </c>
      <c r="B115" s="62" t="s">
        <v>897</v>
      </c>
      <c r="C115" s="42"/>
    </row>
    <row r="116" customFormat="1" ht="15.95" customHeight="1" spans="1:3">
      <c r="A116" s="62">
        <v>2011307</v>
      </c>
      <c r="B116" s="62" t="s">
        <v>898</v>
      </c>
      <c r="C116" s="42"/>
    </row>
    <row r="117" customFormat="1" ht="15.95" customHeight="1" spans="1:3">
      <c r="A117" s="62">
        <v>2011308</v>
      </c>
      <c r="B117" s="62" t="s">
        <v>899</v>
      </c>
      <c r="C117" s="42">
        <v>159</v>
      </c>
    </row>
    <row r="118" customFormat="1" ht="15.95" customHeight="1" spans="1:3">
      <c r="A118" s="62">
        <v>2011350</v>
      </c>
      <c r="B118" s="62" t="s">
        <v>840</v>
      </c>
      <c r="C118" s="42"/>
    </row>
    <row r="119" customFormat="1" ht="15.95" customHeight="1" spans="1:3">
      <c r="A119" s="62">
        <v>2011399</v>
      </c>
      <c r="B119" s="62" t="s">
        <v>900</v>
      </c>
      <c r="C119" s="42">
        <v>27</v>
      </c>
    </row>
    <row r="120" customFormat="1" ht="15.95" customHeight="1" spans="1:3">
      <c r="A120" s="62">
        <v>20114</v>
      </c>
      <c r="B120" s="102" t="s">
        <v>901</v>
      </c>
      <c r="C120" s="42">
        <f>SUM(C121:C131)</f>
        <v>0</v>
      </c>
    </row>
    <row r="121" customFormat="1" ht="15.95" customHeight="1" spans="1:3">
      <c r="A121" s="62">
        <v>2011401</v>
      </c>
      <c r="B121" s="62" t="s">
        <v>831</v>
      </c>
      <c r="C121" s="42"/>
    </row>
    <row r="122" customFormat="1" ht="15.95" customHeight="1" spans="1:3">
      <c r="A122" s="62">
        <v>2011402</v>
      </c>
      <c r="B122" s="62" t="s">
        <v>832</v>
      </c>
      <c r="C122" s="42"/>
    </row>
    <row r="123" customFormat="1" ht="15.95" customHeight="1" spans="1:3">
      <c r="A123" s="62">
        <v>2011403</v>
      </c>
      <c r="B123" s="62" t="s">
        <v>833</v>
      </c>
      <c r="C123" s="42"/>
    </row>
    <row r="124" customFormat="1" ht="15.95" customHeight="1" spans="1:3">
      <c r="A124" s="62">
        <v>2011404</v>
      </c>
      <c r="B124" s="62" t="s">
        <v>902</v>
      </c>
      <c r="C124" s="42"/>
    </row>
    <row r="125" customFormat="1" ht="15.95" customHeight="1" spans="1:3">
      <c r="A125" s="62">
        <v>2011405</v>
      </c>
      <c r="B125" s="62" t="s">
        <v>903</v>
      </c>
      <c r="C125" s="42"/>
    </row>
    <row r="126" customFormat="1" ht="15.95" customHeight="1" spans="1:3">
      <c r="A126" s="62">
        <v>2011408</v>
      </c>
      <c r="B126" s="62" t="s">
        <v>904</v>
      </c>
      <c r="C126" s="42"/>
    </row>
    <row r="127" customFormat="1" ht="15.95" customHeight="1" spans="1:3">
      <c r="A127" s="62">
        <v>2011409</v>
      </c>
      <c r="B127" s="62" t="s">
        <v>905</v>
      </c>
      <c r="C127" s="42"/>
    </row>
    <row r="128" customFormat="1" ht="15.95" customHeight="1" spans="1:3">
      <c r="A128" s="62">
        <v>2011410</v>
      </c>
      <c r="B128" s="62" t="s">
        <v>906</v>
      </c>
      <c r="C128" s="42"/>
    </row>
    <row r="129" customFormat="1" ht="15.95" customHeight="1" spans="1:3">
      <c r="A129" s="62">
        <v>2011411</v>
      </c>
      <c r="B129" s="62" t="s">
        <v>907</v>
      </c>
      <c r="C129" s="42"/>
    </row>
    <row r="130" customFormat="1" ht="15.95" customHeight="1" spans="1:3">
      <c r="A130" s="62">
        <v>2011450</v>
      </c>
      <c r="B130" s="62" t="s">
        <v>840</v>
      </c>
      <c r="C130" s="42"/>
    </row>
    <row r="131" customFormat="1" ht="15.95" customHeight="1" spans="1:3">
      <c r="A131" s="62">
        <v>2011499</v>
      </c>
      <c r="B131" s="62" t="s">
        <v>908</v>
      </c>
      <c r="C131" s="42"/>
    </row>
    <row r="132" customFormat="1" ht="15.95" customHeight="1" spans="1:3">
      <c r="A132" s="62">
        <v>20123</v>
      </c>
      <c r="B132" s="102" t="s">
        <v>909</v>
      </c>
      <c r="C132" s="42">
        <f>SUM(C133:C138)</f>
        <v>0</v>
      </c>
    </row>
    <row r="133" customFormat="1" ht="15.95" customHeight="1" spans="1:3">
      <c r="A133" s="62">
        <v>2012301</v>
      </c>
      <c r="B133" s="62" t="s">
        <v>831</v>
      </c>
      <c r="C133" s="42"/>
    </row>
    <row r="134" customFormat="1" ht="15.95" customHeight="1" spans="1:3">
      <c r="A134" s="62">
        <v>2012302</v>
      </c>
      <c r="B134" s="62" t="s">
        <v>832</v>
      </c>
      <c r="C134" s="42"/>
    </row>
    <row r="135" customFormat="1" ht="15.95" customHeight="1" spans="1:3">
      <c r="A135" s="62">
        <v>2012303</v>
      </c>
      <c r="B135" s="62" t="s">
        <v>833</v>
      </c>
      <c r="C135" s="42"/>
    </row>
    <row r="136" customFormat="1" ht="15.95" customHeight="1" spans="1:3">
      <c r="A136" s="62">
        <v>2012304</v>
      </c>
      <c r="B136" s="62" t="s">
        <v>910</v>
      </c>
      <c r="C136" s="42"/>
    </row>
    <row r="137" customFormat="1" ht="15.95" customHeight="1" spans="1:3">
      <c r="A137" s="62">
        <v>2012350</v>
      </c>
      <c r="B137" s="62" t="s">
        <v>840</v>
      </c>
      <c r="C137" s="42"/>
    </row>
    <row r="138" customFormat="1" ht="15.95" customHeight="1" spans="1:3">
      <c r="A138" s="62">
        <v>2012399</v>
      </c>
      <c r="B138" s="62" t="s">
        <v>911</v>
      </c>
      <c r="C138" s="42"/>
    </row>
    <row r="139" customFormat="1" ht="15.95" customHeight="1" spans="1:3">
      <c r="A139" s="62">
        <v>20125</v>
      </c>
      <c r="B139" s="102" t="s">
        <v>912</v>
      </c>
      <c r="C139" s="42">
        <f>SUM(C140:C146)</f>
        <v>0</v>
      </c>
    </row>
    <row r="140" customFormat="1" ht="15.95" customHeight="1" spans="1:3">
      <c r="A140" s="62">
        <v>2012501</v>
      </c>
      <c r="B140" s="62" t="s">
        <v>831</v>
      </c>
      <c r="C140" s="42"/>
    </row>
    <row r="141" customFormat="1" ht="15.95" customHeight="1" spans="1:3">
      <c r="A141" s="62">
        <v>2012502</v>
      </c>
      <c r="B141" s="62" t="s">
        <v>832</v>
      </c>
      <c r="C141" s="42"/>
    </row>
    <row r="142" customFormat="1" ht="15.95" customHeight="1" spans="1:3">
      <c r="A142" s="62">
        <v>2012503</v>
      </c>
      <c r="B142" s="62" t="s">
        <v>833</v>
      </c>
      <c r="C142" s="42"/>
    </row>
    <row r="143" customFormat="1" ht="15.95" customHeight="1" spans="1:3">
      <c r="A143" s="62">
        <v>2012504</v>
      </c>
      <c r="B143" s="62" t="s">
        <v>913</v>
      </c>
      <c r="C143" s="42"/>
    </row>
    <row r="144" customFormat="1" ht="15.95" customHeight="1" spans="1:3">
      <c r="A144" s="62">
        <v>2012505</v>
      </c>
      <c r="B144" s="62" t="s">
        <v>914</v>
      </c>
      <c r="C144" s="42"/>
    </row>
    <row r="145" customFormat="1" ht="15.95" customHeight="1" spans="1:3">
      <c r="A145" s="62">
        <v>2012550</v>
      </c>
      <c r="B145" s="62" t="s">
        <v>840</v>
      </c>
      <c r="C145" s="42"/>
    </row>
    <row r="146" customFormat="1" ht="15.95" customHeight="1" spans="1:3">
      <c r="A146" s="62">
        <v>2012599</v>
      </c>
      <c r="B146" s="62" t="s">
        <v>915</v>
      </c>
      <c r="C146" s="42"/>
    </row>
    <row r="147" customFormat="1" ht="15.95" customHeight="1" spans="1:3">
      <c r="A147" s="62">
        <v>20126</v>
      </c>
      <c r="B147" s="102" t="s">
        <v>916</v>
      </c>
      <c r="C147" s="42">
        <f>SUM(C148:C152)</f>
        <v>72</v>
      </c>
    </row>
    <row r="148" customFormat="1" ht="15.95" customHeight="1" spans="1:3">
      <c r="A148" s="62">
        <v>2012601</v>
      </c>
      <c r="B148" s="62" t="s">
        <v>831</v>
      </c>
      <c r="C148" s="42">
        <v>21</v>
      </c>
    </row>
    <row r="149" customFormat="1" ht="15.95" customHeight="1" spans="1:3">
      <c r="A149" s="62">
        <v>2012602</v>
      </c>
      <c r="B149" s="62" t="s">
        <v>832</v>
      </c>
      <c r="C149" s="42">
        <v>1</v>
      </c>
    </row>
    <row r="150" customFormat="1" ht="15.95" customHeight="1" spans="1:3">
      <c r="A150" s="62">
        <v>2012603</v>
      </c>
      <c r="B150" s="62" t="s">
        <v>833</v>
      </c>
      <c r="C150" s="42"/>
    </row>
    <row r="151" customFormat="1" ht="15.95" customHeight="1" spans="1:3">
      <c r="A151" s="62">
        <v>2012604</v>
      </c>
      <c r="B151" s="62" t="s">
        <v>917</v>
      </c>
      <c r="C151" s="42">
        <v>50</v>
      </c>
    </row>
    <row r="152" customFormat="1" ht="15.95" customHeight="1" spans="1:3">
      <c r="A152" s="62">
        <v>2012699</v>
      </c>
      <c r="B152" s="62" t="s">
        <v>918</v>
      </c>
      <c r="C152" s="42"/>
    </row>
    <row r="153" customFormat="1" ht="15.95" customHeight="1" spans="1:3">
      <c r="A153" s="62">
        <v>20128</v>
      </c>
      <c r="B153" s="102" t="s">
        <v>919</v>
      </c>
      <c r="C153" s="42">
        <f>SUM(C154:C159)</f>
        <v>90</v>
      </c>
    </row>
    <row r="154" customFormat="1" ht="15.95" customHeight="1" spans="1:3">
      <c r="A154" s="62">
        <v>2012801</v>
      </c>
      <c r="B154" s="62" t="s">
        <v>831</v>
      </c>
      <c r="C154" s="42">
        <v>79</v>
      </c>
    </row>
    <row r="155" customFormat="1" ht="15.95" customHeight="1" spans="1:3">
      <c r="A155" s="62">
        <v>2012802</v>
      </c>
      <c r="B155" s="62" t="s">
        <v>832</v>
      </c>
      <c r="C155" s="42">
        <v>11</v>
      </c>
    </row>
    <row r="156" customFormat="1" ht="15.95" customHeight="1" spans="1:3">
      <c r="A156" s="62">
        <v>2012803</v>
      </c>
      <c r="B156" s="62" t="s">
        <v>833</v>
      </c>
      <c r="C156" s="42"/>
    </row>
    <row r="157" customFormat="1" ht="15.95" customHeight="1" spans="1:3">
      <c r="A157" s="62">
        <v>2012804</v>
      </c>
      <c r="B157" s="62" t="s">
        <v>845</v>
      </c>
      <c r="C157" s="42"/>
    </row>
    <row r="158" customFormat="1" ht="15.95" customHeight="1" spans="1:3">
      <c r="A158" s="62">
        <v>2012850</v>
      </c>
      <c r="B158" s="62" t="s">
        <v>840</v>
      </c>
      <c r="C158" s="42"/>
    </row>
    <row r="159" customFormat="1" ht="15.95" customHeight="1" spans="1:3">
      <c r="A159" s="62">
        <v>2012899</v>
      </c>
      <c r="B159" s="62" t="s">
        <v>920</v>
      </c>
      <c r="C159" s="42"/>
    </row>
    <row r="160" customFormat="1" ht="15.95" customHeight="1" spans="1:3">
      <c r="A160" s="62">
        <v>20129</v>
      </c>
      <c r="B160" s="102" t="s">
        <v>921</v>
      </c>
      <c r="C160" s="42">
        <f>SUM(C161:C166)</f>
        <v>291</v>
      </c>
    </row>
    <row r="161" customFormat="1" ht="15.95" customHeight="1" spans="1:3">
      <c r="A161" s="62">
        <v>2012901</v>
      </c>
      <c r="B161" s="62" t="s">
        <v>831</v>
      </c>
      <c r="C161" s="42">
        <v>201</v>
      </c>
    </row>
    <row r="162" customFormat="1" ht="15.95" customHeight="1" spans="1:3">
      <c r="A162" s="62">
        <v>2012902</v>
      </c>
      <c r="B162" s="62" t="s">
        <v>832</v>
      </c>
      <c r="C162" s="42">
        <v>59</v>
      </c>
    </row>
    <row r="163" customFormat="1" ht="15.95" customHeight="1" spans="1:3">
      <c r="A163" s="62">
        <v>2012903</v>
      </c>
      <c r="B163" s="62" t="s">
        <v>833</v>
      </c>
      <c r="C163" s="42"/>
    </row>
    <row r="164" customFormat="1" ht="15.95" customHeight="1" spans="1:3">
      <c r="A164" s="62">
        <v>2012906</v>
      </c>
      <c r="B164" s="62" t="s">
        <v>922</v>
      </c>
      <c r="C164" s="42">
        <v>31</v>
      </c>
    </row>
    <row r="165" customFormat="1" ht="15.95" customHeight="1" spans="1:3">
      <c r="A165" s="62">
        <v>2012950</v>
      </c>
      <c r="B165" s="62" t="s">
        <v>840</v>
      </c>
      <c r="C165" s="42"/>
    </row>
    <row r="166" customFormat="1" ht="15.95" customHeight="1" spans="1:3">
      <c r="A166" s="62">
        <v>2012999</v>
      </c>
      <c r="B166" s="62" t="s">
        <v>923</v>
      </c>
      <c r="C166" s="42"/>
    </row>
    <row r="167" customFormat="1" ht="15.95" customHeight="1" spans="1:3">
      <c r="A167" s="62">
        <v>20131</v>
      </c>
      <c r="B167" s="102" t="s">
        <v>924</v>
      </c>
      <c r="C167" s="42">
        <f>SUM(C168:C173)</f>
        <v>712</v>
      </c>
    </row>
    <row r="168" customFormat="1" ht="15.95" customHeight="1" spans="1:3">
      <c r="A168" s="62">
        <v>2013101</v>
      </c>
      <c r="B168" s="62" t="s">
        <v>831</v>
      </c>
      <c r="C168" s="42">
        <v>551</v>
      </c>
    </row>
    <row r="169" customFormat="1" ht="15.95" customHeight="1" spans="1:3">
      <c r="A169" s="62">
        <v>2013102</v>
      </c>
      <c r="B169" s="62" t="s">
        <v>832</v>
      </c>
      <c r="C169" s="42">
        <v>82</v>
      </c>
    </row>
    <row r="170" customFormat="1" ht="15.95" customHeight="1" spans="1:3">
      <c r="A170" s="62">
        <v>2013103</v>
      </c>
      <c r="B170" s="62" t="s">
        <v>833</v>
      </c>
      <c r="C170" s="42"/>
    </row>
    <row r="171" customFormat="1" ht="15.95" customHeight="1" spans="1:3">
      <c r="A171" s="62">
        <v>2013105</v>
      </c>
      <c r="B171" s="62" t="s">
        <v>925</v>
      </c>
      <c r="C171" s="42">
        <v>75</v>
      </c>
    </row>
    <row r="172" customFormat="1" ht="15.95" customHeight="1" spans="1:3">
      <c r="A172" s="62">
        <v>2013150</v>
      </c>
      <c r="B172" s="62" t="s">
        <v>840</v>
      </c>
      <c r="C172" s="42"/>
    </row>
    <row r="173" customFormat="1" ht="15.95" customHeight="1" spans="1:3">
      <c r="A173" s="62">
        <v>2013199</v>
      </c>
      <c r="B173" s="62" t="s">
        <v>926</v>
      </c>
      <c r="C173" s="42">
        <v>4</v>
      </c>
    </row>
    <row r="174" customFormat="1" ht="15.95" customHeight="1" spans="1:3">
      <c r="A174" s="62">
        <v>20132</v>
      </c>
      <c r="B174" s="102" t="s">
        <v>927</v>
      </c>
      <c r="C174" s="42">
        <f>SUM(C175:C180)</f>
        <v>1028</v>
      </c>
    </row>
    <row r="175" customFormat="1" ht="15.95" customHeight="1" spans="1:3">
      <c r="A175" s="62">
        <v>2013201</v>
      </c>
      <c r="B175" s="62" t="s">
        <v>831</v>
      </c>
      <c r="C175" s="42">
        <v>621</v>
      </c>
    </row>
    <row r="176" customFormat="1" ht="15.95" customHeight="1" spans="1:3">
      <c r="A176" s="62">
        <v>2013202</v>
      </c>
      <c r="B176" s="62" t="s">
        <v>832</v>
      </c>
      <c r="C176" s="42">
        <v>170</v>
      </c>
    </row>
    <row r="177" customFormat="1" ht="15.95" customHeight="1" spans="1:3">
      <c r="A177" s="62">
        <v>2013203</v>
      </c>
      <c r="B177" s="62" t="s">
        <v>833</v>
      </c>
      <c r="C177" s="42"/>
    </row>
    <row r="178" customFormat="1" ht="15.95" customHeight="1" spans="1:3">
      <c r="A178" s="62">
        <v>2013204</v>
      </c>
      <c r="B178" s="62" t="s">
        <v>928</v>
      </c>
      <c r="C178" s="42">
        <v>34</v>
      </c>
    </row>
    <row r="179" customFormat="1" ht="15.95" customHeight="1" spans="1:3">
      <c r="A179" s="62">
        <v>2013250</v>
      </c>
      <c r="B179" s="62" t="s">
        <v>840</v>
      </c>
      <c r="C179" s="42"/>
    </row>
    <row r="180" customFormat="1" ht="15.95" customHeight="1" spans="1:3">
      <c r="A180" s="62">
        <v>2013299</v>
      </c>
      <c r="B180" s="62" t="s">
        <v>929</v>
      </c>
      <c r="C180" s="42">
        <v>203</v>
      </c>
    </row>
    <row r="181" customFormat="1" ht="15.95" customHeight="1" spans="1:3">
      <c r="A181" s="62">
        <v>20133</v>
      </c>
      <c r="B181" s="102" t="s">
        <v>930</v>
      </c>
      <c r="C181" s="42">
        <f>SUM(C182:C187)</f>
        <v>397</v>
      </c>
    </row>
    <row r="182" customFormat="1" ht="15.95" customHeight="1" spans="1:3">
      <c r="A182" s="62">
        <v>2013301</v>
      </c>
      <c r="B182" s="62" t="s">
        <v>831</v>
      </c>
      <c r="C182" s="42">
        <v>193</v>
      </c>
    </row>
    <row r="183" customFormat="1" ht="15.95" customHeight="1" spans="1:3">
      <c r="A183" s="62">
        <v>2013302</v>
      </c>
      <c r="B183" s="62" t="s">
        <v>832</v>
      </c>
      <c r="C183" s="42">
        <v>51</v>
      </c>
    </row>
    <row r="184" customFormat="1" ht="15.95" customHeight="1" spans="1:3">
      <c r="A184" s="62">
        <v>2013303</v>
      </c>
      <c r="B184" s="62" t="s">
        <v>833</v>
      </c>
      <c r="C184" s="42"/>
    </row>
    <row r="185" customFormat="1" ht="15.95" customHeight="1" spans="1:3">
      <c r="A185" s="62">
        <v>2013304</v>
      </c>
      <c r="B185" s="62" t="s">
        <v>931</v>
      </c>
      <c r="C185" s="42">
        <v>3</v>
      </c>
    </row>
    <row r="186" customFormat="1" ht="15.95" customHeight="1" spans="1:3">
      <c r="A186" s="62">
        <v>2013350</v>
      </c>
      <c r="B186" s="62" t="s">
        <v>840</v>
      </c>
      <c r="C186" s="42"/>
    </row>
    <row r="187" customFormat="1" ht="15.95" customHeight="1" spans="1:3">
      <c r="A187" s="62">
        <v>2013399</v>
      </c>
      <c r="B187" s="62" t="s">
        <v>932</v>
      </c>
      <c r="C187" s="42">
        <v>150</v>
      </c>
    </row>
    <row r="188" customFormat="1" ht="15.95" customHeight="1" spans="1:3">
      <c r="A188" s="62">
        <v>20134</v>
      </c>
      <c r="B188" s="102" t="s">
        <v>933</v>
      </c>
      <c r="C188" s="42">
        <f>SUM(C189:C195)</f>
        <v>266</v>
      </c>
    </row>
    <row r="189" customFormat="1" ht="15.95" customHeight="1" spans="1:3">
      <c r="A189" s="62">
        <v>2013401</v>
      </c>
      <c r="B189" s="62" t="s">
        <v>831</v>
      </c>
      <c r="C189" s="42">
        <v>206</v>
      </c>
    </row>
    <row r="190" customFormat="1" ht="15.95" customHeight="1" spans="1:3">
      <c r="A190" s="62">
        <v>2013402</v>
      </c>
      <c r="B190" s="62" t="s">
        <v>832</v>
      </c>
      <c r="C190" s="42">
        <v>48</v>
      </c>
    </row>
    <row r="191" customFormat="1" ht="15.95" customHeight="1" spans="1:3">
      <c r="A191" s="62">
        <v>2013403</v>
      </c>
      <c r="B191" s="62" t="s">
        <v>833</v>
      </c>
      <c r="C191" s="42"/>
    </row>
    <row r="192" customFormat="1" ht="15.95" customHeight="1" spans="1:3">
      <c r="A192" s="62">
        <v>2013404</v>
      </c>
      <c r="B192" s="62" t="s">
        <v>934</v>
      </c>
      <c r="C192" s="42">
        <v>12</v>
      </c>
    </row>
    <row r="193" customFormat="1" ht="15.95" customHeight="1" spans="1:3">
      <c r="A193" s="62">
        <v>2013405</v>
      </c>
      <c r="B193" s="62" t="s">
        <v>935</v>
      </c>
      <c r="C193" s="42"/>
    </row>
    <row r="194" customFormat="1" ht="15.95" customHeight="1" spans="1:3">
      <c r="A194" s="62">
        <v>2013450</v>
      </c>
      <c r="B194" s="62" t="s">
        <v>840</v>
      </c>
      <c r="C194" s="42"/>
    </row>
    <row r="195" customFormat="1" ht="15.95" customHeight="1" spans="1:3">
      <c r="A195" s="62">
        <v>2013499</v>
      </c>
      <c r="B195" s="62" t="s">
        <v>936</v>
      </c>
      <c r="C195" s="42"/>
    </row>
    <row r="196" customFormat="1" ht="15.95" customHeight="1" spans="1:3">
      <c r="A196" s="62">
        <v>20135</v>
      </c>
      <c r="B196" s="102" t="s">
        <v>937</v>
      </c>
      <c r="C196" s="42">
        <f>SUM(C197:C201)</f>
        <v>0</v>
      </c>
    </row>
    <row r="197" customFormat="1" ht="15.95" customHeight="1" spans="1:3">
      <c r="A197" s="62">
        <v>2013501</v>
      </c>
      <c r="B197" s="62" t="s">
        <v>831</v>
      </c>
      <c r="C197" s="42"/>
    </row>
    <row r="198" customFormat="1" ht="15.95" customHeight="1" spans="1:3">
      <c r="A198" s="62">
        <v>2013502</v>
      </c>
      <c r="B198" s="62" t="s">
        <v>832</v>
      </c>
      <c r="C198" s="42"/>
    </row>
    <row r="199" customFormat="1" ht="15.95" customHeight="1" spans="1:3">
      <c r="A199" s="62">
        <v>2013503</v>
      </c>
      <c r="B199" s="62" t="s">
        <v>833</v>
      </c>
      <c r="C199" s="42"/>
    </row>
    <row r="200" customFormat="1" ht="15.95" customHeight="1" spans="1:3">
      <c r="A200" s="62">
        <v>2013550</v>
      </c>
      <c r="B200" s="62" t="s">
        <v>840</v>
      </c>
      <c r="C200" s="42"/>
    </row>
    <row r="201" customFormat="1" ht="15.95" customHeight="1" spans="1:3">
      <c r="A201" s="62">
        <v>2013599</v>
      </c>
      <c r="B201" s="62" t="s">
        <v>938</v>
      </c>
      <c r="C201" s="42"/>
    </row>
    <row r="202" customFormat="1" ht="15.95" customHeight="1" spans="1:3">
      <c r="A202" s="62">
        <v>20136</v>
      </c>
      <c r="B202" s="102" t="s">
        <v>939</v>
      </c>
      <c r="C202" s="42">
        <f>SUM(C203:C207)</f>
        <v>679</v>
      </c>
    </row>
    <row r="203" customFormat="1" ht="15.95" customHeight="1" spans="1:3">
      <c r="A203" s="62">
        <v>2013601</v>
      </c>
      <c r="B203" s="62" t="s">
        <v>831</v>
      </c>
      <c r="C203" s="42">
        <v>423</v>
      </c>
    </row>
    <row r="204" customFormat="1" ht="15.95" customHeight="1" spans="1:3">
      <c r="A204" s="62">
        <v>2013602</v>
      </c>
      <c r="B204" s="62" t="s">
        <v>832</v>
      </c>
      <c r="C204" s="42">
        <v>163</v>
      </c>
    </row>
    <row r="205" customFormat="1" ht="15.95" customHeight="1" spans="1:3">
      <c r="A205" s="62">
        <v>2013603</v>
      </c>
      <c r="B205" s="62" t="s">
        <v>833</v>
      </c>
      <c r="C205" s="42">
        <v>47</v>
      </c>
    </row>
    <row r="206" customFormat="1" ht="15.95" customHeight="1" spans="1:3">
      <c r="A206" s="62">
        <v>2013650</v>
      </c>
      <c r="B206" s="62" t="s">
        <v>840</v>
      </c>
      <c r="C206" s="42">
        <v>46</v>
      </c>
    </row>
    <row r="207" customFormat="1" ht="15.95" customHeight="1" spans="1:3">
      <c r="A207" s="62">
        <v>2013699</v>
      </c>
      <c r="B207" s="62" t="s">
        <v>940</v>
      </c>
      <c r="C207" s="42"/>
    </row>
    <row r="208" customFormat="1" ht="15.95" customHeight="1" spans="1:3">
      <c r="A208" s="62">
        <v>20137</v>
      </c>
      <c r="B208" s="102" t="s">
        <v>941</v>
      </c>
      <c r="C208" s="42">
        <f>SUM(C209:C214)</f>
        <v>170</v>
      </c>
    </row>
    <row r="209" customFormat="1" ht="15.95" customHeight="1" spans="1:3">
      <c r="A209" s="62">
        <v>2013701</v>
      </c>
      <c r="B209" s="62" t="s">
        <v>831</v>
      </c>
      <c r="C209" s="42">
        <v>113</v>
      </c>
    </row>
    <row r="210" customFormat="1" ht="15.95" customHeight="1" spans="1:3">
      <c r="A210" s="62">
        <v>2013702</v>
      </c>
      <c r="B210" s="62" t="s">
        <v>832</v>
      </c>
      <c r="C210" s="42">
        <v>24</v>
      </c>
    </row>
    <row r="211" customFormat="1" ht="15.95" customHeight="1" spans="1:3">
      <c r="A211" s="62">
        <v>2013703</v>
      </c>
      <c r="B211" s="62" t="s">
        <v>833</v>
      </c>
      <c r="C211" s="42"/>
    </row>
    <row r="212" customFormat="1" ht="15.95" customHeight="1" spans="1:3">
      <c r="A212" s="62">
        <v>2013704</v>
      </c>
      <c r="B212" s="62" t="s">
        <v>942</v>
      </c>
      <c r="C212" s="42">
        <v>33</v>
      </c>
    </row>
    <row r="213" customFormat="1" ht="15.95" customHeight="1" spans="1:3">
      <c r="A213" s="62">
        <v>2013750</v>
      </c>
      <c r="B213" s="62" t="s">
        <v>840</v>
      </c>
      <c r="C213" s="42"/>
    </row>
    <row r="214" customFormat="1" ht="15.95" customHeight="1" spans="1:3">
      <c r="A214" s="62">
        <v>2013799</v>
      </c>
      <c r="B214" s="62" t="s">
        <v>943</v>
      </c>
      <c r="C214" s="42"/>
    </row>
    <row r="215" customFormat="1" ht="15.95" customHeight="1" spans="1:3">
      <c r="A215" s="62">
        <v>20138</v>
      </c>
      <c r="B215" s="102" t="s">
        <v>944</v>
      </c>
      <c r="C215" s="42">
        <f>SUM(C216:C229)</f>
        <v>2169</v>
      </c>
    </row>
    <row r="216" customFormat="1" ht="15.95" customHeight="1" spans="1:3">
      <c r="A216" s="62">
        <v>2013801</v>
      </c>
      <c r="B216" s="62" t="s">
        <v>831</v>
      </c>
      <c r="C216" s="42">
        <v>1713</v>
      </c>
    </row>
    <row r="217" customFormat="1" ht="15.95" customHeight="1" spans="1:3">
      <c r="A217" s="62">
        <v>2013802</v>
      </c>
      <c r="B217" s="62" t="s">
        <v>832</v>
      </c>
      <c r="C217" s="42">
        <v>26</v>
      </c>
    </row>
    <row r="218" customFormat="1" ht="15.95" customHeight="1" spans="1:3">
      <c r="A218" s="62">
        <v>2013803</v>
      </c>
      <c r="B218" s="62" t="s">
        <v>833</v>
      </c>
      <c r="C218" s="42"/>
    </row>
    <row r="219" customFormat="1" ht="15.95" customHeight="1" spans="1:3">
      <c r="A219" s="62">
        <v>2013804</v>
      </c>
      <c r="B219" s="62" t="s">
        <v>945</v>
      </c>
      <c r="C219" s="42"/>
    </row>
    <row r="220" customFormat="1" ht="15.95" customHeight="1" spans="1:3">
      <c r="A220" s="62">
        <v>2013805</v>
      </c>
      <c r="B220" s="62" t="s">
        <v>946</v>
      </c>
      <c r="C220" s="42"/>
    </row>
    <row r="221" customFormat="1" ht="15.95" customHeight="1" spans="1:3">
      <c r="A221" s="62">
        <v>2013808</v>
      </c>
      <c r="B221" s="62" t="s">
        <v>871</v>
      </c>
      <c r="C221" s="42"/>
    </row>
    <row r="222" customFormat="1" ht="15.95" customHeight="1" spans="1:3">
      <c r="A222" s="62">
        <v>2013810</v>
      </c>
      <c r="B222" s="62" t="s">
        <v>947</v>
      </c>
      <c r="C222" s="42"/>
    </row>
    <row r="223" customFormat="1" ht="15.95" customHeight="1" spans="1:3">
      <c r="A223" s="62">
        <v>2013812</v>
      </c>
      <c r="B223" s="62" t="s">
        <v>948</v>
      </c>
      <c r="C223" s="42">
        <v>8</v>
      </c>
    </row>
    <row r="224" customFormat="1" ht="15.95" customHeight="1" spans="1:3">
      <c r="A224" s="62">
        <v>2013813</v>
      </c>
      <c r="B224" s="62" t="s">
        <v>949</v>
      </c>
      <c r="C224" s="42"/>
    </row>
    <row r="225" customFormat="1" ht="15.95" customHeight="1" spans="1:3">
      <c r="A225" s="62">
        <v>2013814</v>
      </c>
      <c r="B225" s="62" t="s">
        <v>950</v>
      </c>
      <c r="C225" s="42"/>
    </row>
    <row r="226" customFormat="1" ht="15.95" customHeight="1" spans="1:3">
      <c r="A226" s="62">
        <v>2013815</v>
      </c>
      <c r="B226" s="62" t="s">
        <v>951</v>
      </c>
      <c r="C226" s="42">
        <v>95</v>
      </c>
    </row>
    <row r="227" customFormat="1" ht="15.95" customHeight="1" spans="1:3">
      <c r="A227" s="62">
        <v>2013816</v>
      </c>
      <c r="B227" s="62" t="s">
        <v>952</v>
      </c>
      <c r="C227" s="42">
        <v>160</v>
      </c>
    </row>
    <row r="228" customFormat="1" ht="15.95" customHeight="1" spans="1:3">
      <c r="A228" s="62">
        <v>2013850</v>
      </c>
      <c r="B228" s="62" t="s">
        <v>840</v>
      </c>
      <c r="C228" s="42"/>
    </row>
    <row r="229" customFormat="1" ht="15.95" customHeight="1" spans="1:3">
      <c r="A229" s="62">
        <v>2013899</v>
      </c>
      <c r="B229" s="62" t="s">
        <v>953</v>
      </c>
      <c r="C229" s="42">
        <v>167</v>
      </c>
    </row>
    <row r="230" customFormat="1" ht="15.95" customHeight="1" spans="1:3">
      <c r="A230" s="62">
        <v>20139</v>
      </c>
      <c r="B230" s="102" t="s">
        <v>954</v>
      </c>
      <c r="C230" s="42">
        <f>SUM(C231:C236)</f>
        <v>64</v>
      </c>
    </row>
    <row r="231" customFormat="1" ht="15.95" customHeight="1" spans="1:3">
      <c r="A231" s="62">
        <v>2013901</v>
      </c>
      <c r="B231" s="62" t="s">
        <v>831</v>
      </c>
      <c r="C231" s="42">
        <v>64</v>
      </c>
    </row>
    <row r="232" customFormat="1" ht="15.95" customHeight="1" spans="1:3">
      <c r="A232" s="62">
        <v>2013902</v>
      </c>
      <c r="B232" s="62" t="s">
        <v>832</v>
      </c>
      <c r="C232" s="42"/>
    </row>
    <row r="233" customFormat="1" ht="15.95" customHeight="1" spans="1:3">
      <c r="A233" s="62">
        <v>2013903</v>
      </c>
      <c r="B233" s="62" t="s">
        <v>833</v>
      </c>
      <c r="C233" s="42"/>
    </row>
    <row r="234" customFormat="1" ht="15.95" customHeight="1" spans="1:3">
      <c r="A234" s="62">
        <v>2013904</v>
      </c>
      <c r="B234" s="62" t="s">
        <v>925</v>
      </c>
      <c r="C234" s="42"/>
    </row>
    <row r="235" customFormat="1" ht="15.95" customHeight="1" spans="1:3">
      <c r="A235" s="62">
        <v>2013950</v>
      </c>
      <c r="B235" s="62" t="s">
        <v>840</v>
      </c>
      <c r="C235" s="42"/>
    </row>
    <row r="236" customFormat="1" ht="15.95" customHeight="1" spans="1:3">
      <c r="A236" s="62">
        <v>2013999</v>
      </c>
      <c r="B236" s="62" t="s">
        <v>955</v>
      </c>
      <c r="C236" s="45"/>
    </row>
    <row r="237" customFormat="1" ht="15.95" customHeight="1" spans="1:3">
      <c r="A237" s="62">
        <v>20140</v>
      </c>
      <c r="B237" s="141" t="s">
        <v>956</v>
      </c>
      <c r="C237" s="42">
        <f>SUM(C238:C243)</f>
        <v>361</v>
      </c>
    </row>
    <row r="238" customFormat="1" ht="15.95" customHeight="1" spans="1:3">
      <c r="A238" s="62">
        <v>2014001</v>
      </c>
      <c r="B238" s="62" t="s">
        <v>831</v>
      </c>
      <c r="C238" s="47">
        <v>219</v>
      </c>
    </row>
    <row r="239" customFormat="1" ht="15.95" customHeight="1" spans="1:3">
      <c r="A239" s="62">
        <v>2014002</v>
      </c>
      <c r="B239" s="62" t="s">
        <v>832</v>
      </c>
      <c r="C239" s="42">
        <v>119</v>
      </c>
    </row>
    <row r="240" customFormat="1" ht="15.95" customHeight="1" spans="1:3">
      <c r="A240" s="62">
        <v>2014003</v>
      </c>
      <c r="B240" s="62" t="s">
        <v>833</v>
      </c>
      <c r="C240" s="42"/>
    </row>
    <row r="241" customFormat="1" ht="15.95" customHeight="1" spans="1:3">
      <c r="A241" s="62">
        <v>2014004</v>
      </c>
      <c r="B241" s="62" t="s">
        <v>957</v>
      </c>
      <c r="C241" s="42">
        <v>23</v>
      </c>
    </row>
    <row r="242" customFormat="1" ht="15.95" customHeight="1" spans="1:3">
      <c r="A242" s="142">
        <v>2014050</v>
      </c>
      <c r="B242" s="142" t="s">
        <v>840</v>
      </c>
      <c r="C242" s="42"/>
    </row>
    <row r="243" customFormat="1" ht="15.95" customHeight="1" spans="1:3">
      <c r="A243" s="62">
        <v>2014099</v>
      </c>
      <c r="B243" s="62" t="s">
        <v>958</v>
      </c>
      <c r="C243" s="42"/>
    </row>
    <row r="244" customFormat="1" ht="15.95" customHeight="1" spans="1:3">
      <c r="A244" s="142">
        <v>20141</v>
      </c>
      <c r="B244" s="143" t="s">
        <v>959</v>
      </c>
      <c r="C244" s="42">
        <f>SUM(C245:C249)</f>
        <v>240</v>
      </c>
    </row>
    <row r="245" customFormat="1" ht="15.95" customHeight="1" spans="1:3">
      <c r="A245" s="142">
        <v>2014101</v>
      </c>
      <c r="B245" s="142" t="s">
        <v>831</v>
      </c>
      <c r="C245" s="42">
        <v>185</v>
      </c>
    </row>
    <row r="246" customFormat="1" ht="15.95" customHeight="1" spans="1:3">
      <c r="A246" s="142">
        <v>2014102</v>
      </c>
      <c r="B246" s="142" t="s">
        <v>832</v>
      </c>
      <c r="C246" s="42">
        <v>55</v>
      </c>
    </row>
    <row r="247" customFormat="1" ht="15.95" customHeight="1" spans="1:3">
      <c r="A247" s="142">
        <v>2014103</v>
      </c>
      <c r="B247" s="142" t="s">
        <v>833</v>
      </c>
      <c r="C247" s="42"/>
    </row>
    <row r="248" customFormat="1" ht="15.95" customHeight="1" spans="1:3">
      <c r="A248" s="142">
        <v>2014150</v>
      </c>
      <c r="B248" s="142" t="s">
        <v>840</v>
      </c>
      <c r="C248" s="42"/>
    </row>
    <row r="249" customFormat="1" ht="15.95" customHeight="1" spans="1:3">
      <c r="A249" s="142">
        <v>2014199</v>
      </c>
      <c r="B249" s="142" t="s">
        <v>960</v>
      </c>
      <c r="C249" s="42"/>
    </row>
    <row r="250" customFormat="1" ht="15.95" customHeight="1" spans="1:3">
      <c r="A250" s="62">
        <v>20199</v>
      </c>
      <c r="B250" s="102" t="s">
        <v>961</v>
      </c>
      <c r="C250" s="42">
        <f>SUM(C251:C252)</f>
        <v>1354</v>
      </c>
    </row>
    <row r="251" customFormat="1" ht="15.95" customHeight="1" spans="1:3">
      <c r="A251" s="62">
        <v>2019901</v>
      </c>
      <c r="B251" s="62" t="s">
        <v>962</v>
      </c>
      <c r="C251" s="42"/>
    </row>
    <row r="252" customFormat="1" ht="15.95" customHeight="1" spans="1:3">
      <c r="A252" s="62">
        <v>2019999</v>
      </c>
      <c r="B252" s="62" t="s">
        <v>963</v>
      </c>
      <c r="C252" s="42">
        <v>1354</v>
      </c>
    </row>
    <row r="253" customFormat="1" ht="15.95" customHeight="1" spans="1:3">
      <c r="A253" s="62">
        <v>202</v>
      </c>
      <c r="B253" s="102" t="s">
        <v>964</v>
      </c>
      <c r="C253" s="42">
        <f>SUM(C254,C261,C264,C267,C273,C278,C280,C285,C291)</f>
        <v>0</v>
      </c>
    </row>
    <row r="254" customFormat="1" ht="15.95" customHeight="1" spans="1:3">
      <c r="A254" s="62">
        <v>20201</v>
      </c>
      <c r="B254" s="102" t="s">
        <v>965</v>
      </c>
      <c r="C254" s="42">
        <f>SUM(C255:C260)</f>
        <v>0</v>
      </c>
    </row>
    <row r="255" customFormat="1" ht="15.95" customHeight="1" spans="1:3">
      <c r="A255" s="62">
        <v>2020101</v>
      </c>
      <c r="B255" s="62" t="s">
        <v>831</v>
      </c>
      <c r="C255" s="42"/>
    </row>
    <row r="256" customFormat="1" ht="15.95" customHeight="1" spans="1:3">
      <c r="A256" s="62">
        <v>2020102</v>
      </c>
      <c r="B256" s="62" t="s">
        <v>832</v>
      </c>
      <c r="C256" s="42"/>
    </row>
    <row r="257" customFormat="1" ht="15.95" customHeight="1" spans="1:3">
      <c r="A257" s="62">
        <v>2020103</v>
      </c>
      <c r="B257" s="62" t="s">
        <v>833</v>
      </c>
      <c r="C257" s="42"/>
    </row>
    <row r="258" customFormat="1" ht="15.95" customHeight="1" spans="1:3">
      <c r="A258" s="62">
        <v>2020104</v>
      </c>
      <c r="B258" s="62" t="s">
        <v>925</v>
      </c>
      <c r="C258" s="42"/>
    </row>
    <row r="259" customFormat="1" ht="15.95" customHeight="1" spans="1:3">
      <c r="A259" s="62">
        <v>2020150</v>
      </c>
      <c r="B259" s="62" t="s">
        <v>840</v>
      </c>
      <c r="C259" s="42"/>
    </row>
    <row r="260" customFormat="1" ht="15.95" customHeight="1" spans="1:3">
      <c r="A260" s="62">
        <v>2020199</v>
      </c>
      <c r="B260" s="62" t="s">
        <v>966</v>
      </c>
      <c r="C260" s="42"/>
    </row>
    <row r="261" customFormat="1" ht="15.95" customHeight="1" spans="1:3">
      <c r="A261" s="62">
        <v>20202</v>
      </c>
      <c r="B261" s="102" t="s">
        <v>967</v>
      </c>
      <c r="C261" s="42">
        <f>SUM(C262:C263)</f>
        <v>0</v>
      </c>
    </row>
    <row r="262" customFormat="1" ht="15.95" customHeight="1" spans="1:3">
      <c r="A262" s="62">
        <v>2020201</v>
      </c>
      <c r="B262" s="62" t="s">
        <v>968</v>
      </c>
      <c r="C262" s="42"/>
    </row>
    <row r="263" customFormat="1" ht="15.95" customHeight="1" spans="1:3">
      <c r="A263" s="62">
        <v>2020202</v>
      </c>
      <c r="B263" s="62" t="s">
        <v>969</v>
      </c>
      <c r="C263" s="42"/>
    </row>
    <row r="264" customFormat="1" ht="15.95" customHeight="1" spans="1:3">
      <c r="A264" s="62">
        <v>20203</v>
      </c>
      <c r="B264" s="102" t="s">
        <v>970</v>
      </c>
      <c r="C264" s="42">
        <f>SUM(C265:C266)</f>
        <v>0</v>
      </c>
    </row>
    <row r="265" customFormat="1" ht="15.95" customHeight="1" spans="1:3">
      <c r="A265" s="62">
        <v>2020304</v>
      </c>
      <c r="B265" s="62" t="s">
        <v>971</v>
      </c>
      <c r="C265" s="42"/>
    </row>
    <row r="266" customFormat="1" ht="15.95" customHeight="1" spans="1:3">
      <c r="A266" s="62">
        <v>2020306</v>
      </c>
      <c r="B266" s="62" t="s">
        <v>972</v>
      </c>
      <c r="C266" s="42"/>
    </row>
    <row r="267" customFormat="1" ht="15.95" customHeight="1" spans="1:3">
      <c r="A267" s="62">
        <v>20204</v>
      </c>
      <c r="B267" s="102" t="s">
        <v>973</v>
      </c>
      <c r="C267" s="42">
        <f>SUM(C268:C272)</f>
        <v>0</v>
      </c>
    </row>
    <row r="268" customFormat="1" ht="15.95" customHeight="1" spans="1:3">
      <c r="A268" s="62">
        <v>2020401</v>
      </c>
      <c r="B268" s="62" t="s">
        <v>974</v>
      </c>
      <c r="C268" s="42"/>
    </row>
    <row r="269" customFormat="1" ht="15.95" customHeight="1" spans="1:3">
      <c r="A269" s="62">
        <v>2020402</v>
      </c>
      <c r="B269" s="62" t="s">
        <v>975</v>
      </c>
      <c r="C269" s="42"/>
    </row>
    <row r="270" customFormat="1" ht="15.95" customHeight="1" spans="1:3">
      <c r="A270" s="62">
        <v>2020403</v>
      </c>
      <c r="B270" s="62" t="s">
        <v>976</v>
      </c>
      <c r="C270" s="42"/>
    </row>
    <row r="271" customFormat="1" ht="15.95" customHeight="1" spans="1:3">
      <c r="A271" s="62">
        <v>2020404</v>
      </c>
      <c r="B271" s="62" t="s">
        <v>977</v>
      </c>
      <c r="C271" s="42"/>
    </row>
    <row r="272" customFormat="1" ht="15.95" customHeight="1" spans="1:3">
      <c r="A272" s="62">
        <v>2020499</v>
      </c>
      <c r="B272" s="62" t="s">
        <v>978</v>
      </c>
      <c r="C272" s="42"/>
    </row>
    <row r="273" customFormat="1" ht="15.95" customHeight="1" spans="1:3">
      <c r="A273" s="62">
        <v>20205</v>
      </c>
      <c r="B273" s="102" t="s">
        <v>979</v>
      </c>
      <c r="C273" s="42">
        <f>SUM(C274:C277)</f>
        <v>0</v>
      </c>
    </row>
    <row r="274" customFormat="1" ht="15.95" customHeight="1" spans="1:3">
      <c r="A274" s="62">
        <v>2020503</v>
      </c>
      <c r="B274" s="62" t="s">
        <v>980</v>
      </c>
      <c r="C274" s="42"/>
    </row>
    <row r="275" customFormat="1" ht="15.95" customHeight="1" spans="1:3">
      <c r="A275" s="62">
        <v>2020504</v>
      </c>
      <c r="B275" s="62" t="s">
        <v>981</v>
      </c>
      <c r="C275" s="42"/>
    </row>
    <row r="276" customFormat="1" ht="15.95" customHeight="1" spans="1:3">
      <c r="A276" s="62">
        <v>2020505</v>
      </c>
      <c r="B276" s="62" t="s">
        <v>982</v>
      </c>
      <c r="C276" s="42"/>
    </row>
    <row r="277" customFormat="1" ht="15.95" customHeight="1" spans="1:3">
      <c r="A277" s="62">
        <v>2020599</v>
      </c>
      <c r="B277" s="62" t="s">
        <v>983</v>
      </c>
      <c r="C277" s="42"/>
    </row>
    <row r="278" customFormat="1" ht="15.95" customHeight="1" spans="1:3">
      <c r="A278" s="62">
        <v>20206</v>
      </c>
      <c r="B278" s="102" t="s">
        <v>984</v>
      </c>
      <c r="C278" s="42">
        <f>C279</f>
        <v>0</v>
      </c>
    </row>
    <row r="279" customFormat="1" ht="15.95" customHeight="1" spans="1:3">
      <c r="A279" s="62">
        <v>2020601</v>
      </c>
      <c r="B279" s="62" t="s">
        <v>985</v>
      </c>
      <c r="C279" s="42"/>
    </row>
    <row r="280" customFormat="1" ht="15.95" customHeight="1" spans="1:3">
      <c r="A280" s="62">
        <v>20207</v>
      </c>
      <c r="B280" s="102" t="s">
        <v>986</v>
      </c>
      <c r="C280" s="42">
        <f>SUM(C281:C284)</f>
        <v>0</v>
      </c>
    </row>
    <row r="281" customFormat="1" ht="15.95" customHeight="1" spans="1:3">
      <c r="A281" s="62">
        <v>2020701</v>
      </c>
      <c r="B281" s="62" t="s">
        <v>987</v>
      </c>
      <c r="C281" s="42"/>
    </row>
    <row r="282" customFormat="1" ht="15.95" customHeight="1" spans="1:3">
      <c r="A282" s="62">
        <v>2020702</v>
      </c>
      <c r="B282" s="62" t="s">
        <v>988</v>
      </c>
      <c r="C282" s="42"/>
    </row>
    <row r="283" customFormat="1" ht="15.95" customHeight="1" spans="1:3">
      <c r="A283" s="62">
        <v>2020703</v>
      </c>
      <c r="B283" s="62" t="s">
        <v>989</v>
      </c>
      <c r="C283" s="42"/>
    </row>
    <row r="284" customFormat="1" ht="15.95" customHeight="1" spans="1:3">
      <c r="A284" s="62">
        <v>2020799</v>
      </c>
      <c r="B284" s="62" t="s">
        <v>990</v>
      </c>
      <c r="C284" s="42"/>
    </row>
    <row r="285" customFormat="1" ht="15.95" customHeight="1" spans="1:3">
      <c r="A285" s="62">
        <v>20208</v>
      </c>
      <c r="B285" s="102" t="s">
        <v>991</v>
      </c>
      <c r="C285" s="42">
        <f>SUM(C286:C290)</f>
        <v>0</v>
      </c>
    </row>
    <row r="286" customFormat="1" ht="15.95" customHeight="1" spans="1:3">
      <c r="A286" s="62">
        <v>2020801</v>
      </c>
      <c r="B286" s="62" t="s">
        <v>831</v>
      </c>
      <c r="C286" s="42"/>
    </row>
    <row r="287" customFormat="1" ht="15.95" customHeight="1" spans="1:3">
      <c r="A287" s="62">
        <v>2020802</v>
      </c>
      <c r="B287" s="62" t="s">
        <v>832</v>
      </c>
      <c r="C287" s="42"/>
    </row>
    <row r="288" customFormat="1" ht="15.95" customHeight="1" spans="1:3">
      <c r="A288" s="62">
        <v>2020803</v>
      </c>
      <c r="B288" s="62" t="s">
        <v>833</v>
      </c>
      <c r="C288" s="42"/>
    </row>
    <row r="289" customFormat="1" ht="15.95" customHeight="1" spans="1:3">
      <c r="A289" s="62">
        <v>2020850</v>
      </c>
      <c r="B289" s="62" t="s">
        <v>840</v>
      </c>
      <c r="C289" s="42"/>
    </row>
    <row r="290" customFormat="1" ht="15.95" customHeight="1" spans="1:3">
      <c r="A290" s="62">
        <v>2020899</v>
      </c>
      <c r="B290" s="62" t="s">
        <v>992</v>
      </c>
      <c r="C290" s="42"/>
    </row>
    <row r="291" customFormat="1" ht="15.95" customHeight="1" spans="1:3">
      <c r="A291" s="62">
        <v>20299</v>
      </c>
      <c r="B291" s="102" t="s">
        <v>993</v>
      </c>
      <c r="C291" s="42">
        <f>C292</f>
        <v>0</v>
      </c>
    </row>
    <row r="292" customFormat="1" ht="15.95" customHeight="1" spans="1:3">
      <c r="A292" s="62">
        <v>2029999</v>
      </c>
      <c r="B292" s="62" t="s">
        <v>994</v>
      </c>
      <c r="C292" s="42"/>
    </row>
    <row r="293" customFormat="1" ht="15.95" customHeight="1" spans="1:3">
      <c r="A293" s="62">
        <v>203</v>
      </c>
      <c r="B293" s="102" t="s">
        <v>995</v>
      </c>
      <c r="C293" s="42">
        <f>SUM(C294,C298,C300,C302,C310)</f>
        <v>0</v>
      </c>
    </row>
    <row r="294" customFormat="1" ht="15.95" customHeight="1" spans="1:3">
      <c r="A294" s="62">
        <v>20301</v>
      </c>
      <c r="B294" s="102" t="s">
        <v>996</v>
      </c>
      <c r="C294" s="42">
        <f>SUM(C295:C297)</f>
        <v>0</v>
      </c>
    </row>
    <row r="295" customFormat="1" ht="15.95" customHeight="1" spans="1:3">
      <c r="A295" s="62">
        <v>2030101</v>
      </c>
      <c r="B295" s="62" t="s">
        <v>997</v>
      </c>
      <c r="C295" s="42"/>
    </row>
    <row r="296" customFormat="1" ht="15.95" customHeight="1" spans="1:3">
      <c r="A296" s="62">
        <v>2030102</v>
      </c>
      <c r="B296" s="62" t="s">
        <v>998</v>
      </c>
      <c r="C296" s="42"/>
    </row>
    <row r="297" customFormat="1" ht="15.95" customHeight="1" spans="1:3">
      <c r="A297" s="62">
        <v>2030199</v>
      </c>
      <c r="B297" s="62" t="s">
        <v>999</v>
      </c>
      <c r="C297" s="42"/>
    </row>
    <row r="298" customFormat="1" ht="15.95" customHeight="1" spans="1:3">
      <c r="A298" s="62">
        <v>20304</v>
      </c>
      <c r="B298" s="102" t="s">
        <v>1000</v>
      </c>
      <c r="C298" s="42">
        <f>C299</f>
        <v>0</v>
      </c>
    </row>
    <row r="299" customFormat="1" ht="15.95" customHeight="1" spans="1:3">
      <c r="A299" s="62">
        <v>2030401</v>
      </c>
      <c r="B299" s="62" t="s">
        <v>1001</v>
      </c>
      <c r="C299" s="42"/>
    </row>
    <row r="300" customFormat="1" ht="15.95" customHeight="1" spans="1:3">
      <c r="A300" s="62">
        <v>20305</v>
      </c>
      <c r="B300" s="102" t="s">
        <v>1002</v>
      </c>
      <c r="C300" s="42">
        <f>C301</f>
        <v>0</v>
      </c>
    </row>
    <row r="301" customFormat="1" ht="15.95" customHeight="1" spans="1:3">
      <c r="A301" s="62">
        <v>2030501</v>
      </c>
      <c r="B301" s="62" t="s">
        <v>1003</v>
      </c>
      <c r="C301" s="42"/>
    </row>
    <row r="302" customFormat="1" ht="15.95" customHeight="1" spans="1:3">
      <c r="A302" s="62">
        <v>20306</v>
      </c>
      <c r="B302" s="102" t="s">
        <v>1004</v>
      </c>
      <c r="C302" s="42">
        <f>SUM(C303:C309)</f>
        <v>0</v>
      </c>
    </row>
    <row r="303" customFormat="1" ht="15.95" customHeight="1" spans="1:3">
      <c r="A303" s="62">
        <v>2030601</v>
      </c>
      <c r="B303" s="62" t="s">
        <v>1005</v>
      </c>
      <c r="C303" s="42"/>
    </row>
    <row r="304" customFormat="1" ht="15.95" customHeight="1" spans="1:3">
      <c r="A304" s="62">
        <v>2030602</v>
      </c>
      <c r="B304" s="62" t="s">
        <v>1006</v>
      </c>
      <c r="C304" s="42"/>
    </row>
    <row r="305" customFormat="1" ht="15.95" customHeight="1" spans="1:3">
      <c r="A305" s="62">
        <v>2030603</v>
      </c>
      <c r="B305" s="62" t="s">
        <v>1007</v>
      </c>
      <c r="C305" s="42"/>
    </row>
    <row r="306" customFormat="1" ht="15.95" customHeight="1" spans="1:3">
      <c r="A306" s="62">
        <v>2030604</v>
      </c>
      <c r="B306" s="62" t="s">
        <v>1008</v>
      </c>
      <c r="C306" s="42"/>
    </row>
    <row r="307" customFormat="1" ht="15.95" customHeight="1" spans="1:3">
      <c r="A307" s="62">
        <v>2030607</v>
      </c>
      <c r="B307" s="62" t="s">
        <v>1009</v>
      </c>
      <c r="C307" s="42"/>
    </row>
    <row r="308" customFormat="1" ht="15.95" customHeight="1" spans="1:3">
      <c r="A308" s="62">
        <v>2030608</v>
      </c>
      <c r="B308" s="62" t="s">
        <v>1010</v>
      </c>
      <c r="C308" s="42"/>
    </row>
    <row r="309" customFormat="1" ht="15.95" customHeight="1" spans="1:3">
      <c r="A309" s="62">
        <v>2030699</v>
      </c>
      <c r="B309" s="62" t="s">
        <v>1011</v>
      </c>
      <c r="C309" s="42"/>
    </row>
    <row r="310" customFormat="1" ht="15.95" customHeight="1" spans="1:3">
      <c r="A310" s="62">
        <v>20399</v>
      </c>
      <c r="B310" s="102" t="s">
        <v>1012</v>
      </c>
      <c r="C310" s="42">
        <f>C311</f>
        <v>0</v>
      </c>
    </row>
    <row r="311" customFormat="1" ht="15.95" customHeight="1" spans="1:3">
      <c r="A311" s="62">
        <v>2039999</v>
      </c>
      <c r="B311" s="62" t="s">
        <v>1013</v>
      </c>
      <c r="C311" s="42"/>
    </row>
    <row r="312" customFormat="1" ht="15.95" customHeight="1" spans="1:3">
      <c r="A312" s="62">
        <v>204</v>
      </c>
      <c r="B312" s="102" t="s">
        <v>1014</v>
      </c>
      <c r="C312" s="42">
        <f>SUM(C313,C316,C327,C334,C342,C351,C365,C375,C385,C393,C399)</f>
        <v>9421</v>
      </c>
    </row>
    <row r="313" customFormat="1" ht="15.95" customHeight="1" spans="1:3">
      <c r="A313" s="62">
        <v>20401</v>
      </c>
      <c r="B313" s="102" t="s">
        <v>1015</v>
      </c>
      <c r="C313" s="42">
        <f>SUM(C314:C315)</f>
        <v>31</v>
      </c>
    </row>
    <row r="314" customFormat="1" ht="15.95" customHeight="1" spans="1:3">
      <c r="A314" s="62">
        <v>2040101</v>
      </c>
      <c r="B314" s="62" t="s">
        <v>1016</v>
      </c>
      <c r="C314" s="42">
        <v>30</v>
      </c>
    </row>
    <row r="315" customFormat="1" ht="15.95" customHeight="1" spans="1:3">
      <c r="A315" s="62">
        <v>2040199</v>
      </c>
      <c r="B315" s="62" t="s">
        <v>1017</v>
      </c>
      <c r="C315" s="42">
        <v>1</v>
      </c>
    </row>
    <row r="316" customFormat="1" ht="15.95" customHeight="1" spans="1:3">
      <c r="A316" s="62">
        <v>20402</v>
      </c>
      <c r="B316" s="102" t="s">
        <v>1018</v>
      </c>
      <c r="C316" s="42">
        <f>SUM(C317:C326)</f>
        <v>7982</v>
      </c>
    </row>
    <row r="317" customFormat="1" ht="15.95" customHeight="1" spans="1:3">
      <c r="A317" s="62">
        <v>2040201</v>
      </c>
      <c r="B317" s="62" t="s">
        <v>831</v>
      </c>
      <c r="C317" s="42">
        <v>5530</v>
      </c>
    </row>
    <row r="318" customFormat="1" ht="15.95" customHeight="1" spans="1:3">
      <c r="A318" s="62">
        <v>2040202</v>
      </c>
      <c r="B318" s="62" t="s">
        <v>832</v>
      </c>
      <c r="C318" s="42">
        <v>301</v>
      </c>
    </row>
    <row r="319" customFormat="1" ht="15.95" customHeight="1" spans="1:3">
      <c r="A319" s="62">
        <v>2040203</v>
      </c>
      <c r="B319" s="62" t="s">
        <v>833</v>
      </c>
      <c r="C319" s="42"/>
    </row>
    <row r="320" customFormat="1" ht="15.95" customHeight="1" spans="1:3">
      <c r="A320" s="62">
        <v>2040219</v>
      </c>
      <c r="B320" s="62" t="s">
        <v>871</v>
      </c>
      <c r="C320" s="42">
        <v>18</v>
      </c>
    </row>
    <row r="321" customFormat="1" ht="15.95" customHeight="1" spans="1:3">
      <c r="A321" s="62">
        <v>2040220</v>
      </c>
      <c r="B321" s="62" t="s">
        <v>1019</v>
      </c>
      <c r="C321" s="42">
        <v>46</v>
      </c>
    </row>
    <row r="322" customFormat="1" ht="15.95" customHeight="1" spans="1:3">
      <c r="A322" s="62">
        <v>2040221</v>
      </c>
      <c r="B322" s="62" t="s">
        <v>1020</v>
      </c>
      <c r="C322" s="42"/>
    </row>
    <row r="323" customFormat="1" ht="15.95" customHeight="1" spans="1:3">
      <c r="A323" s="62">
        <v>2040222</v>
      </c>
      <c r="B323" s="62" t="s">
        <v>1021</v>
      </c>
      <c r="C323" s="42">
        <v>198</v>
      </c>
    </row>
    <row r="324" customFormat="1" ht="15.95" customHeight="1" spans="1:3">
      <c r="A324" s="62">
        <v>2040223</v>
      </c>
      <c r="B324" s="62" t="s">
        <v>1022</v>
      </c>
      <c r="C324" s="42"/>
    </row>
    <row r="325" customFormat="1" ht="15.95" customHeight="1" spans="1:3">
      <c r="A325" s="62">
        <v>2040250</v>
      </c>
      <c r="B325" s="62" t="s">
        <v>840</v>
      </c>
      <c r="C325" s="42"/>
    </row>
    <row r="326" customFormat="1" ht="15.95" customHeight="1" spans="1:3">
      <c r="A326" s="62">
        <v>2040299</v>
      </c>
      <c r="B326" s="62" t="s">
        <v>1023</v>
      </c>
      <c r="C326" s="42">
        <v>1889</v>
      </c>
    </row>
    <row r="327" customFormat="1" ht="15.95" customHeight="1" spans="1:3">
      <c r="A327" s="62">
        <v>20403</v>
      </c>
      <c r="B327" s="102" t="s">
        <v>1024</v>
      </c>
      <c r="C327" s="42">
        <f>SUM(C328:C333)</f>
        <v>0</v>
      </c>
    </row>
    <row r="328" customFormat="1" ht="15.95" customHeight="1" spans="1:3">
      <c r="A328" s="62">
        <v>2040301</v>
      </c>
      <c r="B328" s="62" t="s">
        <v>831</v>
      </c>
      <c r="C328" s="42"/>
    </row>
    <row r="329" customFormat="1" ht="15.95" customHeight="1" spans="1:3">
      <c r="A329" s="62">
        <v>2040302</v>
      </c>
      <c r="B329" s="62" t="s">
        <v>832</v>
      </c>
      <c r="C329" s="42"/>
    </row>
    <row r="330" customFormat="1" ht="15.95" customHeight="1" spans="1:3">
      <c r="A330" s="62">
        <v>2040303</v>
      </c>
      <c r="B330" s="62" t="s">
        <v>833</v>
      </c>
      <c r="C330" s="42"/>
    </row>
    <row r="331" customFormat="1" ht="15.95" customHeight="1" spans="1:3">
      <c r="A331" s="62">
        <v>2040304</v>
      </c>
      <c r="B331" s="62" t="s">
        <v>1025</v>
      </c>
      <c r="C331" s="42"/>
    </row>
    <row r="332" customFormat="1" ht="15.95" customHeight="1" spans="1:3">
      <c r="A332" s="62">
        <v>2040350</v>
      </c>
      <c r="B332" s="62" t="s">
        <v>840</v>
      </c>
      <c r="C332" s="42"/>
    </row>
    <row r="333" customFormat="1" ht="15.95" customHeight="1" spans="1:3">
      <c r="A333" s="62">
        <v>2040399</v>
      </c>
      <c r="B333" s="62" t="s">
        <v>1026</v>
      </c>
      <c r="C333" s="42"/>
    </row>
    <row r="334" customFormat="1" ht="15.95" customHeight="1" spans="1:3">
      <c r="A334" s="62">
        <v>20404</v>
      </c>
      <c r="B334" s="102" t="s">
        <v>1027</v>
      </c>
      <c r="C334" s="42">
        <f>SUM(C335:C341)</f>
        <v>78</v>
      </c>
    </row>
    <row r="335" customFormat="1" ht="15.95" customHeight="1" spans="1:3">
      <c r="A335" s="62">
        <v>2040401</v>
      </c>
      <c r="B335" s="62" t="s">
        <v>831</v>
      </c>
      <c r="C335" s="42">
        <v>78</v>
      </c>
    </row>
    <row r="336" customFormat="1" ht="15.95" customHeight="1" spans="1:3">
      <c r="A336" s="62">
        <v>2040402</v>
      </c>
      <c r="B336" s="62" t="s">
        <v>832</v>
      </c>
      <c r="C336" s="42"/>
    </row>
    <row r="337" customFormat="1" ht="15.95" customHeight="1" spans="1:3">
      <c r="A337" s="62">
        <v>2040403</v>
      </c>
      <c r="B337" s="62" t="s">
        <v>833</v>
      </c>
      <c r="C337" s="42"/>
    </row>
    <row r="338" customFormat="1" ht="15.95" customHeight="1" spans="1:3">
      <c r="A338" s="62">
        <v>2040409</v>
      </c>
      <c r="B338" s="62" t="s">
        <v>1028</v>
      </c>
      <c r="C338" s="42"/>
    </row>
    <row r="339" customFormat="1" ht="15.95" customHeight="1" spans="1:3">
      <c r="A339" s="62">
        <v>2040410</v>
      </c>
      <c r="B339" s="62" t="s">
        <v>1029</v>
      </c>
      <c r="C339" s="42"/>
    </row>
    <row r="340" customFormat="1" ht="15.95" customHeight="1" spans="1:3">
      <c r="A340" s="62">
        <v>2040450</v>
      </c>
      <c r="B340" s="62" t="s">
        <v>840</v>
      </c>
      <c r="C340" s="42"/>
    </row>
    <row r="341" customFormat="1" ht="15.95" customHeight="1" spans="1:3">
      <c r="A341" s="62">
        <v>2040499</v>
      </c>
      <c r="B341" s="62" t="s">
        <v>1030</v>
      </c>
      <c r="C341" s="42"/>
    </row>
    <row r="342" customFormat="1" ht="15.95" customHeight="1" spans="1:3">
      <c r="A342" s="62">
        <v>20405</v>
      </c>
      <c r="B342" s="102" t="s">
        <v>1031</v>
      </c>
      <c r="C342" s="42">
        <f>SUM(C343:C350)</f>
        <v>138</v>
      </c>
    </row>
    <row r="343" customFormat="1" ht="15.95" customHeight="1" spans="1:3">
      <c r="A343" s="62">
        <v>2040501</v>
      </c>
      <c r="B343" s="62" t="s">
        <v>831</v>
      </c>
      <c r="C343" s="42">
        <v>138</v>
      </c>
    </row>
    <row r="344" customFormat="1" ht="15.95" customHeight="1" spans="1:3">
      <c r="A344" s="62">
        <v>2040502</v>
      </c>
      <c r="B344" s="62" t="s">
        <v>832</v>
      </c>
      <c r="C344" s="42"/>
    </row>
    <row r="345" customFormat="1" ht="15.95" customHeight="1" spans="1:3">
      <c r="A345" s="62">
        <v>2040503</v>
      </c>
      <c r="B345" s="62" t="s">
        <v>833</v>
      </c>
      <c r="C345" s="42"/>
    </row>
    <row r="346" customFormat="1" ht="15.95" customHeight="1" spans="1:3">
      <c r="A346" s="62">
        <v>2040504</v>
      </c>
      <c r="B346" s="62" t="s">
        <v>1032</v>
      </c>
      <c r="C346" s="42"/>
    </row>
    <row r="347" customFormat="1" ht="15.95" customHeight="1" spans="1:3">
      <c r="A347" s="62">
        <v>2040505</v>
      </c>
      <c r="B347" s="62" t="s">
        <v>1033</v>
      </c>
      <c r="C347" s="42"/>
    </row>
    <row r="348" customFormat="1" ht="15.95" customHeight="1" spans="1:3">
      <c r="A348" s="62">
        <v>2040506</v>
      </c>
      <c r="B348" s="62" t="s">
        <v>1034</v>
      </c>
      <c r="C348" s="42"/>
    </row>
    <row r="349" customFormat="1" ht="15.95" customHeight="1" spans="1:3">
      <c r="A349" s="62">
        <v>2040550</v>
      </c>
      <c r="B349" s="62" t="s">
        <v>840</v>
      </c>
      <c r="C349" s="42"/>
    </row>
    <row r="350" customFormat="1" ht="15.95" customHeight="1" spans="1:3">
      <c r="A350" s="62">
        <v>2040599</v>
      </c>
      <c r="B350" s="62" t="s">
        <v>1035</v>
      </c>
      <c r="C350" s="42"/>
    </row>
    <row r="351" customFormat="1" ht="15.95" customHeight="1" spans="1:3">
      <c r="A351" s="62">
        <v>20406</v>
      </c>
      <c r="B351" s="102" t="s">
        <v>1036</v>
      </c>
      <c r="C351" s="42">
        <f>SUM(C352:C364)</f>
        <v>1161</v>
      </c>
    </row>
    <row r="352" customFormat="1" ht="15.95" customHeight="1" spans="1:3">
      <c r="A352" s="62">
        <v>2040601</v>
      </c>
      <c r="B352" s="62" t="s">
        <v>831</v>
      </c>
      <c r="C352" s="42">
        <v>978</v>
      </c>
    </row>
    <row r="353" customFormat="1" ht="15.95" customHeight="1" spans="1:3">
      <c r="A353" s="62">
        <v>2040602</v>
      </c>
      <c r="B353" s="62" t="s">
        <v>832</v>
      </c>
      <c r="C353" s="42"/>
    </row>
    <row r="354" customFormat="1" ht="15.95" customHeight="1" spans="1:3">
      <c r="A354" s="62">
        <v>2040603</v>
      </c>
      <c r="B354" s="62" t="s">
        <v>833</v>
      </c>
      <c r="C354" s="42"/>
    </row>
    <row r="355" customFormat="1" ht="15.95" customHeight="1" spans="1:3">
      <c r="A355" s="62">
        <v>2040604</v>
      </c>
      <c r="B355" s="62" t="s">
        <v>1037</v>
      </c>
      <c r="C355" s="42">
        <v>13</v>
      </c>
    </row>
    <row r="356" customFormat="1" ht="15.95" customHeight="1" spans="1:3">
      <c r="A356" s="62">
        <v>2040605</v>
      </c>
      <c r="B356" s="62" t="s">
        <v>1038</v>
      </c>
      <c r="C356" s="42"/>
    </row>
    <row r="357" customFormat="1" ht="15.95" customHeight="1" spans="1:3">
      <c r="A357" s="62">
        <v>2040606</v>
      </c>
      <c r="B357" s="62" t="s">
        <v>1039</v>
      </c>
      <c r="C357" s="42"/>
    </row>
    <row r="358" customFormat="1" ht="15.95" customHeight="1" spans="1:3">
      <c r="A358" s="62">
        <v>2040607</v>
      </c>
      <c r="B358" s="62" t="s">
        <v>1040</v>
      </c>
      <c r="C358" s="42">
        <v>36</v>
      </c>
    </row>
    <row r="359" customFormat="1" ht="15.95" customHeight="1" spans="1:3">
      <c r="A359" s="62">
        <v>2040608</v>
      </c>
      <c r="B359" s="62" t="s">
        <v>1041</v>
      </c>
      <c r="C359" s="42"/>
    </row>
    <row r="360" customFormat="1" ht="15.95" customHeight="1" spans="1:3">
      <c r="A360" s="62">
        <v>2040610</v>
      </c>
      <c r="B360" s="62" t="s">
        <v>1042</v>
      </c>
      <c r="C360" s="42">
        <v>63</v>
      </c>
    </row>
    <row r="361" customFormat="1" ht="15.95" customHeight="1" spans="1:3">
      <c r="A361" s="62">
        <v>2040612</v>
      </c>
      <c r="B361" s="62" t="s">
        <v>1043</v>
      </c>
      <c r="C361" s="42"/>
    </row>
    <row r="362" customFormat="1" ht="15.95" customHeight="1" spans="1:3">
      <c r="A362" s="62">
        <v>2040613</v>
      </c>
      <c r="B362" s="62" t="s">
        <v>871</v>
      </c>
      <c r="C362" s="42"/>
    </row>
    <row r="363" customFormat="1" ht="15.95" customHeight="1" spans="1:3">
      <c r="A363" s="62">
        <v>2040650</v>
      </c>
      <c r="B363" s="62" t="s">
        <v>840</v>
      </c>
      <c r="C363" s="42">
        <v>51</v>
      </c>
    </row>
    <row r="364" customFormat="1" ht="15.95" customHeight="1" spans="1:3">
      <c r="A364" s="62">
        <v>2040699</v>
      </c>
      <c r="B364" s="62" t="s">
        <v>1044</v>
      </c>
      <c r="C364" s="42">
        <v>20</v>
      </c>
    </row>
    <row r="365" customFormat="1" ht="15.95" customHeight="1" spans="1:3">
      <c r="A365" s="62">
        <v>20407</v>
      </c>
      <c r="B365" s="102" t="s">
        <v>1045</v>
      </c>
      <c r="C365" s="42">
        <f>SUM(C366:C374)</f>
        <v>0</v>
      </c>
    </row>
    <row r="366" customFormat="1" ht="15.95" customHeight="1" spans="1:3">
      <c r="A366" s="62">
        <v>2040701</v>
      </c>
      <c r="B366" s="62" t="s">
        <v>831</v>
      </c>
      <c r="C366" s="42"/>
    </row>
    <row r="367" customFormat="1" ht="15.95" customHeight="1" spans="1:3">
      <c r="A367" s="62">
        <v>2040702</v>
      </c>
      <c r="B367" s="62" t="s">
        <v>832</v>
      </c>
      <c r="C367" s="42"/>
    </row>
    <row r="368" customFormat="1" ht="15.95" customHeight="1" spans="1:3">
      <c r="A368" s="62">
        <v>2040703</v>
      </c>
      <c r="B368" s="62" t="s">
        <v>833</v>
      </c>
      <c r="C368" s="42"/>
    </row>
    <row r="369" customFormat="1" ht="15.95" customHeight="1" spans="1:3">
      <c r="A369" s="62">
        <v>2040704</v>
      </c>
      <c r="B369" s="62" t="s">
        <v>1046</v>
      </c>
      <c r="C369" s="42"/>
    </row>
    <row r="370" customFormat="1" ht="15.95" customHeight="1" spans="1:3">
      <c r="A370" s="62">
        <v>2040705</v>
      </c>
      <c r="B370" s="62" t="s">
        <v>1047</v>
      </c>
      <c r="C370" s="42"/>
    </row>
    <row r="371" customFormat="1" ht="15.95" customHeight="1" spans="1:3">
      <c r="A371" s="62">
        <v>2040706</v>
      </c>
      <c r="B371" s="62" t="s">
        <v>1048</v>
      </c>
      <c r="C371" s="42"/>
    </row>
    <row r="372" customFormat="1" ht="15.95" customHeight="1" spans="1:3">
      <c r="A372" s="62">
        <v>2040707</v>
      </c>
      <c r="B372" s="62" t="s">
        <v>871</v>
      </c>
      <c r="C372" s="42"/>
    </row>
    <row r="373" customFormat="1" ht="15.95" customHeight="1" spans="1:3">
      <c r="A373" s="62">
        <v>2040750</v>
      </c>
      <c r="B373" s="62" t="s">
        <v>840</v>
      </c>
      <c r="C373" s="42"/>
    </row>
    <row r="374" customFormat="1" ht="15.95" customHeight="1" spans="1:3">
      <c r="A374" s="62">
        <v>2040799</v>
      </c>
      <c r="B374" s="62" t="s">
        <v>1049</v>
      </c>
      <c r="C374" s="42"/>
    </row>
    <row r="375" customFormat="1" ht="15.95" customHeight="1" spans="1:3">
      <c r="A375" s="62">
        <v>20408</v>
      </c>
      <c r="B375" s="102" t="s">
        <v>1050</v>
      </c>
      <c r="C375" s="42">
        <f>SUM(C376:C384)</f>
        <v>0</v>
      </c>
    </row>
    <row r="376" customFormat="1" ht="15.95" customHeight="1" spans="1:3">
      <c r="A376" s="62">
        <v>2040801</v>
      </c>
      <c r="B376" s="62" t="s">
        <v>831</v>
      </c>
      <c r="C376" s="42"/>
    </row>
    <row r="377" customFormat="1" ht="15.95" customHeight="1" spans="1:3">
      <c r="A377" s="62">
        <v>2040802</v>
      </c>
      <c r="B377" s="62" t="s">
        <v>832</v>
      </c>
      <c r="C377" s="42"/>
    </row>
    <row r="378" customFormat="1" ht="15.95" customHeight="1" spans="1:3">
      <c r="A378" s="62">
        <v>2040803</v>
      </c>
      <c r="B378" s="62" t="s">
        <v>833</v>
      </c>
      <c r="C378" s="42"/>
    </row>
    <row r="379" customFormat="1" ht="15.95" customHeight="1" spans="1:3">
      <c r="A379" s="62">
        <v>2040804</v>
      </c>
      <c r="B379" s="62" t="s">
        <v>1051</v>
      </c>
      <c r="C379" s="42"/>
    </row>
    <row r="380" customFormat="1" ht="15.95" customHeight="1" spans="1:3">
      <c r="A380" s="62">
        <v>2040805</v>
      </c>
      <c r="B380" s="62" t="s">
        <v>1052</v>
      </c>
      <c r="C380" s="42"/>
    </row>
    <row r="381" customFormat="1" ht="15.95" customHeight="1" spans="1:3">
      <c r="A381" s="62">
        <v>2040806</v>
      </c>
      <c r="B381" s="62" t="s">
        <v>1053</v>
      </c>
      <c r="C381" s="42"/>
    </row>
    <row r="382" customFormat="1" ht="15.95" customHeight="1" spans="1:3">
      <c r="A382" s="62">
        <v>2040807</v>
      </c>
      <c r="B382" s="62" t="s">
        <v>871</v>
      </c>
      <c r="C382" s="42"/>
    </row>
    <row r="383" customFormat="1" ht="15.95" customHeight="1" spans="1:3">
      <c r="A383" s="62">
        <v>2040850</v>
      </c>
      <c r="B383" s="62" t="s">
        <v>840</v>
      </c>
      <c r="C383" s="42"/>
    </row>
    <row r="384" customFormat="1" ht="15.95" customHeight="1" spans="1:3">
      <c r="A384" s="62">
        <v>2040899</v>
      </c>
      <c r="B384" s="62" t="s">
        <v>1054</v>
      </c>
      <c r="C384" s="42"/>
    </row>
    <row r="385" customFormat="1" ht="15.95" customHeight="1" spans="1:3">
      <c r="A385" s="62">
        <v>20409</v>
      </c>
      <c r="B385" s="102" t="s">
        <v>1055</v>
      </c>
      <c r="C385" s="42">
        <f>SUM(C386:C392)</f>
        <v>0</v>
      </c>
    </row>
    <row r="386" customFormat="1" ht="15.95" customHeight="1" spans="1:3">
      <c r="A386" s="62">
        <v>2040901</v>
      </c>
      <c r="B386" s="62" t="s">
        <v>831</v>
      </c>
      <c r="C386" s="42"/>
    </row>
    <row r="387" customFormat="1" ht="15.95" customHeight="1" spans="1:3">
      <c r="A387" s="62">
        <v>2040902</v>
      </c>
      <c r="B387" s="62" t="s">
        <v>832</v>
      </c>
      <c r="C387" s="42"/>
    </row>
    <row r="388" customFormat="1" ht="15.95" customHeight="1" spans="1:3">
      <c r="A388" s="62">
        <v>2040903</v>
      </c>
      <c r="B388" s="62" t="s">
        <v>833</v>
      </c>
      <c r="C388" s="42"/>
    </row>
    <row r="389" customFormat="1" ht="15.95" customHeight="1" spans="1:3">
      <c r="A389" s="62">
        <v>2040904</v>
      </c>
      <c r="B389" s="62" t="s">
        <v>1056</v>
      </c>
      <c r="C389" s="42"/>
    </row>
    <row r="390" customFormat="1" ht="15.95" customHeight="1" spans="1:3">
      <c r="A390" s="62">
        <v>2040905</v>
      </c>
      <c r="B390" s="62" t="s">
        <v>1057</v>
      </c>
      <c r="C390" s="42"/>
    </row>
    <row r="391" customFormat="1" ht="15.95" customHeight="1" spans="1:3">
      <c r="A391" s="62">
        <v>2040950</v>
      </c>
      <c r="B391" s="62" t="s">
        <v>840</v>
      </c>
      <c r="C391" s="42"/>
    </row>
    <row r="392" customFormat="1" ht="15.95" customHeight="1" spans="1:3">
      <c r="A392" s="62">
        <v>2040999</v>
      </c>
      <c r="B392" s="62" t="s">
        <v>1058</v>
      </c>
      <c r="C392" s="42"/>
    </row>
    <row r="393" customFormat="1" ht="15.95" customHeight="1" spans="1:3">
      <c r="A393" s="62">
        <v>20410</v>
      </c>
      <c r="B393" s="102" t="s">
        <v>1059</v>
      </c>
      <c r="C393" s="42">
        <f>SUM(C394:C398)</f>
        <v>0</v>
      </c>
    </row>
    <row r="394" customFormat="1" ht="15.95" customHeight="1" spans="1:3">
      <c r="A394" s="62">
        <v>2041001</v>
      </c>
      <c r="B394" s="62" t="s">
        <v>831</v>
      </c>
      <c r="C394" s="42"/>
    </row>
    <row r="395" customFormat="1" ht="15.95" customHeight="1" spans="1:3">
      <c r="A395" s="62">
        <v>2041002</v>
      </c>
      <c r="B395" s="62" t="s">
        <v>832</v>
      </c>
      <c r="C395" s="42"/>
    </row>
    <row r="396" customFormat="1" ht="15.95" customHeight="1" spans="1:3">
      <c r="A396" s="62">
        <v>2041006</v>
      </c>
      <c r="B396" s="62" t="s">
        <v>871</v>
      </c>
      <c r="C396" s="42"/>
    </row>
    <row r="397" customFormat="1" ht="15.95" customHeight="1" spans="1:3">
      <c r="A397" s="62">
        <v>2041007</v>
      </c>
      <c r="B397" s="62" t="s">
        <v>1060</v>
      </c>
      <c r="C397" s="42"/>
    </row>
    <row r="398" customFormat="1" ht="15.95" customHeight="1" spans="1:3">
      <c r="A398" s="62">
        <v>2041099</v>
      </c>
      <c r="B398" s="62" t="s">
        <v>1061</v>
      </c>
      <c r="C398" s="42"/>
    </row>
    <row r="399" customFormat="1" ht="15.95" customHeight="1" spans="1:3">
      <c r="A399" s="62">
        <v>20499</v>
      </c>
      <c r="B399" s="102" t="s">
        <v>1062</v>
      </c>
      <c r="C399" s="42">
        <f>SUM(C400:C401)</f>
        <v>31</v>
      </c>
    </row>
    <row r="400" customFormat="1" ht="15.95" customHeight="1" spans="1:3">
      <c r="A400" s="62">
        <v>2049902</v>
      </c>
      <c r="B400" s="62" t="s">
        <v>1063</v>
      </c>
      <c r="C400" s="42">
        <v>19</v>
      </c>
    </row>
    <row r="401" customFormat="1" ht="15.95" customHeight="1" spans="1:3">
      <c r="A401" s="62">
        <v>2049999</v>
      </c>
      <c r="B401" s="62" t="s">
        <v>1064</v>
      </c>
      <c r="C401" s="42">
        <v>12</v>
      </c>
    </row>
    <row r="402" customFormat="1" ht="15.95" customHeight="1" spans="1:3">
      <c r="A402" s="62">
        <v>205</v>
      </c>
      <c r="B402" s="102" t="s">
        <v>1065</v>
      </c>
      <c r="C402" s="42">
        <f>SUM(C403,C408,C415,C421,C427,C431,C435,C439,C445,C452)</f>
        <v>103382</v>
      </c>
    </row>
    <row r="403" customFormat="1" ht="15.95" customHeight="1" spans="1:3">
      <c r="A403" s="62">
        <v>20501</v>
      </c>
      <c r="B403" s="102" t="s">
        <v>1066</v>
      </c>
      <c r="C403" s="42">
        <f>SUM(C404:C407)</f>
        <v>1749</v>
      </c>
    </row>
    <row r="404" customFormat="1" ht="15.95" customHeight="1" spans="1:3">
      <c r="A404" s="62">
        <v>2050101</v>
      </c>
      <c r="B404" s="62" t="s">
        <v>831</v>
      </c>
      <c r="C404" s="42">
        <v>1055</v>
      </c>
    </row>
    <row r="405" customFormat="1" ht="15.95" customHeight="1" spans="1:3">
      <c r="A405" s="62">
        <v>2050102</v>
      </c>
      <c r="B405" s="62" t="s">
        <v>832</v>
      </c>
      <c r="C405" s="42">
        <v>92</v>
      </c>
    </row>
    <row r="406" customFormat="1" ht="15.95" customHeight="1" spans="1:3">
      <c r="A406" s="62">
        <v>2050103</v>
      </c>
      <c r="B406" s="62" t="s">
        <v>833</v>
      </c>
      <c r="C406" s="42"/>
    </row>
    <row r="407" customFormat="1" ht="15.95" customHeight="1" spans="1:3">
      <c r="A407" s="62">
        <v>2050199</v>
      </c>
      <c r="B407" s="62" t="s">
        <v>1067</v>
      </c>
      <c r="C407" s="42">
        <v>602</v>
      </c>
    </row>
    <row r="408" customFormat="1" ht="15.95" customHeight="1" spans="1:3">
      <c r="A408" s="62">
        <v>20502</v>
      </c>
      <c r="B408" s="102" t="s">
        <v>1068</v>
      </c>
      <c r="C408" s="42">
        <f>SUM(C409:C414)</f>
        <v>73615</v>
      </c>
    </row>
    <row r="409" customFormat="1" ht="15.95" customHeight="1" spans="1:3">
      <c r="A409" s="62">
        <v>2050201</v>
      </c>
      <c r="B409" s="62" t="s">
        <v>1069</v>
      </c>
      <c r="C409" s="42">
        <v>2979</v>
      </c>
    </row>
    <row r="410" customFormat="1" ht="15.95" customHeight="1" spans="1:3">
      <c r="A410" s="62">
        <v>2050202</v>
      </c>
      <c r="B410" s="62" t="s">
        <v>1070</v>
      </c>
      <c r="C410" s="42">
        <v>29664</v>
      </c>
    </row>
    <row r="411" customFormat="1" ht="15.95" customHeight="1" spans="1:3">
      <c r="A411" s="62">
        <v>2050203</v>
      </c>
      <c r="B411" s="62" t="s">
        <v>1071</v>
      </c>
      <c r="C411" s="42">
        <v>25271</v>
      </c>
    </row>
    <row r="412" customFormat="1" ht="15.95" customHeight="1" spans="1:3">
      <c r="A412" s="62">
        <v>2050204</v>
      </c>
      <c r="B412" s="62" t="s">
        <v>1072</v>
      </c>
      <c r="C412" s="42">
        <v>11629</v>
      </c>
    </row>
    <row r="413" customFormat="1" ht="15.95" customHeight="1" spans="1:3">
      <c r="A413" s="62">
        <v>2050205</v>
      </c>
      <c r="B413" s="62" t="s">
        <v>1073</v>
      </c>
      <c r="C413" s="42"/>
    </row>
    <row r="414" customFormat="1" ht="15.95" customHeight="1" spans="1:3">
      <c r="A414" s="62">
        <v>2050299</v>
      </c>
      <c r="B414" s="62" t="s">
        <v>1074</v>
      </c>
      <c r="C414" s="42">
        <v>4072</v>
      </c>
    </row>
    <row r="415" customFormat="1" ht="15.95" customHeight="1" spans="1:3">
      <c r="A415" s="62">
        <v>20503</v>
      </c>
      <c r="B415" s="102" t="s">
        <v>1075</v>
      </c>
      <c r="C415" s="42">
        <f>SUM(C416:C420)</f>
        <v>2998</v>
      </c>
    </row>
    <row r="416" customFormat="1" ht="15.95" customHeight="1" spans="1:3">
      <c r="A416" s="62">
        <v>2050301</v>
      </c>
      <c r="B416" s="62" t="s">
        <v>1076</v>
      </c>
      <c r="C416" s="42"/>
    </row>
    <row r="417" customFormat="1" ht="15.95" customHeight="1" spans="1:3">
      <c r="A417" s="62">
        <v>2050302</v>
      </c>
      <c r="B417" s="62" t="s">
        <v>1077</v>
      </c>
      <c r="C417" s="42">
        <v>2743</v>
      </c>
    </row>
    <row r="418" customFormat="1" ht="15.95" customHeight="1" spans="1:3">
      <c r="A418" s="62">
        <v>2050303</v>
      </c>
      <c r="B418" s="62" t="s">
        <v>1078</v>
      </c>
      <c r="C418" s="42"/>
    </row>
    <row r="419" customFormat="1" ht="15.95" customHeight="1" spans="1:3">
      <c r="A419" s="62">
        <v>2050305</v>
      </c>
      <c r="B419" s="62" t="s">
        <v>1079</v>
      </c>
      <c r="C419" s="42"/>
    </row>
    <row r="420" customFormat="1" ht="15.95" customHeight="1" spans="1:3">
      <c r="A420" s="62">
        <v>2050399</v>
      </c>
      <c r="B420" s="62" t="s">
        <v>1080</v>
      </c>
      <c r="C420" s="42">
        <v>255</v>
      </c>
    </row>
    <row r="421" customFormat="1" ht="15.95" customHeight="1" spans="1:3">
      <c r="A421" s="62">
        <v>20504</v>
      </c>
      <c r="B421" s="102" t="s">
        <v>1081</v>
      </c>
      <c r="C421" s="42">
        <f>SUM(C422:C426)</f>
        <v>0</v>
      </c>
    </row>
    <row r="422" customFormat="1" ht="15.95" customHeight="1" spans="1:3">
      <c r="A422" s="62">
        <v>2050401</v>
      </c>
      <c r="B422" s="62" t="s">
        <v>1082</v>
      </c>
      <c r="C422" s="42"/>
    </row>
    <row r="423" customFormat="1" ht="15.95" customHeight="1" spans="1:3">
      <c r="A423" s="62">
        <v>2050402</v>
      </c>
      <c r="B423" s="62" t="s">
        <v>1083</v>
      </c>
      <c r="C423" s="42"/>
    </row>
    <row r="424" customFormat="1" ht="15.95" customHeight="1" spans="1:3">
      <c r="A424" s="62">
        <v>2050403</v>
      </c>
      <c r="B424" s="62" t="s">
        <v>1084</v>
      </c>
      <c r="C424" s="42"/>
    </row>
    <row r="425" customFormat="1" ht="15.95" customHeight="1" spans="1:3">
      <c r="A425" s="62">
        <v>2050404</v>
      </c>
      <c r="B425" s="62" t="s">
        <v>1085</v>
      </c>
      <c r="C425" s="42"/>
    </row>
    <row r="426" customFormat="1" ht="15.95" customHeight="1" spans="1:3">
      <c r="A426" s="62">
        <v>2050499</v>
      </c>
      <c r="B426" s="62" t="s">
        <v>1086</v>
      </c>
      <c r="C426" s="42"/>
    </row>
    <row r="427" customFormat="1" ht="15.95" customHeight="1" spans="1:3">
      <c r="A427" s="62">
        <v>20505</v>
      </c>
      <c r="B427" s="102" t="s">
        <v>1087</v>
      </c>
      <c r="C427" s="42">
        <f>SUM(C428:C430)</f>
        <v>14</v>
      </c>
    </row>
    <row r="428" customFormat="1" ht="15.95" customHeight="1" spans="1:3">
      <c r="A428" s="62">
        <v>2050501</v>
      </c>
      <c r="B428" s="62" t="s">
        <v>1088</v>
      </c>
      <c r="C428" s="42"/>
    </row>
    <row r="429" customFormat="1" ht="15.95" customHeight="1" spans="1:3">
      <c r="A429" s="62">
        <v>2050502</v>
      </c>
      <c r="B429" s="62" t="s">
        <v>1089</v>
      </c>
      <c r="C429" s="42"/>
    </row>
    <row r="430" customFormat="1" ht="15.95" customHeight="1" spans="1:3">
      <c r="A430" s="62">
        <v>2050599</v>
      </c>
      <c r="B430" s="62" t="s">
        <v>1090</v>
      </c>
      <c r="C430" s="42">
        <v>14</v>
      </c>
    </row>
    <row r="431" customFormat="1" ht="15.95" customHeight="1" spans="1:3">
      <c r="A431" s="62">
        <v>20506</v>
      </c>
      <c r="B431" s="102" t="s">
        <v>1091</v>
      </c>
      <c r="C431" s="42">
        <f>SUM(C432:C434)</f>
        <v>0</v>
      </c>
    </row>
    <row r="432" customFormat="1" ht="15.95" customHeight="1" spans="1:3">
      <c r="A432" s="62">
        <v>2050601</v>
      </c>
      <c r="B432" s="62" t="s">
        <v>1092</v>
      </c>
      <c r="C432" s="42"/>
    </row>
    <row r="433" customFormat="1" ht="15.95" customHeight="1" spans="1:3">
      <c r="A433" s="62">
        <v>2050602</v>
      </c>
      <c r="B433" s="62" t="s">
        <v>1093</v>
      </c>
      <c r="C433" s="42"/>
    </row>
    <row r="434" customFormat="1" ht="15.95" customHeight="1" spans="1:3">
      <c r="A434" s="62">
        <v>2050699</v>
      </c>
      <c r="B434" s="62" t="s">
        <v>1094</v>
      </c>
      <c r="C434" s="42"/>
    </row>
    <row r="435" customFormat="1" ht="15.95" customHeight="1" spans="1:3">
      <c r="A435" s="62">
        <v>20507</v>
      </c>
      <c r="B435" s="102" t="s">
        <v>1095</v>
      </c>
      <c r="C435" s="42">
        <f>SUM(C436:C438)</f>
        <v>324</v>
      </c>
    </row>
    <row r="436" customFormat="1" ht="15.95" customHeight="1" spans="1:3">
      <c r="A436" s="62">
        <v>2050701</v>
      </c>
      <c r="B436" s="62" t="s">
        <v>1096</v>
      </c>
      <c r="C436" s="42">
        <v>324</v>
      </c>
    </row>
    <row r="437" customFormat="1" ht="15.95" customHeight="1" spans="1:3">
      <c r="A437" s="62">
        <v>2050702</v>
      </c>
      <c r="B437" s="62" t="s">
        <v>1097</v>
      </c>
      <c r="C437" s="42"/>
    </row>
    <row r="438" customFormat="1" ht="15.95" customHeight="1" spans="1:3">
      <c r="A438" s="62">
        <v>2050799</v>
      </c>
      <c r="B438" s="62" t="s">
        <v>1098</v>
      </c>
      <c r="C438" s="42"/>
    </row>
    <row r="439" customFormat="1" ht="15.95" customHeight="1" spans="1:3">
      <c r="A439" s="62">
        <v>20508</v>
      </c>
      <c r="B439" s="102" t="s">
        <v>1099</v>
      </c>
      <c r="C439" s="42">
        <f>SUM(C440:C444)</f>
        <v>1000</v>
      </c>
    </row>
    <row r="440" customFormat="1" ht="15.95" customHeight="1" spans="1:3">
      <c r="A440" s="62">
        <v>2050801</v>
      </c>
      <c r="B440" s="62" t="s">
        <v>1100</v>
      </c>
      <c r="C440" s="42">
        <v>517</v>
      </c>
    </row>
    <row r="441" customFormat="1" ht="15.95" customHeight="1" spans="1:3">
      <c r="A441" s="62">
        <v>2050802</v>
      </c>
      <c r="B441" s="62" t="s">
        <v>1101</v>
      </c>
      <c r="C441" s="42">
        <v>483</v>
      </c>
    </row>
    <row r="442" customFormat="1" ht="15.95" customHeight="1" spans="1:3">
      <c r="A442" s="62">
        <v>2050803</v>
      </c>
      <c r="B442" s="62" t="s">
        <v>1102</v>
      </c>
      <c r="C442" s="42"/>
    </row>
    <row r="443" customFormat="1" ht="15.95" customHeight="1" spans="1:3">
      <c r="A443" s="62">
        <v>2050804</v>
      </c>
      <c r="B443" s="62" t="s">
        <v>1103</v>
      </c>
      <c r="C443" s="42"/>
    </row>
    <row r="444" customFormat="1" ht="15.95" customHeight="1" spans="1:3">
      <c r="A444" s="62">
        <v>2050899</v>
      </c>
      <c r="B444" s="62" t="s">
        <v>1104</v>
      </c>
      <c r="C444" s="42"/>
    </row>
    <row r="445" customFormat="1" ht="15.95" customHeight="1" spans="1:3">
      <c r="A445" s="62">
        <v>20509</v>
      </c>
      <c r="B445" s="102" t="s">
        <v>1105</v>
      </c>
      <c r="C445" s="42">
        <f>SUM(C446:C451)</f>
        <v>2877</v>
      </c>
    </row>
    <row r="446" customFormat="1" ht="15.95" customHeight="1" spans="1:3">
      <c r="A446" s="62">
        <v>2050901</v>
      </c>
      <c r="B446" s="62" t="s">
        <v>1106</v>
      </c>
      <c r="C446" s="42"/>
    </row>
    <row r="447" customFormat="1" ht="15.95" customHeight="1" spans="1:3">
      <c r="A447" s="62">
        <v>2050902</v>
      </c>
      <c r="B447" s="62" t="s">
        <v>1107</v>
      </c>
      <c r="C447" s="42"/>
    </row>
    <row r="448" customFormat="1" ht="15.95" customHeight="1" spans="1:3">
      <c r="A448" s="62">
        <v>2050903</v>
      </c>
      <c r="B448" s="62" t="s">
        <v>1108</v>
      </c>
      <c r="C448" s="42"/>
    </row>
    <row r="449" customFormat="1" ht="15.95" customHeight="1" spans="1:3">
      <c r="A449" s="62">
        <v>2050904</v>
      </c>
      <c r="B449" s="62" t="s">
        <v>1109</v>
      </c>
      <c r="C449" s="42"/>
    </row>
    <row r="450" customFormat="1" ht="15.95" customHeight="1" spans="1:3">
      <c r="A450" s="62">
        <v>2050905</v>
      </c>
      <c r="B450" s="62" t="s">
        <v>1110</v>
      </c>
      <c r="C450" s="42"/>
    </row>
    <row r="451" customFormat="1" ht="15.95" customHeight="1" spans="1:3">
      <c r="A451" s="62">
        <v>2050999</v>
      </c>
      <c r="B451" s="62" t="s">
        <v>1111</v>
      </c>
      <c r="C451" s="42">
        <v>2877</v>
      </c>
    </row>
    <row r="452" customFormat="1" ht="15.95" customHeight="1" spans="1:3">
      <c r="A452" s="62">
        <v>20599</v>
      </c>
      <c r="B452" s="102" t="s">
        <v>1112</v>
      </c>
      <c r="C452" s="42">
        <f>C453</f>
        <v>20805</v>
      </c>
    </row>
    <row r="453" customFormat="1" ht="15.95" customHeight="1" spans="1:3">
      <c r="A453" s="62">
        <v>2059999</v>
      </c>
      <c r="B453" s="62" t="s">
        <v>1113</v>
      </c>
      <c r="C453" s="42">
        <v>20805</v>
      </c>
    </row>
    <row r="454" customFormat="1" ht="15.95" customHeight="1" spans="1:3">
      <c r="A454" s="62">
        <v>206</v>
      </c>
      <c r="B454" s="102" t="s">
        <v>1114</v>
      </c>
      <c r="C454" s="42">
        <f>SUM(C455,C460,C469,C475,C480,C485,C490,C497,C501,C505)</f>
        <v>10168</v>
      </c>
    </row>
    <row r="455" customFormat="1" ht="15.95" customHeight="1" spans="1:3">
      <c r="A455" s="62">
        <v>20601</v>
      </c>
      <c r="B455" s="102" t="s">
        <v>1115</v>
      </c>
      <c r="C455" s="42">
        <f>SUM(C456:C459)</f>
        <v>1208</v>
      </c>
    </row>
    <row r="456" customFormat="1" ht="15.95" customHeight="1" spans="1:3">
      <c r="A456" s="62">
        <v>2060101</v>
      </c>
      <c r="B456" s="62" t="s">
        <v>831</v>
      </c>
      <c r="C456" s="42">
        <v>509</v>
      </c>
    </row>
    <row r="457" customFormat="1" ht="15.95" customHeight="1" spans="1:3">
      <c r="A457" s="62">
        <v>2060102</v>
      </c>
      <c r="B457" s="62" t="s">
        <v>832</v>
      </c>
      <c r="C457" s="42">
        <v>36</v>
      </c>
    </row>
    <row r="458" customFormat="1" ht="15.95" customHeight="1" spans="1:3">
      <c r="A458" s="62">
        <v>2060103</v>
      </c>
      <c r="B458" s="62" t="s">
        <v>833</v>
      </c>
      <c r="C458" s="42"/>
    </row>
    <row r="459" customFormat="1" ht="15.95" customHeight="1" spans="1:3">
      <c r="A459" s="62">
        <v>2060199</v>
      </c>
      <c r="B459" s="62" t="s">
        <v>1116</v>
      </c>
      <c r="C459" s="42">
        <v>663</v>
      </c>
    </row>
    <row r="460" customFormat="1" ht="15.95" customHeight="1" spans="1:3">
      <c r="A460" s="62">
        <v>20602</v>
      </c>
      <c r="B460" s="102" t="s">
        <v>1117</v>
      </c>
      <c r="C460" s="42">
        <f>SUM(C461:C468)</f>
        <v>50</v>
      </c>
    </row>
    <row r="461" customFormat="1" ht="15.95" customHeight="1" spans="1:3">
      <c r="A461" s="62">
        <v>2060201</v>
      </c>
      <c r="B461" s="62" t="s">
        <v>1118</v>
      </c>
      <c r="C461" s="42"/>
    </row>
    <row r="462" customFormat="1" ht="15.95" customHeight="1" spans="1:3">
      <c r="A462" s="62">
        <v>2060203</v>
      </c>
      <c r="B462" s="62" t="s">
        <v>1119</v>
      </c>
      <c r="C462" s="42"/>
    </row>
    <row r="463" customFormat="1" ht="15.95" customHeight="1" spans="1:3">
      <c r="A463" s="62">
        <v>2060204</v>
      </c>
      <c r="B463" s="62" t="s">
        <v>1120</v>
      </c>
      <c r="C463" s="42"/>
    </row>
    <row r="464" customFormat="1" ht="15.95" customHeight="1" spans="1:3">
      <c r="A464" s="62">
        <v>2060205</v>
      </c>
      <c r="B464" s="62" t="s">
        <v>1121</v>
      </c>
      <c r="C464" s="42"/>
    </row>
    <row r="465" customFormat="1" ht="15.95" customHeight="1" spans="1:3">
      <c r="A465" s="62">
        <v>2060206</v>
      </c>
      <c r="B465" s="62" t="s">
        <v>1122</v>
      </c>
      <c r="C465" s="42"/>
    </row>
    <row r="466" customFormat="1" ht="15.95" customHeight="1" spans="1:3">
      <c r="A466" s="62">
        <v>2060207</v>
      </c>
      <c r="B466" s="62" t="s">
        <v>1123</v>
      </c>
      <c r="C466" s="42"/>
    </row>
    <row r="467" customFormat="1" ht="15.95" customHeight="1" spans="1:3">
      <c r="A467" s="62">
        <v>2060208</v>
      </c>
      <c r="B467" s="62" t="s">
        <v>1124</v>
      </c>
      <c r="C467" s="42">
        <v>40</v>
      </c>
    </row>
    <row r="468" customFormat="1" ht="15.95" customHeight="1" spans="1:3">
      <c r="A468" s="62">
        <v>2060299</v>
      </c>
      <c r="B468" s="62" t="s">
        <v>1125</v>
      </c>
      <c r="C468" s="42">
        <v>10</v>
      </c>
    </row>
    <row r="469" customFormat="1" ht="15.95" customHeight="1" spans="1:3">
      <c r="A469" s="62">
        <v>20603</v>
      </c>
      <c r="B469" s="102" t="s">
        <v>1126</v>
      </c>
      <c r="C469" s="42">
        <f>SUM(C470:C474)</f>
        <v>10</v>
      </c>
    </row>
    <row r="470" customFormat="1" ht="15.95" customHeight="1" spans="1:3">
      <c r="A470" s="62">
        <v>2060301</v>
      </c>
      <c r="B470" s="62" t="s">
        <v>1118</v>
      </c>
      <c r="C470" s="42">
        <v>4</v>
      </c>
    </row>
    <row r="471" customFormat="1" ht="15.95" customHeight="1" spans="1:3">
      <c r="A471" s="62">
        <v>2060302</v>
      </c>
      <c r="B471" s="62" t="s">
        <v>1127</v>
      </c>
      <c r="C471" s="42"/>
    </row>
    <row r="472" customFormat="1" ht="15.95" customHeight="1" spans="1:3">
      <c r="A472" s="62">
        <v>2060303</v>
      </c>
      <c r="B472" s="62" t="s">
        <v>1128</v>
      </c>
      <c r="C472" s="42"/>
    </row>
    <row r="473" customFormat="1" ht="15.95" customHeight="1" spans="1:3">
      <c r="A473" s="62">
        <v>2060304</v>
      </c>
      <c r="B473" s="62" t="s">
        <v>1129</v>
      </c>
      <c r="C473" s="42"/>
    </row>
    <row r="474" customFormat="1" ht="15.95" customHeight="1" spans="1:3">
      <c r="A474" s="62">
        <v>2060399</v>
      </c>
      <c r="B474" s="62" t="s">
        <v>1130</v>
      </c>
      <c r="C474" s="42">
        <v>6</v>
      </c>
    </row>
    <row r="475" customFormat="1" ht="15.95" customHeight="1" spans="1:3">
      <c r="A475" s="62">
        <v>20604</v>
      </c>
      <c r="B475" s="102" t="s">
        <v>1131</v>
      </c>
      <c r="C475" s="42">
        <f>SUM(C476:C479)</f>
        <v>758</v>
      </c>
    </row>
    <row r="476" customFormat="1" ht="15.95" customHeight="1" spans="1:3">
      <c r="A476" s="62">
        <v>2060401</v>
      </c>
      <c r="B476" s="62" t="s">
        <v>1118</v>
      </c>
      <c r="C476" s="42">
        <v>468</v>
      </c>
    </row>
    <row r="477" customFormat="1" ht="15.95" customHeight="1" spans="1:3">
      <c r="A477" s="62">
        <v>2060404</v>
      </c>
      <c r="B477" s="62" t="s">
        <v>1132</v>
      </c>
      <c r="C477" s="42">
        <v>196</v>
      </c>
    </row>
    <row r="478" customFormat="1" ht="15.95" customHeight="1" spans="1:3">
      <c r="A478" s="62">
        <v>2060405</v>
      </c>
      <c r="B478" s="62" t="s">
        <v>1133</v>
      </c>
      <c r="C478" s="42"/>
    </row>
    <row r="479" customFormat="1" ht="15.95" customHeight="1" spans="1:3">
      <c r="A479" s="62">
        <v>2060499</v>
      </c>
      <c r="B479" s="62" t="s">
        <v>1134</v>
      </c>
      <c r="C479" s="42">
        <v>94</v>
      </c>
    </row>
    <row r="480" customFormat="1" ht="15.95" customHeight="1" spans="1:3">
      <c r="A480" s="62">
        <v>20605</v>
      </c>
      <c r="B480" s="102" t="s">
        <v>1135</v>
      </c>
      <c r="C480" s="42">
        <f>SUM(C481:C484)</f>
        <v>152</v>
      </c>
    </row>
    <row r="481" customFormat="1" ht="15.95" customHeight="1" spans="1:3">
      <c r="A481" s="62">
        <v>2060501</v>
      </c>
      <c r="B481" s="62" t="s">
        <v>1118</v>
      </c>
      <c r="C481" s="42">
        <v>5</v>
      </c>
    </row>
    <row r="482" customFormat="1" ht="15.95" customHeight="1" spans="1:3">
      <c r="A482" s="62">
        <v>2060502</v>
      </c>
      <c r="B482" s="62" t="s">
        <v>1136</v>
      </c>
      <c r="C482" s="42"/>
    </row>
    <row r="483" customFormat="1" ht="15.95" customHeight="1" spans="1:3">
      <c r="A483" s="62">
        <v>2060503</v>
      </c>
      <c r="B483" s="62" t="s">
        <v>1137</v>
      </c>
      <c r="C483" s="42"/>
    </row>
    <row r="484" customFormat="1" ht="15.95" customHeight="1" spans="1:3">
      <c r="A484" s="62">
        <v>2060599</v>
      </c>
      <c r="B484" s="62" t="s">
        <v>1138</v>
      </c>
      <c r="C484" s="42">
        <v>147</v>
      </c>
    </row>
    <row r="485" customFormat="1" ht="15.95" customHeight="1" spans="1:3">
      <c r="A485" s="62">
        <v>20606</v>
      </c>
      <c r="B485" s="102" t="s">
        <v>1139</v>
      </c>
      <c r="C485" s="42">
        <f>SUM(C486:C489)</f>
        <v>18</v>
      </c>
    </row>
    <row r="486" customFormat="1" ht="15.95" customHeight="1" spans="1:3">
      <c r="A486" s="62">
        <v>2060601</v>
      </c>
      <c r="B486" s="62" t="s">
        <v>1140</v>
      </c>
      <c r="C486" s="42">
        <v>2</v>
      </c>
    </row>
    <row r="487" customFormat="1" ht="15.95" customHeight="1" spans="1:3">
      <c r="A487" s="62">
        <v>2060602</v>
      </c>
      <c r="B487" s="62" t="s">
        <v>1141</v>
      </c>
      <c r="C487" s="42">
        <v>13</v>
      </c>
    </row>
    <row r="488" customFormat="1" ht="15.95" customHeight="1" spans="1:3">
      <c r="A488" s="62">
        <v>2060603</v>
      </c>
      <c r="B488" s="62" t="s">
        <v>1142</v>
      </c>
      <c r="C488" s="42"/>
    </row>
    <row r="489" customFormat="1" ht="15.95" customHeight="1" spans="1:3">
      <c r="A489" s="62">
        <v>2060699</v>
      </c>
      <c r="B489" s="62" t="s">
        <v>1143</v>
      </c>
      <c r="C489" s="42">
        <v>3</v>
      </c>
    </row>
    <row r="490" customFormat="1" ht="15.95" customHeight="1" spans="1:3">
      <c r="A490" s="62">
        <v>20607</v>
      </c>
      <c r="B490" s="102" t="s">
        <v>1144</v>
      </c>
      <c r="C490" s="42">
        <f>SUM(C491:C496)</f>
        <v>220</v>
      </c>
    </row>
    <row r="491" customFormat="1" ht="15.95" customHeight="1" spans="1:3">
      <c r="A491" s="62">
        <v>2060701</v>
      </c>
      <c r="B491" s="62" t="s">
        <v>1118</v>
      </c>
      <c r="C491" s="42">
        <v>128</v>
      </c>
    </row>
    <row r="492" customFormat="1" ht="15.95" customHeight="1" spans="1:3">
      <c r="A492" s="62">
        <v>2060702</v>
      </c>
      <c r="B492" s="62" t="s">
        <v>1145</v>
      </c>
      <c r="C492" s="42">
        <v>49</v>
      </c>
    </row>
    <row r="493" customFormat="1" ht="15.95" customHeight="1" spans="1:3">
      <c r="A493" s="62">
        <v>2060703</v>
      </c>
      <c r="B493" s="62" t="s">
        <v>1146</v>
      </c>
      <c r="C493" s="42"/>
    </row>
    <row r="494" customFormat="1" ht="15.95" customHeight="1" spans="1:3">
      <c r="A494" s="62">
        <v>2060704</v>
      </c>
      <c r="B494" s="62" t="s">
        <v>1147</v>
      </c>
      <c r="C494" s="42">
        <v>15</v>
      </c>
    </row>
    <row r="495" customFormat="1" ht="15.95" customHeight="1" spans="1:3">
      <c r="A495" s="62">
        <v>2060705</v>
      </c>
      <c r="B495" s="62" t="s">
        <v>1148</v>
      </c>
      <c r="C495" s="42"/>
    </row>
    <row r="496" customFormat="1" ht="15.95" customHeight="1" spans="1:3">
      <c r="A496" s="62">
        <v>2060799</v>
      </c>
      <c r="B496" s="62" t="s">
        <v>1149</v>
      </c>
      <c r="C496" s="42">
        <v>28</v>
      </c>
    </row>
    <row r="497" customFormat="1" ht="15.95" customHeight="1" spans="1:3">
      <c r="A497" s="62">
        <v>20608</v>
      </c>
      <c r="B497" s="102" t="s">
        <v>1150</v>
      </c>
      <c r="C497" s="42">
        <f>SUM(C498:C500)</f>
        <v>58</v>
      </c>
    </row>
    <row r="498" customFormat="1" ht="15.95" customHeight="1" spans="1:3">
      <c r="A498" s="62">
        <v>2060801</v>
      </c>
      <c r="B498" s="62" t="s">
        <v>1151</v>
      </c>
      <c r="C498" s="42"/>
    </row>
    <row r="499" customFormat="1" ht="15.95" customHeight="1" spans="1:3">
      <c r="A499" s="62">
        <v>2060802</v>
      </c>
      <c r="B499" s="62" t="s">
        <v>1152</v>
      </c>
      <c r="C499" s="42"/>
    </row>
    <row r="500" customFormat="1" ht="15.95" customHeight="1" spans="1:3">
      <c r="A500" s="62">
        <v>2060899</v>
      </c>
      <c r="B500" s="62" t="s">
        <v>1153</v>
      </c>
      <c r="C500" s="42">
        <v>58</v>
      </c>
    </row>
    <row r="501" customFormat="1" ht="15.95" customHeight="1" spans="1:3">
      <c r="A501" s="62">
        <v>20609</v>
      </c>
      <c r="B501" s="102" t="s">
        <v>1154</v>
      </c>
      <c r="C501" s="42">
        <f>SUM(C502:C504)</f>
        <v>1887</v>
      </c>
    </row>
    <row r="502" customFormat="1" ht="15.95" customHeight="1" spans="1:3">
      <c r="A502" s="62">
        <v>2060901</v>
      </c>
      <c r="B502" s="62" t="s">
        <v>1155</v>
      </c>
      <c r="C502" s="42">
        <v>780</v>
      </c>
    </row>
    <row r="503" customFormat="1" ht="15.95" customHeight="1" spans="1:3">
      <c r="A503" s="62">
        <v>2060902</v>
      </c>
      <c r="B503" s="62" t="s">
        <v>1156</v>
      </c>
      <c r="C503" s="42">
        <v>460</v>
      </c>
    </row>
    <row r="504" customFormat="1" ht="15.95" customHeight="1" spans="1:3">
      <c r="A504" s="62">
        <v>2060999</v>
      </c>
      <c r="B504" s="62" t="s">
        <v>1157</v>
      </c>
      <c r="C504" s="42">
        <v>647</v>
      </c>
    </row>
    <row r="505" customFormat="1" ht="15.95" customHeight="1" spans="1:3">
      <c r="A505" s="62">
        <v>20699</v>
      </c>
      <c r="B505" s="102" t="s">
        <v>1158</v>
      </c>
      <c r="C505" s="42">
        <f>SUM(C506:C509)</f>
        <v>5807</v>
      </c>
    </row>
    <row r="506" customFormat="1" ht="15.95" customHeight="1" spans="1:3">
      <c r="A506" s="62">
        <v>2069901</v>
      </c>
      <c r="B506" s="62" t="s">
        <v>1159</v>
      </c>
      <c r="C506" s="42">
        <v>1120</v>
      </c>
    </row>
    <row r="507" customFormat="1" ht="15.95" customHeight="1" spans="1:3">
      <c r="A507" s="62">
        <v>2069902</v>
      </c>
      <c r="B507" s="62" t="s">
        <v>1160</v>
      </c>
      <c r="C507" s="42"/>
    </row>
    <row r="508" customFormat="1" ht="15.95" customHeight="1" spans="1:3">
      <c r="A508" s="62">
        <v>2069903</v>
      </c>
      <c r="B508" s="62" t="s">
        <v>1161</v>
      </c>
      <c r="C508" s="42"/>
    </row>
    <row r="509" customFormat="1" ht="15.95" customHeight="1" spans="1:3">
      <c r="A509" s="62">
        <v>2069999</v>
      </c>
      <c r="B509" s="62" t="s">
        <v>1162</v>
      </c>
      <c r="C509" s="42">
        <v>4687</v>
      </c>
    </row>
    <row r="510" customFormat="1" ht="15.95" customHeight="1" spans="1:3">
      <c r="A510" s="62">
        <v>207</v>
      </c>
      <c r="B510" s="102" t="s">
        <v>1163</v>
      </c>
      <c r="C510" s="42">
        <f>SUM(C511,C527,C535,C546,C555,C563)</f>
        <v>3978</v>
      </c>
    </row>
    <row r="511" customFormat="1" ht="15.95" customHeight="1" spans="1:3">
      <c r="A511" s="62">
        <v>20701</v>
      </c>
      <c r="B511" s="102" t="s">
        <v>1164</v>
      </c>
      <c r="C511" s="42">
        <f>SUM(C512:C526)</f>
        <v>1589</v>
      </c>
    </row>
    <row r="512" customFormat="1" ht="15.95" customHeight="1" spans="1:3">
      <c r="A512" s="62">
        <v>2070101</v>
      </c>
      <c r="B512" s="62" t="s">
        <v>831</v>
      </c>
      <c r="C512" s="42">
        <v>838</v>
      </c>
    </row>
    <row r="513" customFormat="1" ht="15.95" customHeight="1" spans="1:3">
      <c r="A513" s="62">
        <v>2070102</v>
      </c>
      <c r="B513" s="62" t="s">
        <v>832</v>
      </c>
      <c r="C513" s="42"/>
    </row>
    <row r="514" customFormat="1" ht="15.95" customHeight="1" spans="1:3">
      <c r="A514" s="62">
        <v>2070103</v>
      </c>
      <c r="B514" s="62" t="s">
        <v>833</v>
      </c>
      <c r="C514" s="42"/>
    </row>
    <row r="515" customFormat="1" ht="15.95" customHeight="1" spans="1:3">
      <c r="A515" s="62">
        <v>2070104</v>
      </c>
      <c r="B515" s="62" t="s">
        <v>1165</v>
      </c>
      <c r="C515" s="42">
        <v>3</v>
      </c>
    </row>
    <row r="516" customFormat="1" ht="15.95" customHeight="1" spans="1:3">
      <c r="A516" s="62">
        <v>2070105</v>
      </c>
      <c r="B516" s="62" t="s">
        <v>1166</v>
      </c>
      <c r="C516" s="42">
        <v>9</v>
      </c>
    </row>
    <row r="517" customFormat="1" ht="15.95" customHeight="1" spans="1:3">
      <c r="A517" s="62">
        <v>2070106</v>
      </c>
      <c r="B517" s="62" t="s">
        <v>1167</v>
      </c>
      <c r="C517" s="42"/>
    </row>
    <row r="518" customFormat="1" ht="15.95" customHeight="1" spans="1:3">
      <c r="A518" s="62">
        <v>2070107</v>
      </c>
      <c r="B518" s="62" t="s">
        <v>1168</v>
      </c>
      <c r="C518" s="42">
        <v>27</v>
      </c>
    </row>
    <row r="519" customFormat="1" ht="15.95" customHeight="1" spans="1:3">
      <c r="A519" s="62">
        <v>2070108</v>
      </c>
      <c r="B519" s="62" t="s">
        <v>1169</v>
      </c>
      <c r="C519" s="42">
        <v>32</v>
      </c>
    </row>
    <row r="520" customFormat="1" ht="15.95" customHeight="1" spans="1:3">
      <c r="A520" s="62">
        <v>2070109</v>
      </c>
      <c r="B520" s="62" t="s">
        <v>1170</v>
      </c>
      <c r="C520" s="42"/>
    </row>
    <row r="521" customFormat="1" ht="15.95" customHeight="1" spans="1:3">
      <c r="A521" s="62">
        <v>2070110</v>
      </c>
      <c r="B521" s="62" t="s">
        <v>1171</v>
      </c>
      <c r="C521" s="42"/>
    </row>
    <row r="522" customFormat="1" ht="15.95" customHeight="1" spans="1:3">
      <c r="A522" s="62">
        <v>2070111</v>
      </c>
      <c r="B522" s="62" t="s">
        <v>1172</v>
      </c>
      <c r="C522" s="42">
        <v>93</v>
      </c>
    </row>
    <row r="523" customFormat="1" ht="15.95" customHeight="1" spans="1:3">
      <c r="A523" s="62">
        <v>2070112</v>
      </c>
      <c r="B523" s="62" t="s">
        <v>1173</v>
      </c>
      <c r="C523" s="42">
        <v>38</v>
      </c>
    </row>
    <row r="524" customFormat="1" ht="15.95" customHeight="1" spans="1:3">
      <c r="A524" s="62">
        <v>2070113</v>
      </c>
      <c r="B524" s="62" t="s">
        <v>1174</v>
      </c>
      <c r="C524" s="42">
        <v>9</v>
      </c>
    </row>
    <row r="525" customFormat="1" ht="15.95" customHeight="1" spans="1:3">
      <c r="A525" s="62">
        <v>2070114</v>
      </c>
      <c r="B525" s="62" t="s">
        <v>1175</v>
      </c>
      <c r="C525" s="42">
        <v>103</v>
      </c>
    </row>
    <row r="526" customFormat="1" ht="15.95" customHeight="1" spans="1:3">
      <c r="A526" s="62">
        <v>2070199</v>
      </c>
      <c r="B526" s="62" t="s">
        <v>1176</v>
      </c>
      <c r="C526" s="42">
        <v>437</v>
      </c>
    </row>
    <row r="527" customFormat="1" ht="15.95" customHeight="1" spans="1:3">
      <c r="A527" s="62">
        <v>20702</v>
      </c>
      <c r="B527" s="102" t="s">
        <v>1177</v>
      </c>
      <c r="C527" s="42">
        <f>SUM(C528:C534)</f>
        <v>178</v>
      </c>
    </row>
    <row r="528" customFormat="1" ht="15.95" customHeight="1" spans="1:3">
      <c r="A528" s="62">
        <v>2070201</v>
      </c>
      <c r="B528" s="62" t="s">
        <v>831</v>
      </c>
      <c r="C528" s="42"/>
    </row>
    <row r="529" customFormat="1" ht="15.95" customHeight="1" spans="1:3">
      <c r="A529" s="62">
        <v>2070202</v>
      </c>
      <c r="B529" s="62" t="s">
        <v>832</v>
      </c>
      <c r="C529" s="42"/>
    </row>
    <row r="530" customFormat="1" ht="15.95" customHeight="1" spans="1:3">
      <c r="A530" s="62">
        <v>2070203</v>
      </c>
      <c r="B530" s="62" t="s">
        <v>833</v>
      </c>
      <c r="C530" s="42"/>
    </row>
    <row r="531" customFormat="1" ht="15.95" customHeight="1" spans="1:3">
      <c r="A531" s="62">
        <v>2070204</v>
      </c>
      <c r="B531" s="62" t="s">
        <v>1178</v>
      </c>
      <c r="C531" s="42">
        <v>178</v>
      </c>
    </row>
    <row r="532" customFormat="1" ht="15.95" customHeight="1" spans="1:3">
      <c r="A532" s="62">
        <v>2070205</v>
      </c>
      <c r="B532" s="62" t="s">
        <v>1179</v>
      </c>
      <c r="C532" s="42"/>
    </row>
    <row r="533" customFormat="1" ht="15.95" customHeight="1" spans="1:3">
      <c r="A533" s="62">
        <v>2070206</v>
      </c>
      <c r="B533" s="62" t="s">
        <v>1180</v>
      </c>
      <c r="C533" s="42"/>
    </row>
    <row r="534" customFormat="1" ht="15.95" customHeight="1" spans="1:3">
      <c r="A534" s="62">
        <v>2070299</v>
      </c>
      <c r="B534" s="62" t="s">
        <v>1181</v>
      </c>
      <c r="C534" s="42"/>
    </row>
    <row r="535" customFormat="1" ht="15.95" customHeight="1" spans="1:3">
      <c r="A535" s="62">
        <v>20703</v>
      </c>
      <c r="B535" s="102" t="s">
        <v>1182</v>
      </c>
      <c r="C535" s="42">
        <f>SUM(C536:C545)</f>
        <v>233</v>
      </c>
    </row>
    <row r="536" customFormat="1" ht="15.95" customHeight="1" spans="1:3">
      <c r="A536" s="62">
        <v>2070301</v>
      </c>
      <c r="B536" s="62" t="s">
        <v>831</v>
      </c>
      <c r="C536" s="42">
        <v>54</v>
      </c>
    </row>
    <row r="537" customFormat="1" ht="15.95" customHeight="1" spans="1:3">
      <c r="A537" s="62">
        <v>2070302</v>
      </c>
      <c r="B537" s="62" t="s">
        <v>832</v>
      </c>
      <c r="C537" s="42"/>
    </row>
    <row r="538" customFormat="1" ht="15.95" customHeight="1" spans="1:3">
      <c r="A538" s="62">
        <v>2070303</v>
      </c>
      <c r="B538" s="62" t="s">
        <v>833</v>
      </c>
      <c r="C538" s="42"/>
    </row>
    <row r="539" customFormat="1" ht="15.95" customHeight="1" spans="1:3">
      <c r="A539" s="62">
        <v>2070304</v>
      </c>
      <c r="B539" s="62" t="s">
        <v>1183</v>
      </c>
      <c r="C539" s="42"/>
    </row>
    <row r="540" customFormat="1" ht="15.95" customHeight="1" spans="1:3">
      <c r="A540" s="62">
        <v>2070305</v>
      </c>
      <c r="B540" s="62" t="s">
        <v>1184</v>
      </c>
      <c r="C540" s="42"/>
    </row>
    <row r="541" customFormat="1" ht="15.95" customHeight="1" spans="1:3">
      <c r="A541" s="62">
        <v>2070306</v>
      </c>
      <c r="B541" s="62" t="s">
        <v>1185</v>
      </c>
      <c r="C541" s="42"/>
    </row>
    <row r="542" customFormat="1" ht="15.95" customHeight="1" spans="1:3">
      <c r="A542" s="62">
        <v>2070307</v>
      </c>
      <c r="B542" s="62" t="s">
        <v>1186</v>
      </c>
      <c r="C542" s="42"/>
    </row>
    <row r="543" customFormat="1" ht="15.95" customHeight="1" spans="1:3">
      <c r="A543" s="62">
        <v>2070308</v>
      </c>
      <c r="B543" s="62" t="s">
        <v>1187</v>
      </c>
      <c r="C543" s="42">
        <v>23</v>
      </c>
    </row>
    <row r="544" customFormat="1" ht="15.95" customHeight="1" spans="1:3">
      <c r="A544" s="62">
        <v>2070309</v>
      </c>
      <c r="B544" s="62" t="s">
        <v>1188</v>
      </c>
      <c r="C544" s="42"/>
    </row>
    <row r="545" customFormat="1" ht="15.95" customHeight="1" spans="1:3">
      <c r="A545" s="62">
        <v>2070399</v>
      </c>
      <c r="B545" s="62" t="s">
        <v>1189</v>
      </c>
      <c r="C545" s="42">
        <v>156</v>
      </c>
    </row>
    <row r="546" customFormat="1" ht="15.95" customHeight="1" spans="1:3">
      <c r="A546" s="62">
        <v>20706</v>
      </c>
      <c r="B546" s="63" t="s">
        <v>1190</v>
      </c>
      <c r="C546" s="42">
        <f>SUM(C547:C554)</f>
        <v>282</v>
      </c>
    </row>
    <row r="547" customFormat="1" ht="15.95" customHeight="1" spans="1:3">
      <c r="A547" s="62">
        <v>2070601</v>
      </c>
      <c r="B547" s="44" t="s">
        <v>831</v>
      </c>
      <c r="C547" s="42"/>
    </row>
    <row r="548" customFormat="1" ht="15.95" customHeight="1" spans="1:3">
      <c r="A548" s="62">
        <v>2070602</v>
      </c>
      <c r="B548" s="44" t="s">
        <v>832</v>
      </c>
      <c r="C548" s="42"/>
    </row>
    <row r="549" customFormat="1" ht="15.95" customHeight="1" spans="1:3">
      <c r="A549" s="62">
        <v>2070603</v>
      </c>
      <c r="B549" s="44" t="s">
        <v>833</v>
      </c>
      <c r="C549" s="42"/>
    </row>
    <row r="550" customFormat="1" ht="15.95" customHeight="1" spans="1:3">
      <c r="A550" s="62">
        <v>2070604</v>
      </c>
      <c r="B550" s="44" t="s">
        <v>1191</v>
      </c>
      <c r="C550" s="42">
        <v>52</v>
      </c>
    </row>
    <row r="551" customFormat="1" ht="15.95" customHeight="1" spans="1:3">
      <c r="A551" s="62">
        <v>2070605</v>
      </c>
      <c r="B551" s="44" t="s">
        <v>1192</v>
      </c>
      <c r="C551" s="42">
        <v>2</v>
      </c>
    </row>
    <row r="552" customFormat="1" ht="15.95" customHeight="1" spans="1:3">
      <c r="A552" s="62">
        <v>2070606</v>
      </c>
      <c r="B552" s="44" t="s">
        <v>1193</v>
      </c>
      <c r="C552" s="42"/>
    </row>
    <row r="553" customFormat="1" ht="15.95" customHeight="1" spans="1:3">
      <c r="A553" s="62">
        <v>2070607</v>
      </c>
      <c r="B553" s="44" t="s">
        <v>1194</v>
      </c>
      <c r="C553" s="42">
        <v>226</v>
      </c>
    </row>
    <row r="554" customFormat="1" ht="15.95" customHeight="1" spans="1:3">
      <c r="A554" s="62">
        <v>2070699</v>
      </c>
      <c r="B554" s="44" t="s">
        <v>1195</v>
      </c>
      <c r="C554" s="42">
        <v>2</v>
      </c>
    </row>
    <row r="555" customFormat="1" ht="15.95" customHeight="1" spans="1:3">
      <c r="A555" s="62">
        <v>20708</v>
      </c>
      <c r="B555" s="63" t="s">
        <v>1196</v>
      </c>
      <c r="C555" s="42">
        <f>SUM(C556:C562)</f>
        <v>1000</v>
      </c>
    </row>
    <row r="556" customFormat="1" ht="15.95" customHeight="1" spans="1:3">
      <c r="A556" s="62">
        <v>2070801</v>
      </c>
      <c r="B556" s="44" t="s">
        <v>831</v>
      </c>
      <c r="C556" s="42"/>
    </row>
    <row r="557" customFormat="1" ht="15.95" customHeight="1" spans="1:3">
      <c r="A557" s="62">
        <v>2070802</v>
      </c>
      <c r="B557" s="44" t="s">
        <v>832</v>
      </c>
      <c r="C557" s="42">
        <v>30</v>
      </c>
    </row>
    <row r="558" customFormat="1" ht="15.95" customHeight="1" spans="1:3">
      <c r="A558" s="62">
        <v>2070803</v>
      </c>
      <c r="B558" s="44" t="s">
        <v>833</v>
      </c>
      <c r="C558" s="42"/>
    </row>
    <row r="559" customFormat="1" ht="15.95" customHeight="1" spans="1:3">
      <c r="A559" s="62">
        <v>2070806</v>
      </c>
      <c r="B559" s="44" t="s">
        <v>1197</v>
      </c>
      <c r="C559" s="42"/>
    </row>
    <row r="560" customFormat="1" ht="15.95" customHeight="1" spans="1:3">
      <c r="A560" s="62">
        <v>2070807</v>
      </c>
      <c r="B560" s="44" t="s">
        <v>1198</v>
      </c>
      <c r="C560" s="42">
        <v>52</v>
      </c>
    </row>
    <row r="561" customFormat="1" ht="15.95" customHeight="1" spans="1:3">
      <c r="A561" s="62">
        <v>2070808</v>
      </c>
      <c r="B561" s="44" t="s">
        <v>1199</v>
      </c>
      <c r="C561" s="42">
        <v>675</v>
      </c>
    </row>
    <row r="562" customFormat="1" ht="15.95" customHeight="1" spans="1:3">
      <c r="A562" s="62">
        <v>2070899</v>
      </c>
      <c r="B562" s="44" t="s">
        <v>1200</v>
      </c>
      <c r="C562" s="42">
        <v>243</v>
      </c>
    </row>
    <row r="563" customFormat="1" ht="15.95" customHeight="1" spans="1:3">
      <c r="A563" s="62">
        <v>20799</v>
      </c>
      <c r="B563" s="102" t="s">
        <v>1201</v>
      </c>
      <c r="C563" s="42">
        <f>SUM(C564:C565)</f>
        <v>696</v>
      </c>
    </row>
    <row r="564" customFormat="1" ht="15.95" customHeight="1" spans="1:3">
      <c r="A564" s="62">
        <v>2079903</v>
      </c>
      <c r="B564" s="62" t="s">
        <v>1202</v>
      </c>
      <c r="C564" s="42"/>
    </row>
    <row r="565" customFormat="1" ht="15.95" customHeight="1" spans="1:3">
      <c r="A565" s="62">
        <v>2079999</v>
      </c>
      <c r="B565" s="62" t="s">
        <v>1203</v>
      </c>
      <c r="C565" s="42">
        <v>696</v>
      </c>
    </row>
    <row r="566" customFormat="1" ht="15.95" customHeight="1" spans="1:3">
      <c r="A566" s="62">
        <v>208</v>
      </c>
      <c r="B566" s="102" t="s">
        <v>1204</v>
      </c>
      <c r="C566" s="42">
        <f>SUM(C567,C586,C594,C596,C605,C609,C619,C628,C635,C643,C652,C658,C661,C664,C667,C670,C673,C677,C681,C690,C693)</f>
        <v>92382</v>
      </c>
    </row>
    <row r="567" customFormat="1" ht="15.95" customHeight="1" spans="1:3">
      <c r="A567" s="62">
        <v>20801</v>
      </c>
      <c r="B567" s="102" t="s">
        <v>1205</v>
      </c>
      <c r="C567" s="42">
        <f>SUM(C568:C585)</f>
        <v>1699</v>
      </c>
    </row>
    <row r="568" customFormat="1" ht="15.95" customHeight="1" spans="1:3">
      <c r="A568" s="62">
        <v>2080101</v>
      </c>
      <c r="B568" s="62" t="s">
        <v>831</v>
      </c>
      <c r="C568" s="42">
        <v>324</v>
      </c>
    </row>
    <row r="569" customFormat="1" ht="15.95" customHeight="1" spans="1:3">
      <c r="A569" s="62">
        <v>2080102</v>
      </c>
      <c r="B569" s="62" t="s">
        <v>832</v>
      </c>
      <c r="C569" s="42">
        <v>14</v>
      </c>
    </row>
    <row r="570" customFormat="1" ht="15.95" customHeight="1" spans="1:3">
      <c r="A570" s="62">
        <v>2080103</v>
      </c>
      <c r="B570" s="62" t="s">
        <v>833</v>
      </c>
      <c r="C570" s="42"/>
    </row>
    <row r="571" customFormat="1" ht="15.95" customHeight="1" spans="1:3">
      <c r="A571" s="62">
        <v>2080104</v>
      </c>
      <c r="B571" s="62" t="s">
        <v>1206</v>
      </c>
      <c r="C571" s="42">
        <v>5</v>
      </c>
    </row>
    <row r="572" customFormat="1" ht="15.95" customHeight="1" spans="1:3">
      <c r="A572" s="62">
        <v>2080105</v>
      </c>
      <c r="B572" s="62" t="s">
        <v>1207</v>
      </c>
      <c r="C572" s="42"/>
    </row>
    <row r="573" customFormat="1" ht="15.95" customHeight="1" spans="1:3">
      <c r="A573" s="62">
        <v>2080106</v>
      </c>
      <c r="B573" s="62" t="s">
        <v>1208</v>
      </c>
      <c r="C573" s="42">
        <v>282</v>
      </c>
    </row>
    <row r="574" customFormat="1" ht="15.95" customHeight="1" spans="1:3">
      <c r="A574" s="62">
        <v>2080107</v>
      </c>
      <c r="B574" s="62" t="s">
        <v>1209</v>
      </c>
      <c r="C574" s="42">
        <v>576</v>
      </c>
    </row>
    <row r="575" customFormat="1" ht="15.95" customHeight="1" spans="1:3">
      <c r="A575" s="62">
        <v>2080108</v>
      </c>
      <c r="B575" s="62" t="s">
        <v>871</v>
      </c>
      <c r="C575" s="42"/>
    </row>
    <row r="576" customFormat="1" ht="15.95" customHeight="1" spans="1:3">
      <c r="A576" s="62">
        <v>2080109</v>
      </c>
      <c r="B576" s="62" t="s">
        <v>1210</v>
      </c>
      <c r="C576" s="42">
        <v>103</v>
      </c>
    </row>
    <row r="577" customFormat="1" ht="15.95" customHeight="1" spans="1:3">
      <c r="A577" s="62">
        <v>2080110</v>
      </c>
      <c r="B577" s="62" t="s">
        <v>1211</v>
      </c>
      <c r="C577" s="42">
        <v>4</v>
      </c>
    </row>
    <row r="578" customFormat="1" ht="15.95" customHeight="1" spans="1:3">
      <c r="A578" s="62">
        <v>2080111</v>
      </c>
      <c r="B578" s="62" t="s">
        <v>1212</v>
      </c>
      <c r="C578" s="42"/>
    </row>
    <row r="579" customFormat="1" ht="15.95" customHeight="1" spans="1:3">
      <c r="A579" s="62">
        <v>2080112</v>
      </c>
      <c r="B579" s="62" t="s">
        <v>1213</v>
      </c>
      <c r="C579" s="42">
        <v>20</v>
      </c>
    </row>
    <row r="580" customFormat="1" ht="15.95" customHeight="1" spans="1:3">
      <c r="A580" s="62">
        <v>2080113</v>
      </c>
      <c r="B580" s="62" t="s">
        <v>1214</v>
      </c>
      <c r="C580" s="42"/>
    </row>
    <row r="581" customFormat="1" ht="15.95" customHeight="1" spans="1:3">
      <c r="A581" s="62">
        <v>2080114</v>
      </c>
      <c r="B581" s="62" t="s">
        <v>1215</v>
      </c>
      <c r="C581" s="42"/>
    </row>
    <row r="582" customFormat="1" ht="15.95" customHeight="1" spans="1:3">
      <c r="A582" s="62">
        <v>2080115</v>
      </c>
      <c r="B582" s="62" t="s">
        <v>1216</v>
      </c>
      <c r="C582" s="42"/>
    </row>
    <row r="583" customFormat="1" ht="15.95" customHeight="1" spans="1:3">
      <c r="A583" s="62">
        <v>2080116</v>
      </c>
      <c r="B583" s="62" t="s">
        <v>1217</v>
      </c>
      <c r="C583" s="42"/>
    </row>
    <row r="584" customFormat="1" ht="15.95" customHeight="1" spans="1:3">
      <c r="A584" s="62">
        <v>2080150</v>
      </c>
      <c r="B584" s="62" t="s">
        <v>840</v>
      </c>
      <c r="C584" s="42"/>
    </row>
    <row r="585" customFormat="1" ht="15.95" customHeight="1" spans="1:3">
      <c r="A585" s="62">
        <v>2080199</v>
      </c>
      <c r="B585" s="62" t="s">
        <v>1218</v>
      </c>
      <c r="C585" s="42">
        <v>371</v>
      </c>
    </row>
    <row r="586" customFormat="1" ht="15.95" customHeight="1" spans="1:3">
      <c r="A586" s="62">
        <v>20802</v>
      </c>
      <c r="B586" s="102" t="s">
        <v>1219</v>
      </c>
      <c r="C586" s="42">
        <f>SUM(C587:C593)</f>
        <v>762</v>
      </c>
    </row>
    <row r="587" customFormat="1" ht="15.95" customHeight="1" spans="1:3">
      <c r="A587" s="62">
        <v>2080201</v>
      </c>
      <c r="B587" s="62" t="s">
        <v>831</v>
      </c>
      <c r="C587" s="42">
        <v>527</v>
      </c>
    </row>
    <row r="588" customFormat="1" ht="15.95" customHeight="1" spans="1:3">
      <c r="A588" s="62">
        <v>2080202</v>
      </c>
      <c r="B588" s="62" t="s">
        <v>832</v>
      </c>
      <c r="C588" s="42">
        <v>1</v>
      </c>
    </row>
    <row r="589" customFormat="1" ht="15.95" customHeight="1" spans="1:3">
      <c r="A589" s="62">
        <v>2080203</v>
      </c>
      <c r="B589" s="62" t="s">
        <v>833</v>
      </c>
      <c r="C589" s="42"/>
    </row>
    <row r="590" customFormat="1" ht="15.95" customHeight="1" spans="1:3">
      <c r="A590" s="62">
        <v>2080206</v>
      </c>
      <c r="B590" s="62" t="s">
        <v>1220</v>
      </c>
      <c r="C590" s="42">
        <v>147</v>
      </c>
    </row>
    <row r="591" customFormat="1" ht="15.95" customHeight="1" spans="1:3">
      <c r="A591" s="62">
        <v>2080207</v>
      </c>
      <c r="B591" s="62" t="s">
        <v>1221</v>
      </c>
      <c r="C591" s="42">
        <v>5</v>
      </c>
    </row>
    <row r="592" customFormat="1" ht="15.95" customHeight="1" spans="1:3">
      <c r="A592" s="142">
        <v>2080209</v>
      </c>
      <c r="B592" s="142" t="s">
        <v>1222</v>
      </c>
      <c r="C592" s="42"/>
    </row>
    <row r="593" customFormat="1" ht="15.95" customHeight="1" spans="1:3">
      <c r="A593" s="62">
        <v>2080299</v>
      </c>
      <c r="B593" s="62" t="s">
        <v>1223</v>
      </c>
      <c r="C593" s="42">
        <v>82</v>
      </c>
    </row>
    <row r="594" customFormat="1" ht="15.95" customHeight="1" spans="1:3">
      <c r="A594" s="62">
        <v>20804</v>
      </c>
      <c r="B594" s="102" t="s">
        <v>1224</v>
      </c>
      <c r="C594" s="42">
        <f>C595</f>
        <v>0</v>
      </c>
    </row>
    <row r="595" customFormat="1" ht="15.95" customHeight="1" spans="1:3">
      <c r="A595" s="62">
        <v>2080402</v>
      </c>
      <c r="B595" s="62" t="s">
        <v>1225</v>
      </c>
      <c r="C595" s="42"/>
    </row>
    <row r="596" customFormat="1" ht="15.95" customHeight="1" spans="1:3">
      <c r="A596" s="62">
        <v>20805</v>
      </c>
      <c r="B596" s="102" t="s">
        <v>1226</v>
      </c>
      <c r="C596" s="42">
        <f>SUM(C597:C604)</f>
        <v>37820</v>
      </c>
    </row>
    <row r="597" customFormat="1" ht="15.95" customHeight="1" spans="1:3">
      <c r="A597" s="62">
        <v>2080501</v>
      </c>
      <c r="B597" s="62" t="s">
        <v>1227</v>
      </c>
      <c r="C597" s="42"/>
    </row>
    <row r="598" customFormat="1" ht="15.95" customHeight="1" spans="1:3">
      <c r="A598" s="62">
        <v>2080502</v>
      </c>
      <c r="B598" s="62" t="s">
        <v>1228</v>
      </c>
      <c r="C598" s="42"/>
    </row>
    <row r="599" customFormat="1" ht="15.95" customHeight="1" spans="1:3">
      <c r="A599" s="62">
        <v>2080503</v>
      </c>
      <c r="B599" s="62" t="s">
        <v>1229</v>
      </c>
      <c r="C599" s="42"/>
    </row>
    <row r="600" customFormat="1" ht="15.95" customHeight="1" spans="1:3">
      <c r="A600" s="62">
        <v>2080505</v>
      </c>
      <c r="B600" s="62" t="s">
        <v>1230</v>
      </c>
      <c r="C600" s="42">
        <v>13207</v>
      </c>
    </row>
    <row r="601" customFormat="1" ht="15.95" customHeight="1" spans="1:3">
      <c r="A601" s="62">
        <v>2080506</v>
      </c>
      <c r="B601" s="62" t="s">
        <v>1231</v>
      </c>
      <c r="C601" s="42">
        <v>2318</v>
      </c>
    </row>
    <row r="602" customFormat="1" ht="15.95" customHeight="1" spans="1:3">
      <c r="A602" s="62">
        <v>2080507</v>
      </c>
      <c r="B602" s="62" t="s">
        <v>1232</v>
      </c>
      <c r="C602" s="42">
        <v>22295</v>
      </c>
    </row>
    <row r="603" customFormat="1" ht="15.95" customHeight="1" spans="1:3">
      <c r="A603" s="62">
        <v>2080508</v>
      </c>
      <c r="B603" s="62" t="s">
        <v>1233</v>
      </c>
      <c r="C603" s="42"/>
    </row>
    <row r="604" customFormat="1" ht="15.95" customHeight="1" spans="1:3">
      <c r="A604" s="62">
        <v>2080599</v>
      </c>
      <c r="B604" s="62" t="s">
        <v>1234</v>
      </c>
      <c r="C604" s="42"/>
    </row>
    <row r="605" customFormat="1" ht="15.95" customHeight="1" spans="1:3">
      <c r="A605" s="62">
        <v>20806</v>
      </c>
      <c r="B605" s="102" t="s">
        <v>1235</v>
      </c>
      <c r="C605" s="42">
        <f>SUM(C606:C608)</f>
        <v>182</v>
      </c>
    </row>
    <row r="606" customFormat="1" ht="15.95" customHeight="1" spans="1:3">
      <c r="A606" s="62">
        <v>2080601</v>
      </c>
      <c r="B606" s="62" t="s">
        <v>1236</v>
      </c>
      <c r="C606" s="42"/>
    </row>
    <row r="607" customFormat="1" ht="15.95" customHeight="1" spans="1:3">
      <c r="A607" s="62">
        <v>2080602</v>
      </c>
      <c r="B607" s="62" t="s">
        <v>1237</v>
      </c>
      <c r="C607" s="42"/>
    </row>
    <row r="608" customFormat="1" ht="15.95" customHeight="1" spans="1:3">
      <c r="A608" s="62">
        <v>2080699</v>
      </c>
      <c r="B608" s="62" t="s">
        <v>1238</v>
      </c>
      <c r="C608" s="42">
        <v>182</v>
      </c>
    </row>
    <row r="609" customFormat="1" ht="15.95" customHeight="1" spans="1:3">
      <c r="A609" s="62">
        <v>20807</v>
      </c>
      <c r="B609" s="102" t="s">
        <v>1239</v>
      </c>
      <c r="C609" s="42">
        <f>SUM(C610:C618)</f>
        <v>1543</v>
      </c>
    </row>
    <row r="610" customFormat="1" ht="15.95" customHeight="1" spans="1:3">
      <c r="A610" s="62">
        <v>2080701</v>
      </c>
      <c r="B610" s="62" t="s">
        <v>1240</v>
      </c>
      <c r="C610" s="42"/>
    </row>
    <row r="611" customFormat="1" ht="15.95" customHeight="1" spans="1:3">
      <c r="A611" s="62">
        <v>2080702</v>
      </c>
      <c r="B611" s="62" t="s">
        <v>1241</v>
      </c>
      <c r="C611" s="42"/>
    </row>
    <row r="612" customFormat="1" ht="15.95" customHeight="1" spans="1:3">
      <c r="A612" s="62">
        <v>2080704</v>
      </c>
      <c r="B612" s="62" t="s">
        <v>1242</v>
      </c>
      <c r="C612" s="42">
        <v>102</v>
      </c>
    </row>
    <row r="613" customFormat="1" ht="15.95" customHeight="1" spans="1:3">
      <c r="A613" s="62">
        <v>2080705</v>
      </c>
      <c r="B613" s="62" t="s">
        <v>1243</v>
      </c>
      <c r="C613" s="42"/>
    </row>
    <row r="614" customFormat="1" ht="15.95" customHeight="1" spans="1:3">
      <c r="A614" s="62">
        <v>2080709</v>
      </c>
      <c r="B614" s="62" t="s">
        <v>1244</v>
      </c>
      <c r="C614" s="42"/>
    </row>
    <row r="615" customFormat="1" ht="15.95" customHeight="1" spans="1:3">
      <c r="A615" s="62">
        <v>2080711</v>
      </c>
      <c r="B615" s="62" t="s">
        <v>1245</v>
      </c>
      <c r="C615" s="42"/>
    </row>
    <row r="616" customFormat="1" ht="15.95" customHeight="1" spans="1:3">
      <c r="A616" s="62">
        <v>2080712</v>
      </c>
      <c r="B616" s="62" t="s">
        <v>1246</v>
      </c>
      <c r="C616" s="42"/>
    </row>
    <row r="617" customFormat="1" ht="15.95" customHeight="1" spans="1:3">
      <c r="A617" s="62">
        <v>2080713</v>
      </c>
      <c r="B617" s="62" t="s">
        <v>1247</v>
      </c>
      <c r="C617" s="42"/>
    </row>
    <row r="618" customFormat="1" ht="15.95" customHeight="1" spans="1:3">
      <c r="A618" s="62">
        <v>2080799</v>
      </c>
      <c r="B618" s="62" t="s">
        <v>1248</v>
      </c>
      <c r="C618" s="42">
        <v>1441</v>
      </c>
    </row>
    <row r="619" customFormat="1" ht="15.95" customHeight="1" spans="1:3">
      <c r="A619" s="62">
        <v>20808</v>
      </c>
      <c r="B619" s="102" t="s">
        <v>1249</v>
      </c>
      <c r="C619" s="42">
        <f>SUM(C620:C627)</f>
        <v>6271</v>
      </c>
    </row>
    <row r="620" customFormat="1" ht="15.95" customHeight="1" spans="1:3">
      <c r="A620" s="62">
        <v>2080801</v>
      </c>
      <c r="B620" s="62" t="s">
        <v>1250</v>
      </c>
      <c r="C620" s="42">
        <v>1191</v>
      </c>
    </row>
    <row r="621" customFormat="1" ht="15.95" customHeight="1" spans="1:3">
      <c r="A621" s="62">
        <v>2080802</v>
      </c>
      <c r="B621" s="62" t="s">
        <v>1251</v>
      </c>
      <c r="C621" s="42">
        <v>2</v>
      </c>
    </row>
    <row r="622" customFormat="1" ht="15.95" customHeight="1" spans="1:3">
      <c r="A622" s="62">
        <v>2080803</v>
      </c>
      <c r="B622" s="62" t="s">
        <v>1252</v>
      </c>
      <c r="C622" s="42"/>
    </row>
    <row r="623" customFormat="1" ht="15.95" customHeight="1" spans="1:3">
      <c r="A623" s="62">
        <v>2080805</v>
      </c>
      <c r="B623" s="62" t="s">
        <v>1253</v>
      </c>
      <c r="C623" s="42">
        <v>582</v>
      </c>
    </row>
    <row r="624" customFormat="1" ht="15.95" customHeight="1" spans="1:3">
      <c r="A624" s="62">
        <v>2080806</v>
      </c>
      <c r="B624" s="62" t="s">
        <v>1254</v>
      </c>
      <c r="C624" s="42"/>
    </row>
    <row r="625" customFormat="1" ht="15.95" customHeight="1" spans="1:3">
      <c r="A625" s="62">
        <v>2080807</v>
      </c>
      <c r="B625" s="62" t="s">
        <v>1255</v>
      </c>
      <c r="C625" s="42">
        <v>23</v>
      </c>
    </row>
    <row r="626" customFormat="1" ht="15.95" customHeight="1" spans="1:3">
      <c r="A626" s="62">
        <v>2080808</v>
      </c>
      <c r="B626" s="62" t="s">
        <v>1256</v>
      </c>
      <c r="C626" s="42">
        <v>100</v>
      </c>
    </row>
    <row r="627" customFormat="1" ht="15.95" customHeight="1" spans="1:3">
      <c r="A627" s="62">
        <v>2080899</v>
      </c>
      <c r="B627" s="62" t="s">
        <v>1257</v>
      </c>
      <c r="C627" s="42">
        <v>4373</v>
      </c>
    </row>
    <row r="628" customFormat="1" ht="15.95" customHeight="1" spans="1:3">
      <c r="A628" s="62">
        <v>20809</v>
      </c>
      <c r="B628" s="102" t="s">
        <v>1258</v>
      </c>
      <c r="C628" s="42">
        <f>SUM(C629:C634)</f>
        <v>648</v>
      </c>
    </row>
    <row r="629" customFormat="1" ht="15.95" customHeight="1" spans="1:3">
      <c r="A629" s="62">
        <v>2080901</v>
      </c>
      <c r="B629" s="62" t="s">
        <v>1259</v>
      </c>
      <c r="C629" s="42">
        <v>9</v>
      </c>
    </row>
    <row r="630" customFormat="1" ht="15.95" customHeight="1" spans="1:3">
      <c r="A630" s="62">
        <v>2080902</v>
      </c>
      <c r="B630" s="62" t="s">
        <v>1260</v>
      </c>
      <c r="C630" s="42">
        <v>231</v>
      </c>
    </row>
    <row r="631" customFormat="1" ht="15.95" customHeight="1" spans="1:3">
      <c r="A631" s="62">
        <v>2080903</v>
      </c>
      <c r="B631" s="62" t="s">
        <v>1261</v>
      </c>
      <c r="C631" s="42">
        <v>20</v>
      </c>
    </row>
    <row r="632" customFormat="1" ht="15.95" customHeight="1" spans="1:3">
      <c r="A632" s="62">
        <v>2080904</v>
      </c>
      <c r="B632" s="62" t="s">
        <v>1262</v>
      </c>
      <c r="C632" s="42">
        <v>25</v>
      </c>
    </row>
    <row r="633" customFormat="1" ht="15.95" customHeight="1" spans="1:3">
      <c r="A633" s="62">
        <v>2080905</v>
      </c>
      <c r="B633" s="62" t="s">
        <v>1263</v>
      </c>
      <c r="C633" s="42">
        <v>101</v>
      </c>
    </row>
    <row r="634" customFormat="1" ht="15.95" customHeight="1" spans="1:3">
      <c r="A634" s="62">
        <v>2080999</v>
      </c>
      <c r="B634" s="62" t="s">
        <v>1264</v>
      </c>
      <c r="C634" s="42">
        <v>262</v>
      </c>
    </row>
    <row r="635" customFormat="1" ht="15.95" customHeight="1" spans="1:3">
      <c r="A635" s="62">
        <v>20810</v>
      </c>
      <c r="B635" s="102" t="s">
        <v>1265</v>
      </c>
      <c r="C635" s="42">
        <f>SUM(C636:C642)</f>
        <v>2059</v>
      </c>
    </row>
    <row r="636" customFormat="1" ht="15.95" customHeight="1" spans="1:3">
      <c r="A636" s="62">
        <v>2081001</v>
      </c>
      <c r="B636" s="62" t="s">
        <v>1266</v>
      </c>
      <c r="C636" s="42">
        <v>681</v>
      </c>
    </row>
    <row r="637" customFormat="1" ht="15.95" customHeight="1" spans="1:3">
      <c r="A637" s="62">
        <v>2081002</v>
      </c>
      <c r="B637" s="62" t="s">
        <v>1267</v>
      </c>
      <c r="C637" s="42">
        <v>251</v>
      </c>
    </row>
    <row r="638" customFormat="1" ht="15.95" customHeight="1" spans="1:3">
      <c r="A638" s="62">
        <v>2081003</v>
      </c>
      <c r="B638" s="62" t="s">
        <v>1268</v>
      </c>
      <c r="C638" s="42"/>
    </row>
    <row r="639" customFormat="1" ht="15.95" customHeight="1" spans="1:3">
      <c r="A639" s="62">
        <v>2081004</v>
      </c>
      <c r="B639" s="62" t="s">
        <v>1269</v>
      </c>
      <c r="C639" s="42">
        <v>888</v>
      </c>
    </row>
    <row r="640" customFormat="1" ht="15.95" customHeight="1" spans="1:3">
      <c r="A640" s="62">
        <v>2081005</v>
      </c>
      <c r="B640" s="62" t="s">
        <v>1270</v>
      </c>
      <c r="C640" s="42">
        <v>91</v>
      </c>
    </row>
    <row r="641" customFormat="1" ht="15.95" customHeight="1" spans="1:3">
      <c r="A641" s="62">
        <v>2081006</v>
      </c>
      <c r="B641" s="62" t="s">
        <v>1271</v>
      </c>
      <c r="C641" s="42">
        <v>138</v>
      </c>
    </row>
    <row r="642" customFormat="1" ht="15.95" customHeight="1" spans="1:3">
      <c r="A642" s="62">
        <v>2081099</v>
      </c>
      <c r="B642" s="62" t="s">
        <v>1272</v>
      </c>
      <c r="C642" s="42">
        <v>10</v>
      </c>
    </row>
    <row r="643" customFormat="1" ht="15.95" customHeight="1" spans="1:3">
      <c r="A643" s="62">
        <v>20811</v>
      </c>
      <c r="B643" s="102" t="s">
        <v>1273</v>
      </c>
      <c r="C643" s="42">
        <f>SUM(C644:C651)</f>
        <v>1969</v>
      </c>
    </row>
    <row r="644" customFormat="1" ht="15.95" customHeight="1" spans="1:3">
      <c r="A644" s="62">
        <v>2081101</v>
      </c>
      <c r="B644" s="62" t="s">
        <v>831</v>
      </c>
      <c r="C644" s="42">
        <v>149</v>
      </c>
    </row>
    <row r="645" customFormat="1" ht="15.95" customHeight="1" spans="1:3">
      <c r="A645" s="62">
        <v>2081102</v>
      </c>
      <c r="B645" s="62" t="s">
        <v>832</v>
      </c>
      <c r="C645" s="42">
        <v>71</v>
      </c>
    </row>
    <row r="646" customFormat="1" ht="15.95" customHeight="1" spans="1:3">
      <c r="A646" s="62">
        <v>2081103</v>
      </c>
      <c r="B646" s="62" t="s">
        <v>833</v>
      </c>
      <c r="C646" s="42"/>
    </row>
    <row r="647" customFormat="1" ht="15.95" customHeight="1" spans="1:3">
      <c r="A647" s="62">
        <v>2081104</v>
      </c>
      <c r="B647" s="62" t="s">
        <v>1274</v>
      </c>
      <c r="C647" s="42">
        <v>70</v>
      </c>
    </row>
    <row r="648" customFormat="1" ht="15.95" customHeight="1" spans="1:3">
      <c r="A648" s="62">
        <v>2081105</v>
      </c>
      <c r="B648" s="62" t="s">
        <v>1275</v>
      </c>
      <c r="C648" s="42">
        <v>126</v>
      </c>
    </row>
    <row r="649" customFormat="1" ht="15.95" customHeight="1" spans="1:3">
      <c r="A649" s="62">
        <v>2081106</v>
      </c>
      <c r="B649" s="62" t="s">
        <v>1276</v>
      </c>
      <c r="C649" s="42">
        <v>22</v>
      </c>
    </row>
    <row r="650" customFormat="1" ht="15.95" customHeight="1" spans="1:3">
      <c r="A650" s="62">
        <v>2081107</v>
      </c>
      <c r="B650" s="62" t="s">
        <v>1277</v>
      </c>
      <c r="C650" s="42">
        <v>1410</v>
      </c>
    </row>
    <row r="651" customFormat="1" ht="15.95" customHeight="1" spans="1:3">
      <c r="A651" s="62">
        <v>2081199</v>
      </c>
      <c r="B651" s="62" t="s">
        <v>1278</v>
      </c>
      <c r="C651" s="42">
        <v>121</v>
      </c>
    </row>
    <row r="652" customFormat="1" ht="15.95" customHeight="1" spans="1:3">
      <c r="A652" s="62">
        <v>20816</v>
      </c>
      <c r="B652" s="102" t="s">
        <v>1279</v>
      </c>
      <c r="C652" s="42">
        <f>SUM(C653:C657)</f>
        <v>10</v>
      </c>
    </row>
    <row r="653" customFormat="1" ht="15.95" customHeight="1" spans="1:3">
      <c r="A653" s="62">
        <v>2081601</v>
      </c>
      <c r="B653" s="62" t="s">
        <v>831</v>
      </c>
      <c r="C653" s="42">
        <v>5</v>
      </c>
    </row>
    <row r="654" customFormat="1" ht="15.95" customHeight="1" spans="1:3">
      <c r="A654" s="62">
        <v>2081602</v>
      </c>
      <c r="B654" s="62" t="s">
        <v>832</v>
      </c>
      <c r="C654" s="42"/>
    </row>
    <row r="655" customFormat="1" ht="15.95" customHeight="1" spans="1:3">
      <c r="A655" s="62">
        <v>2081603</v>
      </c>
      <c r="B655" s="62" t="s">
        <v>833</v>
      </c>
      <c r="C655" s="42"/>
    </row>
    <row r="656" customFormat="1" ht="15.95" customHeight="1" spans="1:3">
      <c r="A656" s="62">
        <v>2081650</v>
      </c>
      <c r="B656" s="62" t="s">
        <v>840</v>
      </c>
      <c r="C656" s="42"/>
    </row>
    <row r="657" customFormat="1" ht="15.95" customHeight="1" spans="1:3">
      <c r="A657" s="62">
        <v>2081699</v>
      </c>
      <c r="B657" s="62" t="s">
        <v>1280</v>
      </c>
      <c r="C657" s="42">
        <v>5</v>
      </c>
    </row>
    <row r="658" customFormat="1" ht="15.95" customHeight="1" spans="1:3">
      <c r="A658" s="62">
        <v>20819</v>
      </c>
      <c r="B658" s="102" t="s">
        <v>1281</v>
      </c>
      <c r="C658" s="42">
        <f>SUM(C659:C660)</f>
        <v>4808</v>
      </c>
    </row>
    <row r="659" customFormat="1" ht="15.95" customHeight="1" spans="1:3">
      <c r="A659" s="62">
        <v>2081901</v>
      </c>
      <c r="B659" s="62" t="s">
        <v>1282</v>
      </c>
      <c r="C659" s="42">
        <v>4468</v>
      </c>
    </row>
    <row r="660" customFormat="1" ht="15.95" customHeight="1" spans="1:3">
      <c r="A660" s="62">
        <v>2081902</v>
      </c>
      <c r="B660" s="62" t="s">
        <v>1283</v>
      </c>
      <c r="C660" s="42">
        <v>340</v>
      </c>
    </row>
    <row r="661" customFormat="1" ht="15.95" customHeight="1" spans="1:3">
      <c r="A661" s="62">
        <v>20820</v>
      </c>
      <c r="B661" s="102" t="s">
        <v>1284</v>
      </c>
      <c r="C661" s="42">
        <f>SUM(C662:C663)</f>
        <v>964</v>
      </c>
    </row>
    <row r="662" customFormat="1" ht="15.95" customHeight="1" spans="1:3">
      <c r="A662" s="62">
        <v>2082001</v>
      </c>
      <c r="B662" s="62" t="s">
        <v>1285</v>
      </c>
      <c r="C662" s="42">
        <v>957</v>
      </c>
    </row>
    <row r="663" customFormat="1" ht="15.95" customHeight="1" spans="1:3">
      <c r="A663" s="62">
        <v>2082002</v>
      </c>
      <c r="B663" s="62" t="s">
        <v>1286</v>
      </c>
      <c r="C663" s="42">
        <v>7</v>
      </c>
    </row>
    <row r="664" customFormat="1" ht="15.95" customHeight="1" spans="1:3">
      <c r="A664" s="62">
        <v>20821</v>
      </c>
      <c r="B664" s="102" t="s">
        <v>1287</v>
      </c>
      <c r="C664" s="42">
        <f>SUM(C665:C666)</f>
        <v>4219</v>
      </c>
    </row>
    <row r="665" customFormat="1" ht="15.95" customHeight="1" spans="1:3">
      <c r="A665" s="62">
        <v>2082101</v>
      </c>
      <c r="B665" s="62" t="s">
        <v>1288</v>
      </c>
      <c r="C665" s="42">
        <v>3887</v>
      </c>
    </row>
    <row r="666" customFormat="1" ht="15.95" customHeight="1" spans="1:3">
      <c r="A666" s="62">
        <v>2082102</v>
      </c>
      <c r="B666" s="62" t="s">
        <v>1289</v>
      </c>
      <c r="C666" s="42">
        <v>332</v>
      </c>
    </row>
    <row r="667" customFormat="1" ht="15.95" customHeight="1" spans="1:3">
      <c r="A667" s="62">
        <v>20824</v>
      </c>
      <c r="B667" s="102" t="s">
        <v>1290</v>
      </c>
      <c r="C667" s="42">
        <f>SUM(C668:C669)</f>
        <v>0</v>
      </c>
    </row>
    <row r="668" customFormat="1" ht="15.95" customHeight="1" spans="1:3">
      <c r="A668" s="62">
        <v>2082401</v>
      </c>
      <c r="B668" s="62" t="s">
        <v>1291</v>
      </c>
      <c r="C668" s="42"/>
    </row>
    <row r="669" customFormat="1" ht="15.95" customHeight="1" spans="1:3">
      <c r="A669" s="62">
        <v>2082402</v>
      </c>
      <c r="B669" s="62" t="s">
        <v>1292</v>
      </c>
      <c r="C669" s="42"/>
    </row>
    <row r="670" customFormat="1" ht="15.95" customHeight="1" spans="1:3">
      <c r="A670" s="62">
        <v>20825</v>
      </c>
      <c r="B670" s="102" t="s">
        <v>1293</v>
      </c>
      <c r="C670" s="42">
        <f>SUM(C671:C672)</f>
        <v>17</v>
      </c>
    </row>
    <row r="671" customFormat="1" ht="15.95" customHeight="1" spans="1:3">
      <c r="A671" s="62">
        <v>2082501</v>
      </c>
      <c r="B671" s="62" t="s">
        <v>1294</v>
      </c>
      <c r="C671" s="42"/>
    </row>
    <row r="672" customFormat="1" ht="15.95" customHeight="1" spans="1:3">
      <c r="A672" s="62">
        <v>2082502</v>
      </c>
      <c r="B672" s="62" t="s">
        <v>1295</v>
      </c>
      <c r="C672" s="42">
        <v>17</v>
      </c>
    </row>
    <row r="673" customFormat="1" ht="15.95" customHeight="1" spans="1:3">
      <c r="A673" s="62">
        <v>20826</v>
      </c>
      <c r="B673" s="102" t="s">
        <v>1296</v>
      </c>
      <c r="C673" s="42">
        <f>SUM(C674:C676)</f>
        <v>23209</v>
      </c>
    </row>
    <row r="674" customFormat="1" ht="15.95" customHeight="1" spans="1:3">
      <c r="A674" s="62">
        <v>2082601</v>
      </c>
      <c r="B674" s="62" t="s">
        <v>1297</v>
      </c>
      <c r="C674" s="42"/>
    </row>
    <row r="675" customFormat="1" ht="15.95" customHeight="1" spans="1:3">
      <c r="A675" s="62">
        <v>2082602</v>
      </c>
      <c r="B675" s="62" t="s">
        <v>1298</v>
      </c>
      <c r="C675" s="42">
        <v>23209</v>
      </c>
    </row>
    <row r="676" customFormat="1" ht="15.95" customHeight="1" spans="1:3">
      <c r="A676" s="62">
        <v>2082699</v>
      </c>
      <c r="B676" s="62" t="s">
        <v>1299</v>
      </c>
      <c r="C676" s="42"/>
    </row>
    <row r="677" customFormat="1" ht="15.95" customHeight="1" spans="1:3">
      <c r="A677" s="62">
        <v>20827</v>
      </c>
      <c r="B677" s="102" t="s">
        <v>1300</v>
      </c>
      <c r="C677" s="42">
        <f>SUM(C678:C680)</f>
        <v>0</v>
      </c>
    </row>
    <row r="678" customFormat="1" ht="15.95" customHeight="1" spans="1:3">
      <c r="A678" s="62">
        <v>2082701</v>
      </c>
      <c r="B678" s="62" t="s">
        <v>1301</v>
      </c>
      <c r="C678" s="42"/>
    </row>
    <row r="679" customFormat="1" ht="15.95" customHeight="1" spans="1:3">
      <c r="A679" s="62">
        <v>2082702</v>
      </c>
      <c r="B679" s="62" t="s">
        <v>1302</v>
      </c>
      <c r="C679" s="42"/>
    </row>
    <row r="680" customFormat="1" ht="15.95" customHeight="1" spans="1:3">
      <c r="A680" s="62">
        <v>2082799</v>
      </c>
      <c r="B680" s="62" t="s">
        <v>1303</v>
      </c>
      <c r="C680" s="42"/>
    </row>
    <row r="681" customFormat="1" ht="15.95" customHeight="1" spans="1:3">
      <c r="A681" s="62">
        <v>20828</v>
      </c>
      <c r="B681" s="102" t="s">
        <v>1304</v>
      </c>
      <c r="C681" s="42">
        <f>SUM(C682:C689)</f>
        <v>615</v>
      </c>
    </row>
    <row r="682" customFormat="1" ht="15.95" customHeight="1" spans="1:3">
      <c r="A682" s="62">
        <v>2082801</v>
      </c>
      <c r="B682" s="62" t="s">
        <v>831</v>
      </c>
      <c r="C682" s="42">
        <v>367</v>
      </c>
    </row>
    <row r="683" customFormat="1" ht="15.95" customHeight="1" spans="1:3">
      <c r="A683" s="62">
        <v>2082802</v>
      </c>
      <c r="B683" s="62" t="s">
        <v>832</v>
      </c>
      <c r="C683" s="42"/>
    </row>
    <row r="684" customFormat="1" ht="15.95" customHeight="1" spans="1:3">
      <c r="A684" s="62">
        <v>2082803</v>
      </c>
      <c r="B684" s="62" t="s">
        <v>833</v>
      </c>
      <c r="C684" s="42"/>
    </row>
    <row r="685" customFormat="1" ht="15.95" customHeight="1" spans="1:3">
      <c r="A685" s="62">
        <v>2082804</v>
      </c>
      <c r="B685" s="62" t="s">
        <v>1305</v>
      </c>
      <c r="C685" s="42">
        <v>195</v>
      </c>
    </row>
    <row r="686" customFormat="1" ht="15.95" customHeight="1" spans="1:3">
      <c r="A686" s="62">
        <v>2082805</v>
      </c>
      <c r="B686" s="62" t="s">
        <v>1306</v>
      </c>
      <c r="C686" s="42"/>
    </row>
    <row r="687" customFormat="1" ht="15.95" customHeight="1" spans="1:3">
      <c r="A687" s="62">
        <v>2082806</v>
      </c>
      <c r="B687" s="62" t="s">
        <v>871</v>
      </c>
      <c r="C687" s="42"/>
    </row>
    <row r="688" customFormat="1" ht="15.95" customHeight="1" spans="1:3">
      <c r="A688" s="62">
        <v>2082850</v>
      </c>
      <c r="B688" s="62" t="s">
        <v>840</v>
      </c>
      <c r="C688" s="42"/>
    </row>
    <row r="689" customFormat="1" ht="15.95" customHeight="1" spans="1:3">
      <c r="A689" s="62">
        <v>2082899</v>
      </c>
      <c r="B689" s="62" t="s">
        <v>1307</v>
      </c>
      <c r="C689" s="42">
        <v>53</v>
      </c>
    </row>
    <row r="690" customFormat="1" ht="15.95" customHeight="1" spans="1:3">
      <c r="A690" s="62">
        <v>20830</v>
      </c>
      <c r="B690" s="102" t="s">
        <v>1308</v>
      </c>
      <c r="C690" s="42">
        <f>SUM(C691:C692)</f>
        <v>0</v>
      </c>
    </row>
    <row r="691" customFormat="1" ht="15.95" customHeight="1" spans="1:3">
      <c r="A691" s="62">
        <v>2083001</v>
      </c>
      <c r="B691" s="62" t="s">
        <v>1309</v>
      </c>
      <c r="C691" s="42"/>
    </row>
    <row r="692" customFormat="1" ht="15.95" customHeight="1" spans="1:3">
      <c r="A692" s="62">
        <v>2083099</v>
      </c>
      <c r="B692" s="62" t="s">
        <v>1310</v>
      </c>
      <c r="C692" s="42"/>
    </row>
    <row r="693" customFormat="1" ht="15.95" customHeight="1" spans="1:3">
      <c r="A693" s="62">
        <v>20899</v>
      </c>
      <c r="B693" s="102" t="s">
        <v>1311</v>
      </c>
      <c r="C693" s="42">
        <f>C694</f>
        <v>5587</v>
      </c>
    </row>
    <row r="694" customFormat="1" ht="15.95" customHeight="1" spans="1:3">
      <c r="A694" s="62">
        <v>2089999</v>
      </c>
      <c r="B694" s="62" t="s">
        <v>1312</v>
      </c>
      <c r="C694" s="42">
        <v>5587</v>
      </c>
    </row>
    <row r="695" customFormat="1" ht="15.95" customHeight="1" spans="1:3">
      <c r="A695" s="62">
        <v>210</v>
      </c>
      <c r="B695" s="102" t="s">
        <v>1313</v>
      </c>
      <c r="C695" s="42">
        <f>SUM(C696,C701,C716,C720,C732,C736,C741,C745,C749,C752,C761,C768,C773,C776)</f>
        <v>42551</v>
      </c>
    </row>
    <row r="696" customFormat="1" ht="15.95" customHeight="1" spans="1:3">
      <c r="A696" s="62">
        <v>21001</v>
      </c>
      <c r="B696" s="102" t="s">
        <v>1314</v>
      </c>
      <c r="C696" s="42">
        <f>SUM(C697:C700)</f>
        <v>679</v>
      </c>
    </row>
    <row r="697" customFormat="1" ht="15.95" customHeight="1" spans="1:3">
      <c r="A697" s="62">
        <v>2100101</v>
      </c>
      <c r="B697" s="62" t="s">
        <v>831</v>
      </c>
      <c r="C697" s="42">
        <v>598</v>
      </c>
    </row>
    <row r="698" customFormat="1" ht="15.95" customHeight="1" spans="1:3">
      <c r="A698" s="62">
        <v>2100102</v>
      </c>
      <c r="B698" s="62" t="s">
        <v>832</v>
      </c>
      <c r="C698" s="42">
        <v>16</v>
      </c>
    </row>
    <row r="699" customFormat="1" ht="15.95" customHeight="1" spans="1:3">
      <c r="A699" s="62">
        <v>2100103</v>
      </c>
      <c r="B699" s="62" t="s">
        <v>833</v>
      </c>
      <c r="C699" s="42"/>
    </row>
    <row r="700" customFormat="1" ht="15.95" customHeight="1" spans="1:3">
      <c r="A700" s="62">
        <v>2100199</v>
      </c>
      <c r="B700" s="62" t="s">
        <v>1315</v>
      </c>
      <c r="C700" s="42">
        <v>65</v>
      </c>
    </row>
    <row r="701" customFormat="1" ht="15.95" customHeight="1" spans="1:3">
      <c r="A701" s="62">
        <v>21002</v>
      </c>
      <c r="B701" s="102" t="s">
        <v>1316</v>
      </c>
      <c r="C701" s="42">
        <f>SUM(C702:C715)</f>
        <v>951</v>
      </c>
    </row>
    <row r="702" customFormat="1" ht="15.95" customHeight="1" spans="1:3">
      <c r="A702" s="62">
        <v>2100201</v>
      </c>
      <c r="B702" s="62" t="s">
        <v>1317</v>
      </c>
      <c r="C702" s="42"/>
    </row>
    <row r="703" customFormat="1" ht="15.95" customHeight="1" spans="1:3">
      <c r="A703" s="62">
        <v>2100202</v>
      </c>
      <c r="B703" s="62" t="s">
        <v>1318</v>
      </c>
      <c r="C703" s="42"/>
    </row>
    <row r="704" customFormat="1" ht="15.95" customHeight="1" spans="1:3">
      <c r="A704" s="62">
        <v>2100203</v>
      </c>
      <c r="B704" s="62" t="s">
        <v>1319</v>
      </c>
      <c r="C704" s="42"/>
    </row>
    <row r="705" customFormat="1" ht="15.95" customHeight="1" spans="1:3">
      <c r="A705" s="62">
        <v>2100204</v>
      </c>
      <c r="B705" s="62" t="s">
        <v>1320</v>
      </c>
      <c r="C705" s="42"/>
    </row>
    <row r="706" customFormat="1" ht="15.95" customHeight="1" spans="1:3">
      <c r="A706" s="62">
        <v>2100205</v>
      </c>
      <c r="B706" s="62" t="s">
        <v>1321</v>
      </c>
      <c r="C706" s="42"/>
    </row>
    <row r="707" customFormat="1" ht="15.95" customHeight="1" spans="1:3">
      <c r="A707" s="62">
        <v>2100206</v>
      </c>
      <c r="B707" s="62" t="s">
        <v>1322</v>
      </c>
      <c r="C707" s="42">
        <v>114</v>
      </c>
    </row>
    <row r="708" customFormat="1" ht="15.95" customHeight="1" spans="1:3">
      <c r="A708" s="62">
        <v>2100207</v>
      </c>
      <c r="B708" s="62" t="s">
        <v>1323</v>
      </c>
      <c r="C708" s="42"/>
    </row>
    <row r="709" customFormat="1" ht="15.95" customHeight="1" spans="1:3">
      <c r="A709" s="62">
        <v>2100208</v>
      </c>
      <c r="B709" s="62" t="s">
        <v>1324</v>
      </c>
      <c r="C709" s="42">
        <v>10</v>
      </c>
    </row>
    <row r="710" customFormat="1" ht="15.95" customHeight="1" spans="1:3">
      <c r="A710" s="62">
        <v>2100209</v>
      </c>
      <c r="B710" s="62" t="s">
        <v>1325</v>
      </c>
      <c r="C710" s="42"/>
    </row>
    <row r="711" customFormat="1" ht="15.95" customHeight="1" spans="1:3">
      <c r="A711" s="62">
        <v>2100210</v>
      </c>
      <c r="B711" s="62" t="s">
        <v>1326</v>
      </c>
      <c r="C711" s="42"/>
    </row>
    <row r="712" customFormat="1" ht="15.95" customHeight="1" spans="1:3">
      <c r="A712" s="62">
        <v>2100211</v>
      </c>
      <c r="B712" s="62" t="s">
        <v>1327</v>
      </c>
      <c r="C712" s="42"/>
    </row>
    <row r="713" customFormat="1" ht="15.95" customHeight="1" spans="1:3">
      <c r="A713" s="62">
        <v>2100212</v>
      </c>
      <c r="B713" s="62" t="s">
        <v>1328</v>
      </c>
      <c r="C713" s="42"/>
    </row>
    <row r="714" customFormat="1" ht="15.95" customHeight="1" spans="1:3">
      <c r="A714" s="62">
        <v>2100213</v>
      </c>
      <c r="B714" s="62" t="s">
        <v>1329</v>
      </c>
      <c r="C714" s="42"/>
    </row>
    <row r="715" customFormat="1" ht="15.95" customHeight="1" spans="1:3">
      <c r="A715" s="62">
        <v>2100299</v>
      </c>
      <c r="B715" s="62" t="s">
        <v>1330</v>
      </c>
      <c r="C715" s="42">
        <v>827</v>
      </c>
    </row>
    <row r="716" customFormat="1" ht="15.95" customHeight="1" spans="1:3">
      <c r="A716" s="62">
        <v>21003</v>
      </c>
      <c r="B716" s="102" t="s">
        <v>1331</v>
      </c>
      <c r="C716" s="42">
        <f>SUM(C717:C719)</f>
        <v>9074</v>
      </c>
    </row>
    <row r="717" customFormat="1" ht="15.95" customHeight="1" spans="1:3">
      <c r="A717" s="62">
        <v>2100301</v>
      </c>
      <c r="B717" s="62" t="s">
        <v>1332</v>
      </c>
      <c r="C717" s="42"/>
    </row>
    <row r="718" customFormat="1" ht="15.95" customHeight="1" spans="1:3">
      <c r="A718" s="62">
        <v>2100302</v>
      </c>
      <c r="B718" s="62" t="s">
        <v>1333</v>
      </c>
      <c r="C718" s="42">
        <v>8000</v>
      </c>
    </row>
    <row r="719" customFormat="1" ht="15.95" customHeight="1" spans="1:3">
      <c r="A719" s="62">
        <v>2100399</v>
      </c>
      <c r="B719" s="62" t="s">
        <v>1334</v>
      </c>
      <c r="C719" s="42">
        <v>1074</v>
      </c>
    </row>
    <row r="720" customFormat="1" ht="15.95" customHeight="1" spans="1:3">
      <c r="A720" s="62">
        <v>21004</v>
      </c>
      <c r="B720" s="102" t="s">
        <v>1335</v>
      </c>
      <c r="C720" s="42">
        <f>SUM(C721:C731)</f>
        <v>7687</v>
      </c>
    </row>
    <row r="721" customFormat="1" ht="15.95" customHeight="1" spans="1:3">
      <c r="A721" s="62">
        <v>2100401</v>
      </c>
      <c r="B721" s="62" t="s">
        <v>1336</v>
      </c>
      <c r="C721" s="42">
        <v>739</v>
      </c>
    </row>
    <row r="722" customFormat="1" ht="15.95" customHeight="1" spans="1:3">
      <c r="A722" s="62">
        <v>2100402</v>
      </c>
      <c r="B722" s="62" t="s">
        <v>1337</v>
      </c>
      <c r="C722" s="42">
        <v>265</v>
      </c>
    </row>
    <row r="723" customFormat="1" ht="15.95" customHeight="1" spans="1:3">
      <c r="A723" s="62">
        <v>2100403</v>
      </c>
      <c r="B723" s="62" t="s">
        <v>1338</v>
      </c>
      <c r="C723" s="42">
        <v>906</v>
      </c>
    </row>
    <row r="724" customFormat="1" ht="15.95" customHeight="1" spans="1:3">
      <c r="A724" s="62">
        <v>2100404</v>
      </c>
      <c r="B724" s="62" t="s">
        <v>1339</v>
      </c>
      <c r="C724" s="42"/>
    </row>
    <row r="725" customFormat="1" ht="15.95" customHeight="1" spans="1:3">
      <c r="A725" s="62">
        <v>2100405</v>
      </c>
      <c r="B725" s="62" t="s">
        <v>1340</v>
      </c>
      <c r="C725" s="42"/>
    </row>
    <row r="726" customFormat="1" ht="15.95" customHeight="1" spans="1:3">
      <c r="A726" s="62">
        <v>2100406</v>
      </c>
      <c r="B726" s="62" t="s">
        <v>1341</v>
      </c>
      <c r="C726" s="42"/>
    </row>
    <row r="727" customFormat="1" ht="15.95" customHeight="1" spans="1:3">
      <c r="A727" s="62">
        <v>2100407</v>
      </c>
      <c r="B727" s="62" t="s">
        <v>1342</v>
      </c>
      <c r="C727" s="42"/>
    </row>
    <row r="728" customFormat="1" ht="15.95" customHeight="1" spans="1:3">
      <c r="A728" s="62">
        <v>2100408</v>
      </c>
      <c r="B728" s="62" t="s">
        <v>1343</v>
      </c>
      <c r="C728" s="42">
        <v>4149</v>
      </c>
    </row>
    <row r="729" customFormat="1" ht="15.95" customHeight="1" spans="1:3">
      <c r="A729" s="62">
        <v>2100409</v>
      </c>
      <c r="B729" s="62" t="s">
        <v>1344</v>
      </c>
      <c r="C729" s="42">
        <v>227</v>
      </c>
    </row>
    <row r="730" customFormat="1" ht="15.95" customHeight="1" spans="1:3">
      <c r="A730" s="62">
        <v>2100410</v>
      </c>
      <c r="B730" s="62" t="s">
        <v>1345</v>
      </c>
      <c r="C730" s="42">
        <v>294</v>
      </c>
    </row>
    <row r="731" customFormat="1" ht="15.95" customHeight="1" spans="1:3">
      <c r="A731" s="62">
        <v>2100499</v>
      </c>
      <c r="B731" s="62" t="s">
        <v>1346</v>
      </c>
      <c r="C731" s="42">
        <v>1107</v>
      </c>
    </row>
    <row r="732" customFormat="1" ht="15.95" customHeight="1" spans="1:3">
      <c r="A732" s="62">
        <v>21007</v>
      </c>
      <c r="B732" s="102" t="s">
        <v>1347</v>
      </c>
      <c r="C732" s="42">
        <f>SUM(C733:C735)</f>
        <v>2380</v>
      </c>
    </row>
    <row r="733" customFormat="1" ht="15.95" customHeight="1" spans="1:3">
      <c r="A733" s="62">
        <v>2100716</v>
      </c>
      <c r="B733" s="62" t="s">
        <v>1348</v>
      </c>
      <c r="C733" s="42">
        <v>31</v>
      </c>
    </row>
    <row r="734" customFormat="1" ht="15.95" customHeight="1" spans="1:3">
      <c r="A734" s="62">
        <v>2100717</v>
      </c>
      <c r="B734" s="62" t="s">
        <v>1349</v>
      </c>
      <c r="C734" s="42">
        <v>2349</v>
      </c>
    </row>
    <row r="735" customFormat="1" ht="15.95" customHeight="1" spans="1:3">
      <c r="A735" s="62">
        <v>2100799</v>
      </c>
      <c r="B735" s="62" t="s">
        <v>1350</v>
      </c>
      <c r="C735" s="42"/>
    </row>
    <row r="736" customFormat="1" ht="15.95" customHeight="1" spans="1:3">
      <c r="A736" s="62">
        <v>21011</v>
      </c>
      <c r="B736" s="102" t="s">
        <v>1351</v>
      </c>
      <c r="C736" s="42">
        <f>SUM(C737:C740)</f>
        <v>6045</v>
      </c>
    </row>
    <row r="737" customFormat="1" ht="15.95" customHeight="1" spans="1:3">
      <c r="A737" s="62">
        <v>2101101</v>
      </c>
      <c r="B737" s="62" t="s">
        <v>1352</v>
      </c>
      <c r="C737" s="42">
        <v>2506</v>
      </c>
    </row>
    <row r="738" customFormat="1" ht="15.95" customHeight="1" spans="1:3">
      <c r="A738" s="62">
        <v>2101102</v>
      </c>
      <c r="B738" s="62" t="s">
        <v>1353</v>
      </c>
      <c r="C738" s="42">
        <v>3539</v>
      </c>
    </row>
    <row r="739" customFormat="1" ht="15.95" customHeight="1" spans="1:3">
      <c r="A739" s="62">
        <v>2101103</v>
      </c>
      <c r="B739" s="62" t="s">
        <v>1354</v>
      </c>
      <c r="C739" s="42"/>
    </row>
    <row r="740" customFormat="1" ht="15.95" customHeight="1" spans="1:3">
      <c r="A740" s="62">
        <v>2101199</v>
      </c>
      <c r="B740" s="62" t="s">
        <v>1355</v>
      </c>
      <c r="C740" s="42"/>
    </row>
    <row r="741" customFormat="1" ht="15.95" customHeight="1" spans="1:3">
      <c r="A741" s="62">
        <v>21012</v>
      </c>
      <c r="B741" s="102" t="s">
        <v>1356</v>
      </c>
      <c r="C741" s="42">
        <f>SUM(C742:C744)</f>
        <v>3651</v>
      </c>
    </row>
    <row r="742" customFormat="1" ht="15.95" customHeight="1" spans="1:3">
      <c r="A742" s="62">
        <v>2101201</v>
      </c>
      <c r="B742" s="62" t="s">
        <v>1357</v>
      </c>
      <c r="C742" s="42"/>
    </row>
    <row r="743" customFormat="1" ht="15.95" customHeight="1" spans="1:3">
      <c r="A743" s="62">
        <v>2101202</v>
      </c>
      <c r="B743" s="62" t="s">
        <v>1358</v>
      </c>
      <c r="C743" s="42">
        <v>3651</v>
      </c>
    </row>
    <row r="744" customFormat="1" ht="15.95" customHeight="1" spans="1:3">
      <c r="A744" s="62">
        <v>2101299</v>
      </c>
      <c r="B744" s="62" t="s">
        <v>1359</v>
      </c>
      <c r="C744" s="42"/>
    </row>
    <row r="745" customFormat="1" ht="15.95" customHeight="1" spans="1:3">
      <c r="A745" s="62">
        <v>21013</v>
      </c>
      <c r="B745" s="102" t="s">
        <v>1360</v>
      </c>
      <c r="C745" s="42">
        <f>SUM(C746:C748)</f>
        <v>2338</v>
      </c>
    </row>
    <row r="746" customFormat="1" ht="15.95" customHeight="1" spans="1:3">
      <c r="A746" s="62">
        <v>2101301</v>
      </c>
      <c r="B746" s="62" t="s">
        <v>1361</v>
      </c>
      <c r="C746" s="42">
        <v>1309</v>
      </c>
    </row>
    <row r="747" customFormat="1" ht="15.95" customHeight="1" spans="1:3">
      <c r="A747" s="62">
        <v>2101302</v>
      </c>
      <c r="B747" s="62" t="s">
        <v>1362</v>
      </c>
      <c r="C747" s="42">
        <v>4</v>
      </c>
    </row>
    <row r="748" customFormat="1" ht="15.95" customHeight="1" spans="1:3">
      <c r="A748" s="62">
        <v>2101399</v>
      </c>
      <c r="B748" s="62" t="s">
        <v>1363</v>
      </c>
      <c r="C748" s="42">
        <v>1025</v>
      </c>
    </row>
    <row r="749" customFormat="1" ht="15.95" customHeight="1" spans="1:3">
      <c r="A749" s="62">
        <v>21014</v>
      </c>
      <c r="B749" s="102" t="s">
        <v>1364</v>
      </c>
      <c r="C749" s="42">
        <f>SUM(C750:C751)</f>
        <v>171</v>
      </c>
    </row>
    <row r="750" customFormat="1" ht="15.95" customHeight="1" spans="1:3">
      <c r="A750" s="62">
        <v>2101401</v>
      </c>
      <c r="B750" s="62" t="s">
        <v>1365</v>
      </c>
      <c r="C750" s="42">
        <v>171</v>
      </c>
    </row>
    <row r="751" customFormat="1" ht="15.95" customHeight="1" spans="1:3">
      <c r="A751" s="62">
        <v>2101499</v>
      </c>
      <c r="B751" s="62" t="s">
        <v>1366</v>
      </c>
      <c r="C751" s="42"/>
    </row>
    <row r="752" customFormat="1" ht="15.95" customHeight="1" spans="1:3">
      <c r="A752" s="62">
        <v>21015</v>
      </c>
      <c r="B752" s="102" t="s">
        <v>1367</v>
      </c>
      <c r="C752" s="42">
        <f>SUM(C753:C760)</f>
        <v>777</v>
      </c>
    </row>
    <row r="753" customFormat="1" ht="15.95" customHeight="1" spans="1:3">
      <c r="A753" s="62">
        <v>2101501</v>
      </c>
      <c r="B753" s="62" t="s">
        <v>831</v>
      </c>
      <c r="C753" s="42">
        <v>576</v>
      </c>
    </row>
    <row r="754" customFormat="1" ht="15.95" customHeight="1" spans="1:3">
      <c r="A754" s="62">
        <v>2101502</v>
      </c>
      <c r="B754" s="62" t="s">
        <v>832</v>
      </c>
      <c r="C754" s="42"/>
    </row>
    <row r="755" customFormat="1" ht="15.95" customHeight="1" spans="1:3">
      <c r="A755" s="62">
        <v>2101503</v>
      </c>
      <c r="B755" s="62" t="s">
        <v>833</v>
      </c>
      <c r="C755" s="42"/>
    </row>
    <row r="756" customFormat="1" ht="15.95" customHeight="1" spans="1:3">
      <c r="A756" s="62">
        <v>2101504</v>
      </c>
      <c r="B756" s="62" t="s">
        <v>871</v>
      </c>
      <c r="C756" s="42">
        <v>58</v>
      </c>
    </row>
    <row r="757" customFormat="1" ht="15.95" customHeight="1" spans="1:3">
      <c r="A757" s="62">
        <v>2101505</v>
      </c>
      <c r="B757" s="62" t="s">
        <v>1368</v>
      </c>
      <c r="C757" s="42">
        <v>49</v>
      </c>
    </row>
    <row r="758" customFormat="1" ht="15.95" customHeight="1" spans="1:3">
      <c r="A758" s="62">
        <v>2101506</v>
      </c>
      <c r="B758" s="62" t="s">
        <v>1369</v>
      </c>
      <c r="C758" s="42">
        <v>42</v>
      </c>
    </row>
    <row r="759" customFormat="1" ht="15.95" customHeight="1" spans="1:3">
      <c r="A759" s="62">
        <v>2101550</v>
      </c>
      <c r="B759" s="62" t="s">
        <v>840</v>
      </c>
      <c r="C759" s="42"/>
    </row>
    <row r="760" customFormat="1" ht="15.95" customHeight="1" spans="1:3">
      <c r="A760" s="62">
        <v>2101599</v>
      </c>
      <c r="B760" s="62" t="s">
        <v>1370</v>
      </c>
      <c r="C760" s="42">
        <v>52</v>
      </c>
    </row>
    <row r="761" customFormat="1" ht="15.95" customHeight="1" spans="1:3">
      <c r="A761" s="62">
        <v>21017</v>
      </c>
      <c r="B761" s="102" t="s">
        <v>1371</v>
      </c>
      <c r="C761" s="42">
        <f>SUM(C762:C767)</f>
        <v>0</v>
      </c>
    </row>
    <row r="762" customFormat="1" ht="15.95" customHeight="1" spans="1:3">
      <c r="A762" s="62">
        <v>2101701</v>
      </c>
      <c r="B762" s="62" t="s">
        <v>831</v>
      </c>
      <c r="C762" s="42"/>
    </row>
    <row r="763" customFormat="1" ht="15.95" customHeight="1" spans="1:3">
      <c r="A763" s="62">
        <v>2101702</v>
      </c>
      <c r="B763" s="62" t="s">
        <v>832</v>
      </c>
      <c r="C763" s="42"/>
    </row>
    <row r="764" customFormat="1" ht="15.95" customHeight="1" spans="1:3">
      <c r="A764" s="62">
        <v>2101703</v>
      </c>
      <c r="B764" s="62" t="s">
        <v>833</v>
      </c>
      <c r="C764" s="42"/>
    </row>
    <row r="765" customFormat="1" ht="15.95" customHeight="1" spans="1:3">
      <c r="A765" s="62">
        <v>2101704</v>
      </c>
      <c r="B765" s="62" t="s">
        <v>1372</v>
      </c>
      <c r="C765" s="42"/>
    </row>
    <row r="766" customFormat="1" ht="15.95" customHeight="1" spans="1:3">
      <c r="A766" s="62">
        <v>2101750</v>
      </c>
      <c r="B766" s="62" t="s">
        <v>840</v>
      </c>
      <c r="C766" s="42"/>
    </row>
    <row r="767" customFormat="1" ht="15.95" customHeight="1" spans="1:3">
      <c r="A767" s="62">
        <v>2101799</v>
      </c>
      <c r="B767" s="62" t="s">
        <v>1373</v>
      </c>
      <c r="C767" s="42"/>
    </row>
    <row r="768" customFormat="1" ht="15.95" customHeight="1" spans="1:3">
      <c r="A768" s="62">
        <v>21018</v>
      </c>
      <c r="B768" s="102" t="s">
        <v>1374</v>
      </c>
      <c r="C768" s="42">
        <f>SUM(C769:C772)</f>
        <v>35</v>
      </c>
    </row>
    <row r="769" customFormat="1" ht="15.95" customHeight="1" spans="1:3">
      <c r="A769" s="62">
        <v>2101801</v>
      </c>
      <c r="B769" s="62" t="s">
        <v>831</v>
      </c>
      <c r="C769" s="42">
        <v>35</v>
      </c>
    </row>
    <row r="770" customFormat="1" ht="15.95" customHeight="1" spans="1:3">
      <c r="A770" s="62">
        <v>2101802</v>
      </c>
      <c r="B770" s="62" t="s">
        <v>832</v>
      </c>
      <c r="C770" s="42"/>
    </row>
    <row r="771" customFormat="1" ht="15.95" customHeight="1" spans="1:3">
      <c r="A771" s="62">
        <v>2101803</v>
      </c>
      <c r="B771" s="62" t="s">
        <v>833</v>
      </c>
      <c r="C771" s="42"/>
    </row>
    <row r="772" customFormat="1" ht="15.95" customHeight="1" spans="1:3">
      <c r="A772" s="62">
        <v>2101899</v>
      </c>
      <c r="B772" s="62" t="s">
        <v>1375</v>
      </c>
      <c r="C772" s="42"/>
    </row>
    <row r="773" customFormat="1" ht="15.95" customHeight="1" spans="1:3">
      <c r="A773" s="62">
        <v>21019</v>
      </c>
      <c r="B773" s="102" t="s">
        <v>1376</v>
      </c>
      <c r="C773" s="42">
        <f>SUM(C774:C775)</f>
        <v>3340</v>
      </c>
    </row>
    <row r="774" customFormat="1" ht="15.95" customHeight="1" spans="1:3">
      <c r="A774" s="62">
        <v>2101901</v>
      </c>
      <c r="B774" s="62" t="s">
        <v>1377</v>
      </c>
      <c r="C774" s="42"/>
    </row>
    <row r="775" customFormat="1" ht="15.95" customHeight="1" spans="1:3">
      <c r="A775" s="62">
        <v>2101999</v>
      </c>
      <c r="B775" s="62" t="s">
        <v>1378</v>
      </c>
      <c r="C775" s="42">
        <v>3340</v>
      </c>
    </row>
    <row r="776" customFormat="1" ht="15.95" customHeight="1" spans="1:3">
      <c r="A776" s="62">
        <v>21099</v>
      </c>
      <c r="B776" s="102" t="s">
        <v>1379</v>
      </c>
      <c r="C776" s="42">
        <f>C777</f>
        <v>5423</v>
      </c>
    </row>
    <row r="777" customFormat="1" ht="15.95" customHeight="1" spans="1:3">
      <c r="A777" s="62">
        <v>2109999</v>
      </c>
      <c r="B777" s="62" t="s">
        <v>1380</v>
      </c>
      <c r="C777" s="42">
        <v>5423</v>
      </c>
    </row>
    <row r="778" customFormat="1" ht="15.95" customHeight="1" spans="1:3">
      <c r="A778" s="62">
        <v>211</v>
      </c>
      <c r="B778" s="102" t="s">
        <v>1381</v>
      </c>
      <c r="C778" s="42">
        <f>SUM(C779,C789,C793,C802,C809,C816,C819,C822,C824,C826,C832,C835,C837,C848)</f>
        <v>13890</v>
      </c>
    </row>
    <row r="779" customFormat="1" ht="15.95" customHeight="1" spans="1:3">
      <c r="A779" s="62">
        <v>21101</v>
      </c>
      <c r="B779" s="102" t="s">
        <v>1382</v>
      </c>
      <c r="C779" s="42">
        <f>SUM(C780:C788)</f>
        <v>126</v>
      </c>
    </row>
    <row r="780" customFormat="1" ht="15.95" customHeight="1" spans="1:3">
      <c r="A780" s="62">
        <v>2110101</v>
      </c>
      <c r="B780" s="62" t="s">
        <v>831</v>
      </c>
      <c r="C780" s="42">
        <v>126</v>
      </c>
    </row>
    <row r="781" customFormat="1" ht="15.95" customHeight="1" spans="1:3">
      <c r="A781" s="62">
        <v>2110102</v>
      </c>
      <c r="B781" s="62" t="s">
        <v>832</v>
      </c>
      <c r="C781" s="42"/>
    </row>
    <row r="782" customFormat="1" ht="15.95" customHeight="1" spans="1:3">
      <c r="A782" s="62">
        <v>2110103</v>
      </c>
      <c r="B782" s="62" t="s">
        <v>833</v>
      </c>
      <c r="C782" s="42"/>
    </row>
    <row r="783" customFormat="1" ht="15.95" customHeight="1" spans="1:3">
      <c r="A783" s="62">
        <v>2110104</v>
      </c>
      <c r="B783" s="62" t="s">
        <v>1383</v>
      </c>
      <c r="C783" s="42"/>
    </row>
    <row r="784" customFormat="1" ht="15.95" customHeight="1" spans="1:3">
      <c r="A784" s="62">
        <v>2110105</v>
      </c>
      <c r="B784" s="62" t="s">
        <v>1384</v>
      </c>
      <c r="C784" s="42"/>
    </row>
    <row r="785" customFormat="1" ht="15.95" customHeight="1" spans="1:3">
      <c r="A785" s="62">
        <v>2110106</v>
      </c>
      <c r="B785" s="62" t="s">
        <v>1385</v>
      </c>
      <c r="C785" s="42"/>
    </row>
    <row r="786" customFormat="1" ht="15.95" customHeight="1" spans="1:3">
      <c r="A786" s="62">
        <v>2110107</v>
      </c>
      <c r="B786" s="62" t="s">
        <v>1386</v>
      </c>
      <c r="C786" s="42"/>
    </row>
    <row r="787" customFormat="1" ht="15.95" customHeight="1" spans="1:3">
      <c r="A787" s="62">
        <v>2110108</v>
      </c>
      <c r="B787" s="62" t="s">
        <v>1387</v>
      </c>
      <c r="C787" s="42"/>
    </row>
    <row r="788" customFormat="1" ht="15.95" customHeight="1" spans="1:3">
      <c r="A788" s="62">
        <v>2110199</v>
      </c>
      <c r="B788" s="62" t="s">
        <v>1388</v>
      </c>
      <c r="C788" s="42"/>
    </row>
    <row r="789" customFormat="1" ht="15.95" customHeight="1" spans="1:3">
      <c r="A789" s="62">
        <v>21102</v>
      </c>
      <c r="B789" s="102" t="s">
        <v>1389</v>
      </c>
      <c r="C789" s="42">
        <f>SUM(C790:C792)</f>
        <v>0</v>
      </c>
    </row>
    <row r="790" customFormat="1" ht="15.95" customHeight="1" spans="1:3">
      <c r="A790" s="62">
        <v>2110203</v>
      </c>
      <c r="B790" s="62" t="s">
        <v>1390</v>
      </c>
      <c r="C790" s="42"/>
    </row>
    <row r="791" customFormat="1" ht="15.95" customHeight="1" spans="1:3">
      <c r="A791" s="62">
        <v>2110204</v>
      </c>
      <c r="B791" s="62" t="s">
        <v>1391</v>
      </c>
      <c r="C791" s="42"/>
    </row>
    <row r="792" customFormat="1" ht="15.95" customHeight="1" spans="1:3">
      <c r="A792" s="62">
        <v>2110299</v>
      </c>
      <c r="B792" s="62" t="s">
        <v>1392</v>
      </c>
      <c r="C792" s="42"/>
    </row>
    <row r="793" customFormat="1" ht="15.95" customHeight="1" spans="1:3">
      <c r="A793" s="62">
        <v>21103</v>
      </c>
      <c r="B793" s="102" t="s">
        <v>1393</v>
      </c>
      <c r="C793" s="42">
        <f>SUM(C794:C801)</f>
        <v>7608</v>
      </c>
    </row>
    <row r="794" customFormat="1" ht="15.95" customHeight="1" spans="1:3">
      <c r="A794" s="62">
        <v>2110301</v>
      </c>
      <c r="B794" s="62" t="s">
        <v>1394</v>
      </c>
      <c r="C794" s="42"/>
    </row>
    <row r="795" customFormat="1" ht="15.95" customHeight="1" spans="1:3">
      <c r="A795" s="62">
        <v>2110302</v>
      </c>
      <c r="B795" s="62" t="s">
        <v>1395</v>
      </c>
      <c r="C795" s="42">
        <v>5567</v>
      </c>
    </row>
    <row r="796" customFormat="1" ht="15.95" customHeight="1" spans="1:3">
      <c r="A796" s="62">
        <v>2110303</v>
      </c>
      <c r="B796" s="62" t="s">
        <v>1396</v>
      </c>
      <c r="C796" s="42"/>
    </row>
    <row r="797" customFormat="1" ht="15.95" customHeight="1" spans="1:3">
      <c r="A797" s="62">
        <v>2110304</v>
      </c>
      <c r="B797" s="62" t="s">
        <v>1397</v>
      </c>
      <c r="C797" s="42"/>
    </row>
    <row r="798" customFormat="1" ht="15.95" customHeight="1" spans="1:3">
      <c r="A798" s="62">
        <v>2110305</v>
      </c>
      <c r="B798" s="62" t="s">
        <v>1398</v>
      </c>
      <c r="C798" s="42"/>
    </row>
    <row r="799" customFormat="1" ht="15.95" customHeight="1" spans="1:3">
      <c r="A799" s="62">
        <v>2110306</v>
      </c>
      <c r="B799" s="62" t="s">
        <v>1399</v>
      </c>
      <c r="C799" s="42"/>
    </row>
    <row r="800" customFormat="1" ht="15.95" customHeight="1" spans="1:3">
      <c r="A800" s="62">
        <v>2110307</v>
      </c>
      <c r="B800" s="62" t="s">
        <v>1400</v>
      </c>
      <c r="C800" s="42">
        <v>2041</v>
      </c>
    </row>
    <row r="801" customFormat="1" ht="15.95" customHeight="1" spans="1:3">
      <c r="A801" s="62">
        <v>2110399</v>
      </c>
      <c r="B801" s="62" t="s">
        <v>1401</v>
      </c>
      <c r="C801" s="42"/>
    </row>
    <row r="802" customFormat="1" ht="15.95" customHeight="1" spans="1:3">
      <c r="A802" s="62">
        <v>21104</v>
      </c>
      <c r="B802" s="102" t="s">
        <v>1402</v>
      </c>
      <c r="C802" s="42">
        <f>SUM(C803:C808)</f>
        <v>3766</v>
      </c>
    </row>
    <row r="803" customFormat="1" ht="15.95" customHeight="1" spans="1:3">
      <c r="A803" s="62">
        <v>2110401</v>
      </c>
      <c r="B803" s="62" t="s">
        <v>1403</v>
      </c>
      <c r="C803" s="42"/>
    </row>
    <row r="804" customFormat="1" ht="15.95" customHeight="1" spans="1:3">
      <c r="A804" s="62">
        <v>2110402</v>
      </c>
      <c r="B804" s="62" t="s">
        <v>1404</v>
      </c>
      <c r="C804" s="42">
        <v>438</v>
      </c>
    </row>
    <row r="805" customFormat="1" ht="15.95" customHeight="1" spans="1:3">
      <c r="A805" s="62">
        <v>2110404</v>
      </c>
      <c r="B805" s="62" t="s">
        <v>1405</v>
      </c>
      <c r="C805" s="42"/>
    </row>
    <row r="806" customFormat="1" ht="15.95" customHeight="1" spans="1:3">
      <c r="A806" s="62">
        <v>2110405</v>
      </c>
      <c r="B806" s="62" t="s">
        <v>1406</v>
      </c>
      <c r="C806" s="42"/>
    </row>
    <row r="807" customFormat="1" ht="15.95" customHeight="1" spans="1:3">
      <c r="A807" s="62">
        <v>2110406</v>
      </c>
      <c r="B807" s="62" t="s">
        <v>1407</v>
      </c>
      <c r="C807" s="42">
        <v>3258</v>
      </c>
    </row>
    <row r="808" customFormat="1" ht="15.95" customHeight="1" spans="1:3">
      <c r="A808" s="62">
        <v>2110499</v>
      </c>
      <c r="B808" s="62" t="s">
        <v>1408</v>
      </c>
      <c r="C808" s="42">
        <v>70</v>
      </c>
    </row>
    <row r="809" customFormat="1" ht="15.95" customHeight="1" spans="1:3">
      <c r="A809" s="62">
        <v>21105</v>
      </c>
      <c r="B809" s="102" t="s">
        <v>1409</v>
      </c>
      <c r="C809" s="42">
        <f>SUM(C810:C815)</f>
        <v>2390</v>
      </c>
    </row>
    <row r="810" customFormat="1" ht="15.95" customHeight="1" spans="1:3">
      <c r="A810" s="62">
        <v>2110501</v>
      </c>
      <c r="B810" s="62" t="s">
        <v>1410</v>
      </c>
      <c r="C810" s="42">
        <v>2294</v>
      </c>
    </row>
    <row r="811" customFormat="1" ht="15.95" customHeight="1" spans="1:3">
      <c r="A811" s="62">
        <v>2110502</v>
      </c>
      <c r="B811" s="62" t="s">
        <v>1411</v>
      </c>
      <c r="C811" s="42"/>
    </row>
    <row r="812" customFormat="1" ht="15.95" customHeight="1" spans="1:3">
      <c r="A812" s="62">
        <v>2110503</v>
      </c>
      <c r="B812" s="62" t="s">
        <v>1412</v>
      </c>
      <c r="C812" s="42"/>
    </row>
    <row r="813" customFormat="1" ht="15.95" customHeight="1" spans="1:3">
      <c r="A813" s="62">
        <v>2110506</v>
      </c>
      <c r="B813" s="62" t="s">
        <v>1413</v>
      </c>
      <c r="C813" s="42"/>
    </row>
    <row r="814" customFormat="1" ht="15.95" customHeight="1" spans="1:3">
      <c r="A814" s="62">
        <v>2110507</v>
      </c>
      <c r="B814" s="62" t="s">
        <v>1414</v>
      </c>
      <c r="C814" s="42"/>
    </row>
    <row r="815" customFormat="1" ht="15.95" customHeight="1" spans="1:3">
      <c r="A815" s="62">
        <v>2110599</v>
      </c>
      <c r="B815" s="62" t="s">
        <v>1415</v>
      </c>
      <c r="C815" s="42">
        <v>96</v>
      </c>
    </row>
    <row r="816" customFormat="1" ht="15.95" customHeight="1" spans="1:3">
      <c r="A816" s="62">
        <v>21107</v>
      </c>
      <c r="B816" s="102" t="s">
        <v>1416</v>
      </c>
      <c r="C816" s="42">
        <f>SUM(C817:C818)</f>
        <v>0</v>
      </c>
    </row>
    <row r="817" customFormat="1" ht="15.95" customHeight="1" spans="1:3">
      <c r="A817" s="62">
        <v>2110704</v>
      </c>
      <c r="B817" s="62" t="s">
        <v>1417</v>
      </c>
      <c r="C817" s="42"/>
    </row>
    <row r="818" customFormat="1" ht="15.95" customHeight="1" spans="1:3">
      <c r="A818" s="62">
        <v>2110799</v>
      </c>
      <c r="B818" s="62" t="s">
        <v>1418</v>
      </c>
      <c r="C818" s="42"/>
    </row>
    <row r="819" customFormat="1" ht="15.95" customHeight="1" spans="1:3">
      <c r="A819" s="62">
        <v>21108</v>
      </c>
      <c r="B819" s="102" t="s">
        <v>1419</v>
      </c>
      <c r="C819" s="42">
        <f>SUM(C820:C821)</f>
        <v>0</v>
      </c>
    </row>
    <row r="820" customFormat="1" ht="15.95" customHeight="1" spans="1:3">
      <c r="A820" s="62">
        <v>2110804</v>
      </c>
      <c r="B820" s="62" t="s">
        <v>1420</v>
      </c>
      <c r="C820" s="42"/>
    </row>
    <row r="821" customFormat="1" ht="15.95" customHeight="1" spans="1:3">
      <c r="A821" s="62">
        <v>2110899</v>
      </c>
      <c r="B821" s="62" t="s">
        <v>1421</v>
      </c>
      <c r="C821" s="42"/>
    </row>
    <row r="822" customFormat="1" ht="15.95" customHeight="1" spans="1:3">
      <c r="A822" s="62">
        <v>21109</v>
      </c>
      <c r="B822" s="102" t="s">
        <v>1422</v>
      </c>
      <c r="C822" s="42">
        <f>C823</f>
        <v>0</v>
      </c>
    </row>
    <row r="823" customFormat="1" ht="15.95" customHeight="1" spans="1:3">
      <c r="A823" s="62">
        <v>2110901</v>
      </c>
      <c r="B823" s="62" t="s">
        <v>1423</v>
      </c>
      <c r="C823" s="42"/>
    </row>
    <row r="824" customFormat="1" ht="15.95" customHeight="1" spans="1:3">
      <c r="A824" s="62">
        <v>21110</v>
      </c>
      <c r="B824" s="102" t="s">
        <v>1424</v>
      </c>
      <c r="C824" s="42">
        <f>C825</f>
        <v>0</v>
      </c>
    </row>
    <row r="825" customFormat="1" ht="15.95" customHeight="1" spans="1:3">
      <c r="A825" s="62">
        <v>2111001</v>
      </c>
      <c r="B825" s="62" t="s">
        <v>1425</v>
      </c>
      <c r="C825" s="42"/>
    </row>
    <row r="826" customFormat="1" ht="15.95" customHeight="1" spans="1:3">
      <c r="A826" s="62">
        <v>21111</v>
      </c>
      <c r="B826" s="102" t="s">
        <v>1426</v>
      </c>
      <c r="C826" s="42">
        <f>SUM(C827:C831)</f>
        <v>0</v>
      </c>
    </row>
    <row r="827" customFormat="1" ht="15.95" customHeight="1" spans="1:3">
      <c r="A827" s="62">
        <v>2111101</v>
      </c>
      <c r="B827" s="62" t="s">
        <v>1427</v>
      </c>
      <c r="C827" s="42"/>
    </row>
    <row r="828" customFormat="1" ht="15.95" customHeight="1" spans="1:3">
      <c r="A828" s="62">
        <v>2111102</v>
      </c>
      <c r="B828" s="62" t="s">
        <v>1428</v>
      </c>
      <c r="C828" s="42"/>
    </row>
    <row r="829" customFormat="1" ht="15.95" customHeight="1" spans="1:3">
      <c r="A829" s="62">
        <v>2111103</v>
      </c>
      <c r="B829" s="62" t="s">
        <v>1429</v>
      </c>
      <c r="C829" s="42"/>
    </row>
    <row r="830" customFormat="1" ht="15.95" customHeight="1" spans="1:3">
      <c r="A830" s="62">
        <v>2111104</v>
      </c>
      <c r="B830" s="62" t="s">
        <v>1430</v>
      </c>
      <c r="C830" s="42"/>
    </row>
    <row r="831" customFormat="1" ht="15.95" customHeight="1" spans="1:3">
      <c r="A831" s="62">
        <v>2111199</v>
      </c>
      <c r="B831" s="62" t="s">
        <v>1431</v>
      </c>
      <c r="C831" s="42"/>
    </row>
    <row r="832" customFormat="1" ht="15.95" customHeight="1" spans="1:3">
      <c r="A832" s="62">
        <v>21112</v>
      </c>
      <c r="B832" s="102" t="s">
        <v>1432</v>
      </c>
      <c r="C832" s="42">
        <f>SUM(C833:C834)</f>
        <v>0</v>
      </c>
    </row>
    <row r="833" customFormat="1" ht="15.95" customHeight="1" spans="1:3">
      <c r="A833" s="62">
        <v>2111201</v>
      </c>
      <c r="B833" s="62" t="s">
        <v>1433</v>
      </c>
      <c r="C833" s="42"/>
    </row>
    <row r="834" customFormat="1" ht="15.95" customHeight="1" spans="1:3">
      <c r="A834" s="142">
        <v>2111299</v>
      </c>
      <c r="B834" s="142" t="s">
        <v>1434</v>
      </c>
      <c r="C834" s="42"/>
    </row>
    <row r="835" customFormat="1" ht="15.95" customHeight="1" spans="1:3">
      <c r="A835" s="62">
        <v>21113</v>
      </c>
      <c r="B835" s="102" t="s">
        <v>1435</v>
      </c>
      <c r="C835" s="42">
        <f>C836</f>
        <v>0</v>
      </c>
    </row>
    <row r="836" customFormat="1" ht="15.95" customHeight="1" spans="1:3">
      <c r="A836" s="62">
        <v>2111301</v>
      </c>
      <c r="B836" s="62" t="s">
        <v>1436</v>
      </c>
      <c r="C836" s="42"/>
    </row>
    <row r="837" customFormat="1" ht="15.95" customHeight="1" spans="1:3">
      <c r="A837" s="62">
        <v>21114</v>
      </c>
      <c r="B837" s="102" t="s">
        <v>1437</v>
      </c>
      <c r="C837" s="42">
        <f>SUM(C838:C847)</f>
        <v>0</v>
      </c>
    </row>
    <row r="838" customFormat="1" ht="15.95" customHeight="1" spans="1:3">
      <c r="A838" s="62">
        <v>2111401</v>
      </c>
      <c r="B838" s="62" t="s">
        <v>831</v>
      </c>
      <c r="C838" s="42"/>
    </row>
    <row r="839" customFormat="1" ht="15.95" customHeight="1" spans="1:3">
      <c r="A839" s="62">
        <v>2111402</v>
      </c>
      <c r="B839" s="62" t="s">
        <v>832</v>
      </c>
      <c r="C839" s="42"/>
    </row>
    <row r="840" customFormat="1" ht="15.95" customHeight="1" spans="1:3">
      <c r="A840" s="62">
        <v>2111403</v>
      </c>
      <c r="B840" s="62" t="s">
        <v>833</v>
      </c>
      <c r="C840" s="42"/>
    </row>
    <row r="841" customFormat="1" ht="15.95" customHeight="1" spans="1:3">
      <c r="A841" s="62">
        <v>2111406</v>
      </c>
      <c r="B841" s="62" t="s">
        <v>1438</v>
      </c>
      <c r="C841" s="42"/>
    </row>
    <row r="842" customFormat="1" ht="15.95" customHeight="1" spans="1:3">
      <c r="A842" s="62">
        <v>2111407</v>
      </c>
      <c r="B842" s="62" t="s">
        <v>1439</v>
      </c>
      <c r="C842" s="42"/>
    </row>
    <row r="843" customFormat="1" ht="15.95" customHeight="1" spans="1:3">
      <c r="A843" s="62">
        <v>2111408</v>
      </c>
      <c r="B843" s="62" t="s">
        <v>1440</v>
      </c>
      <c r="C843" s="42"/>
    </row>
    <row r="844" customFormat="1" ht="15.95" customHeight="1" spans="1:3">
      <c r="A844" s="62">
        <v>2111411</v>
      </c>
      <c r="B844" s="62" t="s">
        <v>871</v>
      </c>
      <c r="C844" s="42"/>
    </row>
    <row r="845" customFormat="1" ht="15.95" customHeight="1" spans="1:3">
      <c r="A845" s="62">
        <v>2111413</v>
      </c>
      <c r="B845" s="62" t="s">
        <v>1441</v>
      </c>
      <c r="C845" s="42"/>
    </row>
    <row r="846" customFormat="1" ht="15.95" customHeight="1" spans="1:3">
      <c r="A846" s="62">
        <v>2111450</v>
      </c>
      <c r="B846" s="62" t="s">
        <v>840</v>
      </c>
      <c r="C846" s="42"/>
    </row>
    <row r="847" customFormat="1" ht="15.95" customHeight="1" spans="1:3">
      <c r="A847" s="62">
        <v>2111499</v>
      </c>
      <c r="B847" s="62" t="s">
        <v>1442</v>
      </c>
      <c r="C847" s="42"/>
    </row>
    <row r="848" customFormat="1" ht="15.95" customHeight="1" spans="1:3">
      <c r="A848" s="62">
        <v>21199</v>
      </c>
      <c r="B848" s="102" t="s">
        <v>1443</v>
      </c>
      <c r="C848" s="42">
        <f>C849</f>
        <v>0</v>
      </c>
    </row>
    <row r="849" customFormat="1" ht="15.95" customHeight="1" spans="1:3">
      <c r="A849" s="62">
        <v>2119999</v>
      </c>
      <c r="B849" s="62" t="s">
        <v>1444</v>
      </c>
      <c r="C849" s="42"/>
    </row>
    <row r="850" customFormat="1" ht="15.95" customHeight="1" spans="1:3">
      <c r="A850" s="62">
        <v>212</v>
      </c>
      <c r="B850" s="102" t="s">
        <v>1445</v>
      </c>
      <c r="C850" s="42">
        <f>SUM(C851,C862,C864,C867,C869,C871)</f>
        <v>13251</v>
      </c>
    </row>
    <row r="851" customFormat="1" ht="15.95" customHeight="1" spans="1:3">
      <c r="A851" s="62">
        <v>21201</v>
      </c>
      <c r="B851" s="102" t="s">
        <v>1446</v>
      </c>
      <c r="C851" s="42">
        <f>SUM(C852:C861)</f>
        <v>4747</v>
      </c>
    </row>
    <row r="852" customFormat="1" ht="15.95" customHeight="1" spans="1:3">
      <c r="A852" s="62">
        <v>2120101</v>
      </c>
      <c r="B852" s="62" t="s">
        <v>831</v>
      </c>
      <c r="C852" s="42">
        <v>1426</v>
      </c>
    </row>
    <row r="853" customFormat="1" ht="15.95" customHeight="1" spans="1:3">
      <c r="A853" s="62">
        <v>2120102</v>
      </c>
      <c r="B853" s="62" t="s">
        <v>832</v>
      </c>
      <c r="C853" s="42"/>
    </row>
    <row r="854" customFormat="1" ht="15.95" customHeight="1" spans="1:3">
      <c r="A854" s="62">
        <v>2120103</v>
      </c>
      <c r="B854" s="62" t="s">
        <v>833</v>
      </c>
      <c r="C854" s="42"/>
    </row>
    <row r="855" customFormat="1" ht="15.95" customHeight="1" spans="1:3">
      <c r="A855" s="62">
        <v>2120104</v>
      </c>
      <c r="B855" s="62" t="s">
        <v>1447</v>
      </c>
      <c r="C855" s="42">
        <v>312</v>
      </c>
    </row>
    <row r="856" customFormat="1" ht="15.95" customHeight="1" spans="1:3">
      <c r="A856" s="62">
        <v>2120105</v>
      </c>
      <c r="B856" s="62" t="s">
        <v>1448</v>
      </c>
      <c r="C856" s="42"/>
    </row>
    <row r="857" customFormat="1" ht="15.95" customHeight="1" spans="1:3">
      <c r="A857" s="62">
        <v>2120106</v>
      </c>
      <c r="B857" s="62" t="s">
        <v>1449</v>
      </c>
      <c r="C857" s="42">
        <v>207</v>
      </c>
    </row>
    <row r="858" customFormat="1" ht="15.95" customHeight="1" spans="1:3">
      <c r="A858" s="62">
        <v>2120107</v>
      </c>
      <c r="B858" s="62" t="s">
        <v>1450</v>
      </c>
      <c r="C858" s="42"/>
    </row>
    <row r="859" customFormat="1" ht="15.95" customHeight="1" spans="1:3">
      <c r="A859" s="62">
        <v>2120109</v>
      </c>
      <c r="B859" s="62" t="s">
        <v>1451</v>
      </c>
      <c r="C859" s="42">
        <v>10</v>
      </c>
    </row>
    <row r="860" customFormat="1" ht="15.95" customHeight="1" spans="1:3">
      <c r="A860" s="62">
        <v>2120110</v>
      </c>
      <c r="B860" s="62" t="s">
        <v>1452</v>
      </c>
      <c r="C860" s="42"/>
    </row>
    <row r="861" customFormat="1" ht="15.95" customHeight="1" spans="1:3">
      <c r="A861" s="62">
        <v>2120199</v>
      </c>
      <c r="B861" s="62" t="s">
        <v>1453</v>
      </c>
      <c r="C861" s="42">
        <v>2792</v>
      </c>
    </row>
    <row r="862" customFormat="1" ht="15.95" customHeight="1" spans="1:3">
      <c r="A862" s="62">
        <v>21202</v>
      </c>
      <c r="B862" s="102" t="s">
        <v>1454</v>
      </c>
      <c r="C862" s="42">
        <f>C863</f>
        <v>114</v>
      </c>
    </row>
    <row r="863" customFormat="1" ht="15.95" customHeight="1" spans="1:3">
      <c r="A863" s="62">
        <v>2120201</v>
      </c>
      <c r="B863" s="62" t="s">
        <v>1455</v>
      </c>
      <c r="C863" s="42">
        <v>114</v>
      </c>
    </row>
    <row r="864" customFormat="1" ht="15.95" customHeight="1" spans="1:3">
      <c r="A864" s="62">
        <v>21203</v>
      </c>
      <c r="B864" s="102" t="s">
        <v>1456</v>
      </c>
      <c r="C864" s="42">
        <f>SUM(C865:C866)</f>
        <v>1494</v>
      </c>
    </row>
    <row r="865" customFormat="1" ht="15.95" customHeight="1" spans="1:3">
      <c r="A865" s="62">
        <v>2120303</v>
      </c>
      <c r="B865" s="62" t="s">
        <v>1457</v>
      </c>
      <c r="C865" s="42">
        <v>50</v>
      </c>
    </row>
    <row r="866" customFormat="1" ht="15.95" customHeight="1" spans="1:3">
      <c r="A866" s="62">
        <v>2120399</v>
      </c>
      <c r="B866" s="62" t="s">
        <v>1458</v>
      </c>
      <c r="C866" s="42">
        <v>1444</v>
      </c>
    </row>
    <row r="867" customFormat="1" ht="15.95" customHeight="1" spans="1:3">
      <c r="A867" s="62">
        <v>21205</v>
      </c>
      <c r="B867" s="102" t="s">
        <v>1459</v>
      </c>
      <c r="C867" s="42">
        <f t="shared" ref="C867:C871" si="0">C868</f>
        <v>3310</v>
      </c>
    </row>
    <row r="868" customFormat="1" ht="15.95" customHeight="1" spans="1:3">
      <c r="A868" s="62">
        <v>2120501</v>
      </c>
      <c r="B868" s="62" t="s">
        <v>1460</v>
      </c>
      <c r="C868" s="42">
        <v>3310</v>
      </c>
    </row>
    <row r="869" customFormat="1" ht="15.95" customHeight="1" spans="1:3">
      <c r="A869" s="62">
        <v>21206</v>
      </c>
      <c r="B869" s="102" t="s">
        <v>1461</v>
      </c>
      <c r="C869" s="42">
        <f t="shared" si="0"/>
        <v>10</v>
      </c>
    </row>
    <row r="870" customFormat="1" ht="15.95" customHeight="1" spans="1:3">
      <c r="A870" s="62">
        <v>2120601</v>
      </c>
      <c r="B870" s="62" t="s">
        <v>1462</v>
      </c>
      <c r="C870" s="42">
        <v>10</v>
      </c>
    </row>
    <row r="871" customFormat="1" ht="15.95" customHeight="1" spans="1:3">
      <c r="A871" s="62">
        <v>21299</v>
      </c>
      <c r="B871" s="102" t="s">
        <v>1463</v>
      </c>
      <c r="C871" s="42">
        <f t="shared" si="0"/>
        <v>3576</v>
      </c>
    </row>
    <row r="872" customFormat="1" ht="15.95" customHeight="1" spans="1:3">
      <c r="A872" s="62">
        <v>2129999</v>
      </c>
      <c r="B872" s="62" t="s">
        <v>1464</v>
      </c>
      <c r="C872" s="42">
        <v>3576</v>
      </c>
    </row>
    <row r="873" customFormat="1" ht="15.95" customHeight="1" spans="1:3">
      <c r="A873" s="62">
        <v>213</v>
      </c>
      <c r="B873" s="102" t="s">
        <v>1465</v>
      </c>
      <c r="C873" s="42">
        <f>SUM(C874,C900,C923,C951,C958,C964,C970,C973)</f>
        <v>63021</v>
      </c>
    </row>
    <row r="874" customFormat="1" ht="15.95" customHeight="1" spans="1:3">
      <c r="A874" s="62">
        <v>21301</v>
      </c>
      <c r="B874" s="102" t="s">
        <v>1466</v>
      </c>
      <c r="C874" s="42">
        <f>SUM(C875:C899)</f>
        <v>25905</v>
      </c>
    </row>
    <row r="875" customFormat="1" ht="15.95" customHeight="1" spans="1:3">
      <c r="A875" s="62">
        <v>2130101</v>
      </c>
      <c r="B875" s="62" t="s">
        <v>831</v>
      </c>
      <c r="C875" s="42">
        <v>2398</v>
      </c>
    </row>
    <row r="876" customFormat="1" ht="15.95" customHeight="1" spans="1:3">
      <c r="A876" s="62">
        <v>2130102</v>
      </c>
      <c r="B876" s="62" t="s">
        <v>832</v>
      </c>
      <c r="C876" s="42">
        <v>92</v>
      </c>
    </row>
    <row r="877" customFormat="1" ht="15.95" customHeight="1" spans="1:3">
      <c r="A877" s="62">
        <v>2130103</v>
      </c>
      <c r="B877" s="62" t="s">
        <v>833</v>
      </c>
      <c r="C877" s="42"/>
    </row>
    <row r="878" customFormat="1" ht="15.95" customHeight="1" spans="1:3">
      <c r="A878" s="62">
        <v>2130104</v>
      </c>
      <c r="B878" s="62" t="s">
        <v>840</v>
      </c>
      <c r="C878" s="42">
        <v>1082</v>
      </c>
    </row>
    <row r="879" customFormat="1" ht="15.95" customHeight="1" spans="1:3">
      <c r="A879" s="62">
        <v>2130105</v>
      </c>
      <c r="B879" s="62" t="s">
        <v>1467</v>
      </c>
      <c r="C879" s="42">
        <v>39</v>
      </c>
    </row>
    <row r="880" customFormat="1" ht="15.95" customHeight="1" spans="1:3">
      <c r="A880" s="62">
        <v>2130106</v>
      </c>
      <c r="B880" s="62" t="s">
        <v>1468</v>
      </c>
      <c r="C880" s="42">
        <v>239</v>
      </c>
    </row>
    <row r="881" customFormat="1" ht="15.95" customHeight="1" spans="1:3">
      <c r="A881" s="62">
        <v>2130108</v>
      </c>
      <c r="B881" s="62" t="s">
        <v>1469</v>
      </c>
      <c r="C881" s="42">
        <v>312</v>
      </c>
    </row>
    <row r="882" customFormat="1" ht="15.95" customHeight="1" spans="1:3">
      <c r="A882" s="62">
        <v>2130109</v>
      </c>
      <c r="B882" s="62" t="s">
        <v>1470</v>
      </c>
      <c r="C882" s="42">
        <v>35</v>
      </c>
    </row>
    <row r="883" customFormat="1" ht="15.95" customHeight="1" spans="1:3">
      <c r="A883" s="62">
        <v>2130110</v>
      </c>
      <c r="B883" s="62" t="s">
        <v>1471</v>
      </c>
      <c r="C883" s="42">
        <v>67</v>
      </c>
    </row>
    <row r="884" customFormat="1" ht="15.95" customHeight="1" spans="1:3">
      <c r="A884" s="62">
        <v>2130111</v>
      </c>
      <c r="B884" s="62" t="s">
        <v>1472</v>
      </c>
      <c r="C884" s="42"/>
    </row>
    <row r="885" customFormat="1" ht="15.95" customHeight="1" spans="1:3">
      <c r="A885" s="62">
        <v>2130112</v>
      </c>
      <c r="B885" s="62" t="s">
        <v>1473</v>
      </c>
      <c r="C885" s="42"/>
    </row>
    <row r="886" customFormat="1" ht="15.95" customHeight="1" spans="1:3">
      <c r="A886" s="62">
        <v>2130114</v>
      </c>
      <c r="B886" s="62" t="s">
        <v>1474</v>
      </c>
      <c r="C886" s="42"/>
    </row>
    <row r="887" customFormat="1" ht="15.95" customHeight="1" spans="1:3">
      <c r="A887" s="62">
        <v>2130119</v>
      </c>
      <c r="B887" s="62" t="s">
        <v>1475</v>
      </c>
      <c r="C887" s="42">
        <v>229</v>
      </c>
    </row>
    <row r="888" customFormat="1" ht="15.95" customHeight="1" spans="1:3">
      <c r="A888" s="62">
        <v>2130120</v>
      </c>
      <c r="B888" s="62" t="s">
        <v>1476</v>
      </c>
      <c r="C888" s="42">
        <v>6488</v>
      </c>
    </row>
    <row r="889" customFormat="1" ht="15.95" customHeight="1" spans="1:3">
      <c r="A889" s="62">
        <v>2130121</v>
      </c>
      <c r="B889" s="62" t="s">
        <v>1477</v>
      </c>
      <c r="C889" s="42">
        <v>997</v>
      </c>
    </row>
    <row r="890" customFormat="1" ht="15.95" customHeight="1" spans="1:3">
      <c r="A890" s="62">
        <v>2130122</v>
      </c>
      <c r="B890" s="62" t="s">
        <v>1478</v>
      </c>
      <c r="C890" s="42">
        <v>7217</v>
      </c>
    </row>
    <row r="891" customFormat="1" ht="15.95" customHeight="1" spans="1:3">
      <c r="A891" s="62">
        <v>2130124</v>
      </c>
      <c r="B891" s="62" t="s">
        <v>1479</v>
      </c>
      <c r="C891" s="42">
        <v>979</v>
      </c>
    </row>
    <row r="892" customFormat="1" ht="15.95" customHeight="1" spans="1:3">
      <c r="A892" s="62">
        <v>2130125</v>
      </c>
      <c r="B892" s="62" t="s">
        <v>1480</v>
      </c>
      <c r="C892" s="42"/>
    </row>
    <row r="893" customFormat="1" ht="15.95" customHeight="1" spans="1:3">
      <c r="A893" s="62">
        <v>2130126</v>
      </c>
      <c r="B893" s="62" t="s">
        <v>1481</v>
      </c>
      <c r="C893" s="42">
        <v>335</v>
      </c>
    </row>
    <row r="894" customFormat="1" ht="15.95" customHeight="1" spans="1:3">
      <c r="A894" s="62">
        <v>2130135</v>
      </c>
      <c r="B894" s="62" t="s">
        <v>1482</v>
      </c>
      <c r="C894" s="42">
        <v>377</v>
      </c>
    </row>
    <row r="895" customFormat="1" ht="15.95" customHeight="1" spans="1:3">
      <c r="A895" s="62">
        <v>2130142</v>
      </c>
      <c r="B895" s="62" t="s">
        <v>1483</v>
      </c>
      <c r="C895" s="42"/>
    </row>
    <row r="896" customFormat="1" ht="15.95" customHeight="1" spans="1:3">
      <c r="A896" s="62">
        <v>2130148</v>
      </c>
      <c r="B896" s="62" t="s">
        <v>1484</v>
      </c>
      <c r="C896" s="42">
        <v>60</v>
      </c>
    </row>
    <row r="897" customFormat="1" ht="15.95" customHeight="1" spans="1:3">
      <c r="A897" s="62">
        <v>2130152</v>
      </c>
      <c r="B897" s="62" t="s">
        <v>1485</v>
      </c>
      <c r="C897" s="42"/>
    </row>
    <row r="898" customFormat="1" ht="15.95" customHeight="1" spans="1:3">
      <c r="A898" s="62">
        <v>2130153</v>
      </c>
      <c r="B898" s="62" t="s">
        <v>1486</v>
      </c>
      <c r="C898" s="42">
        <v>4455</v>
      </c>
    </row>
    <row r="899" customFormat="1" ht="15.95" customHeight="1" spans="1:3">
      <c r="A899" s="62">
        <v>2130199</v>
      </c>
      <c r="B899" s="62" t="s">
        <v>1487</v>
      </c>
      <c r="C899" s="42">
        <v>504</v>
      </c>
    </row>
    <row r="900" customFormat="1" ht="15.95" customHeight="1" spans="1:3">
      <c r="A900" s="62">
        <v>21302</v>
      </c>
      <c r="B900" s="102" t="s">
        <v>1488</v>
      </c>
      <c r="C900" s="42">
        <f>SUM(C901:C922)</f>
        <v>2788</v>
      </c>
    </row>
    <row r="901" customFormat="1" ht="15.95" customHeight="1" spans="1:3">
      <c r="A901" s="62">
        <v>2130201</v>
      </c>
      <c r="B901" s="62" t="s">
        <v>831</v>
      </c>
      <c r="C901" s="42">
        <v>914</v>
      </c>
    </row>
    <row r="902" customFormat="1" ht="15.95" customHeight="1" spans="1:3">
      <c r="A902" s="62">
        <v>2130202</v>
      </c>
      <c r="B902" s="62" t="s">
        <v>832</v>
      </c>
      <c r="C902" s="42"/>
    </row>
    <row r="903" customFormat="1" ht="15.95" customHeight="1" spans="1:3">
      <c r="A903" s="62">
        <v>2130203</v>
      </c>
      <c r="B903" s="62" t="s">
        <v>833</v>
      </c>
      <c r="C903" s="42"/>
    </row>
    <row r="904" customFormat="1" ht="15.95" customHeight="1" spans="1:3">
      <c r="A904" s="62">
        <v>2130204</v>
      </c>
      <c r="B904" s="62" t="s">
        <v>1489</v>
      </c>
      <c r="C904" s="42"/>
    </row>
    <row r="905" customFormat="1" ht="15.95" customHeight="1" spans="1:3">
      <c r="A905" s="62">
        <v>2130205</v>
      </c>
      <c r="B905" s="62" t="s">
        <v>1490</v>
      </c>
      <c r="C905" s="42">
        <v>267</v>
      </c>
    </row>
    <row r="906" customFormat="1" ht="15.95" customHeight="1" spans="1:3">
      <c r="A906" s="62">
        <v>2130206</v>
      </c>
      <c r="B906" s="62" t="s">
        <v>1491</v>
      </c>
      <c r="C906" s="42"/>
    </row>
    <row r="907" customFormat="1" ht="15.95" customHeight="1" spans="1:3">
      <c r="A907" s="62">
        <v>2130207</v>
      </c>
      <c r="B907" s="62" t="s">
        <v>1492</v>
      </c>
      <c r="C907" s="42">
        <v>265</v>
      </c>
    </row>
    <row r="908" customFormat="1" ht="15.95" customHeight="1" spans="1:3">
      <c r="A908" s="62">
        <v>2130209</v>
      </c>
      <c r="B908" s="62" t="s">
        <v>1493</v>
      </c>
      <c r="C908" s="42">
        <v>384</v>
      </c>
    </row>
    <row r="909" customFormat="1" ht="15.95" customHeight="1" spans="1:3">
      <c r="A909" s="62">
        <v>2130211</v>
      </c>
      <c r="B909" s="62" t="s">
        <v>1494</v>
      </c>
      <c r="C909" s="42"/>
    </row>
    <row r="910" customFormat="1" ht="15.95" customHeight="1" spans="1:3">
      <c r="A910" s="62">
        <v>2130212</v>
      </c>
      <c r="B910" s="62" t="s">
        <v>1495</v>
      </c>
      <c r="C910" s="42">
        <v>25</v>
      </c>
    </row>
    <row r="911" customFormat="1" ht="15.95" customHeight="1" spans="1:3">
      <c r="A911" s="62">
        <v>2130213</v>
      </c>
      <c r="B911" s="62" t="s">
        <v>1496</v>
      </c>
      <c r="C911" s="42"/>
    </row>
    <row r="912" customFormat="1" ht="15.95" customHeight="1" spans="1:3">
      <c r="A912" s="62">
        <v>2130217</v>
      </c>
      <c r="B912" s="62" t="s">
        <v>1497</v>
      </c>
      <c r="C912" s="42"/>
    </row>
    <row r="913" customFormat="1" ht="15.95" customHeight="1" spans="1:3">
      <c r="A913" s="62">
        <v>2130220</v>
      </c>
      <c r="B913" s="62" t="s">
        <v>1498</v>
      </c>
      <c r="C913" s="42"/>
    </row>
    <row r="914" customFormat="1" ht="15.95" customHeight="1" spans="1:3">
      <c r="A914" s="62">
        <v>2130221</v>
      </c>
      <c r="B914" s="62" t="s">
        <v>1499</v>
      </c>
      <c r="C914" s="42">
        <v>38</v>
      </c>
    </row>
    <row r="915" customFormat="1" ht="15.95" customHeight="1" spans="1:3">
      <c r="A915" s="62">
        <v>2130223</v>
      </c>
      <c r="B915" s="62" t="s">
        <v>1500</v>
      </c>
      <c r="C915" s="42"/>
    </row>
    <row r="916" customFormat="1" ht="15.95" customHeight="1" spans="1:3">
      <c r="A916" s="62">
        <v>2130226</v>
      </c>
      <c r="B916" s="62" t="s">
        <v>1501</v>
      </c>
      <c r="C916" s="42"/>
    </row>
    <row r="917" customFormat="1" ht="15.95" customHeight="1" spans="1:3">
      <c r="A917" s="62">
        <v>2130227</v>
      </c>
      <c r="B917" s="62" t="s">
        <v>1502</v>
      </c>
      <c r="C917" s="42"/>
    </row>
    <row r="918" customFormat="1" ht="15.95" customHeight="1" spans="1:3">
      <c r="A918" s="62">
        <v>2130234</v>
      </c>
      <c r="B918" s="62" t="s">
        <v>1503</v>
      </c>
      <c r="C918" s="42">
        <v>620</v>
      </c>
    </row>
    <row r="919" customFormat="1" ht="15.95" customHeight="1" spans="1:3">
      <c r="A919" s="62">
        <v>2130236</v>
      </c>
      <c r="B919" s="62" t="s">
        <v>1504</v>
      </c>
      <c r="C919" s="42"/>
    </row>
    <row r="920" customFormat="1" ht="15.95" customHeight="1" spans="1:3">
      <c r="A920" s="62">
        <v>2130237</v>
      </c>
      <c r="B920" s="62" t="s">
        <v>1473</v>
      </c>
      <c r="C920" s="42"/>
    </row>
    <row r="921" customFormat="1" ht="15.95" customHeight="1" spans="1:3">
      <c r="A921" s="62">
        <v>2130238</v>
      </c>
      <c r="B921" s="62" t="s">
        <v>1505</v>
      </c>
      <c r="C921" s="42">
        <v>22</v>
      </c>
    </row>
    <row r="922" customFormat="1" ht="15.95" customHeight="1" spans="1:3">
      <c r="A922" s="62">
        <v>2130299</v>
      </c>
      <c r="B922" s="62" t="s">
        <v>1506</v>
      </c>
      <c r="C922" s="42">
        <v>253</v>
      </c>
    </row>
    <row r="923" customFormat="1" ht="15.95" customHeight="1" spans="1:3">
      <c r="A923" s="62">
        <v>21303</v>
      </c>
      <c r="B923" s="102" t="s">
        <v>1507</v>
      </c>
      <c r="C923" s="42">
        <f>SUM(C924:C950)</f>
        <v>5653</v>
      </c>
    </row>
    <row r="924" customFormat="1" ht="15.95" customHeight="1" spans="1:3">
      <c r="A924" s="62">
        <v>2130301</v>
      </c>
      <c r="B924" s="62" t="s">
        <v>831</v>
      </c>
      <c r="C924" s="42">
        <v>846</v>
      </c>
    </row>
    <row r="925" customFormat="1" ht="15.95" customHeight="1" spans="1:3">
      <c r="A925" s="62">
        <v>2130302</v>
      </c>
      <c r="B925" s="62" t="s">
        <v>832</v>
      </c>
      <c r="C925" s="42">
        <v>32</v>
      </c>
    </row>
    <row r="926" customFormat="1" ht="15.95" customHeight="1" spans="1:3">
      <c r="A926" s="62">
        <v>2130303</v>
      </c>
      <c r="B926" s="62" t="s">
        <v>833</v>
      </c>
      <c r="C926" s="42"/>
    </row>
    <row r="927" customFormat="1" ht="15.95" customHeight="1" spans="1:3">
      <c r="A927" s="62">
        <v>2130304</v>
      </c>
      <c r="B927" s="62" t="s">
        <v>1508</v>
      </c>
      <c r="C927" s="42">
        <v>46</v>
      </c>
    </row>
    <row r="928" customFormat="1" ht="15.95" customHeight="1" spans="1:3">
      <c r="A928" s="62">
        <v>2130305</v>
      </c>
      <c r="B928" s="62" t="s">
        <v>1509</v>
      </c>
      <c r="C928" s="42">
        <v>1464</v>
      </c>
    </row>
    <row r="929" customFormat="1" ht="15.95" customHeight="1" spans="1:3">
      <c r="A929" s="62">
        <v>2130306</v>
      </c>
      <c r="B929" s="62" t="s">
        <v>1510</v>
      </c>
      <c r="C929" s="42">
        <v>1769</v>
      </c>
    </row>
    <row r="930" customFormat="1" ht="15.95" customHeight="1" spans="1:3">
      <c r="A930" s="62">
        <v>2130307</v>
      </c>
      <c r="B930" s="62" t="s">
        <v>1511</v>
      </c>
      <c r="C930" s="42"/>
    </row>
    <row r="931" customFormat="1" ht="15.95" customHeight="1" spans="1:3">
      <c r="A931" s="62">
        <v>2130308</v>
      </c>
      <c r="B931" s="62" t="s">
        <v>1512</v>
      </c>
      <c r="C931" s="42"/>
    </row>
    <row r="932" customFormat="1" ht="15.95" customHeight="1" spans="1:3">
      <c r="A932" s="62">
        <v>2130309</v>
      </c>
      <c r="B932" s="62" t="s">
        <v>1513</v>
      </c>
      <c r="C932" s="42"/>
    </row>
    <row r="933" customFormat="1" ht="15.95" customHeight="1" spans="1:3">
      <c r="A933" s="62">
        <v>2130310</v>
      </c>
      <c r="B933" s="62" t="s">
        <v>1514</v>
      </c>
      <c r="C933" s="42"/>
    </row>
    <row r="934" customFormat="1" ht="15.95" customHeight="1" spans="1:3">
      <c r="A934" s="62">
        <v>2130311</v>
      </c>
      <c r="B934" s="62" t="s">
        <v>1515</v>
      </c>
      <c r="C934" s="42"/>
    </row>
    <row r="935" customFormat="1" ht="15.95" customHeight="1" spans="1:3">
      <c r="A935" s="62">
        <v>2130312</v>
      </c>
      <c r="B935" s="62" t="s">
        <v>1516</v>
      </c>
      <c r="C935" s="42"/>
    </row>
    <row r="936" customFormat="1" ht="15.95" customHeight="1" spans="1:3">
      <c r="A936" s="62">
        <v>2130313</v>
      </c>
      <c r="B936" s="62" t="s">
        <v>1517</v>
      </c>
      <c r="C936" s="42">
        <v>2</v>
      </c>
    </row>
    <row r="937" customFormat="1" ht="15.95" customHeight="1" spans="1:3">
      <c r="A937" s="62">
        <v>2130314</v>
      </c>
      <c r="B937" s="62" t="s">
        <v>1518</v>
      </c>
      <c r="C937" s="42">
        <v>110</v>
      </c>
    </row>
    <row r="938" customFormat="1" ht="15.95" customHeight="1" spans="1:3">
      <c r="A938" s="62">
        <v>2130315</v>
      </c>
      <c r="B938" s="62" t="s">
        <v>1519</v>
      </c>
      <c r="C938" s="42">
        <v>64</v>
      </c>
    </row>
    <row r="939" customFormat="1" ht="15.95" customHeight="1" spans="1:3">
      <c r="A939" s="62">
        <v>2130316</v>
      </c>
      <c r="B939" s="62" t="s">
        <v>1520</v>
      </c>
      <c r="C939" s="42">
        <v>293</v>
      </c>
    </row>
    <row r="940" customFormat="1" ht="15.95" customHeight="1" spans="1:3">
      <c r="A940" s="62">
        <v>2130317</v>
      </c>
      <c r="B940" s="62" t="s">
        <v>1521</v>
      </c>
      <c r="C940" s="42"/>
    </row>
    <row r="941" customFormat="1" ht="15.95" customHeight="1" spans="1:3">
      <c r="A941" s="62">
        <v>2130318</v>
      </c>
      <c r="B941" s="62" t="s">
        <v>1522</v>
      </c>
      <c r="C941" s="42"/>
    </row>
    <row r="942" customFormat="1" ht="15.95" customHeight="1" spans="1:3">
      <c r="A942" s="62">
        <v>2130319</v>
      </c>
      <c r="B942" s="62" t="s">
        <v>1523</v>
      </c>
      <c r="C942" s="42">
        <v>104</v>
      </c>
    </row>
    <row r="943" customFormat="1" ht="15.95" customHeight="1" spans="1:3">
      <c r="A943" s="62">
        <v>2130321</v>
      </c>
      <c r="B943" s="62" t="s">
        <v>1524</v>
      </c>
      <c r="C943" s="42">
        <v>351</v>
      </c>
    </row>
    <row r="944" customFormat="1" ht="15.95" customHeight="1" spans="1:3">
      <c r="A944" s="62">
        <v>2130322</v>
      </c>
      <c r="B944" s="62" t="s">
        <v>1525</v>
      </c>
      <c r="C944" s="42">
        <v>31</v>
      </c>
    </row>
    <row r="945" customFormat="1" ht="15.95" customHeight="1" spans="1:3">
      <c r="A945" s="62">
        <v>2130333</v>
      </c>
      <c r="B945" s="62" t="s">
        <v>1500</v>
      </c>
      <c r="C945" s="42"/>
    </row>
    <row r="946" customFormat="1" ht="15.95" customHeight="1" spans="1:3">
      <c r="A946" s="62">
        <v>2130334</v>
      </c>
      <c r="B946" s="62" t="s">
        <v>1526</v>
      </c>
      <c r="C946" s="42">
        <v>19</v>
      </c>
    </row>
    <row r="947" customFormat="1" ht="15.95" customHeight="1" spans="1:3">
      <c r="A947" s="62">
        <v>2130335</v>
      </c>
      <c r="B947" s="62" t="s">
        <v>1527</v>
      </c>
      <c r="C947" s="42">
        <v>100</v>
      </c>
    </row>
    <row r="948" customFormat="1" ht="15.95" customHeight="1" spans="1:3">
      <c r="A948" s="62">
        <v>2130336</v>
      </c>
      <c r="B948" s="62" t="s">
        <v>1528</v>
      </c>
      <c r="C948" s="42"/>
    </row>
    <row r="949" customFormat="1" ht="15.95" customHeight="1" spans="1:3">
      <c r="A949" s="62">
        <v>2130337</v>
      </c>
      <c r="B949" s="62" t="s">
        <v>1529</v>
      </c>
      <c r="C949" s="42"/>
    </row>
    <row r="950" customFormat="1" ht="15.95" customHeight="1" spans="1:3">
      <c r="A950" s="62">
        <v>2130399</v>
      </c>
      <c r="B950" s="62" t="s">
        <v>1530</v>
      </c>
      <c r="C950" s="42">
        <v>422</v>
      </c>
    </row>
    <row r="951" customFormat="1" ht="15.95" customHeight="1" spans="1:3">
      <c r="A951" s="62">
        <v>21305</v>
      </c>
      <c r="B951" s="102" t="s">
        <v>1531</v>
      </c>
      <c r="C951" s="42">
        <f>SUM(C952:C957)</f>
        <v>10327</v>
      </c>
    </row>
    <row r="952" customFormat="1" ht="15.95" customHeight="1" spans="1:3">
      <c r="A952" s="62">
        <v>2130504</v>
      </c>
      <c r="B952" s="62" t="s">
        <v>1532</v>
      </c>
      <c r="C952" s="42">
        <v>790</v>
      </c>
    </row>
    <row r="953" customFormat="1" ht="15.95" customHeight="1" spans="1:3">
      <c r="A953" s="62">
        <v>2130505</v>
      </c>
      <c r="B953" s="62" t="s">
        <v>1533</v>
      </c>
      <c r="C953" s="42"/>
    </row>
    <row r="954" customFormat="1" ht="15.95" customHeight="1" spans="1:3">
      <c r="A954" s="62">
        <v>2130506</v>
      </c>
      <c r="B954" s="62" t="s">
        <v>1534</v>
      </c>
      <c r="C954" s="42"/>
    </row>
    <row r="955" customFormat="1" ht="15.95" customHeight="1" spans="1:3">
      <c r="A955" s="62">
        <v>2130507</v>
      </c>
      <c r="B955" s="62" t="s">
        <v>1535</v>
      </c>
      <c r="C955" s="42"/>
    </row>
    <row r="956" customFormat="1" ht="15.95" customHeight="1" spans="1:3">
      <c r="A956" s="62">
        <v>2130508</v>
      </c>
      <c r="B956" s="62" t="s">
        <v>1536</v>
      </c>
      <c r="C956" s="42"/>
    </row>
    <row r="957" customFormat="1" ht="15.95" customHeight="1" spans="1:3">
      <c r="A957" s="62">
        <v>2130599</v>
      </c>
      <c r="B957" s="62" t="s">
        <v>1537</v>
      </c>
      <c r="C957" s="42">
        <v>9537</v>
      </c>
    </row>
    <row r="958" customFormat="1" ht="15.95" customHeight="1" spans="1:3">
      <c r="A958" s="62">
        <v>21307</v>
      </c>
      <c r="B958" s="102" t="s">
        <v>1538</v>
      </c>
      <c r="C958" s="42">
        <f>SUM(C959:C963)</f>
        <v>9318</v>
      </c>
    </row>
    <row r="959" customFormat="1" ht="15.95" customHeight="1" spans="1:3">
      <c r="A959" s="62">
        <v>2130701</v>
      </c>
      <c r="B959" s="62" t="s">
        <v>1539</v>
      </c>
      <c r="C959" s="42">
        <v>1334</v>
      </c>
    </row>
    <row r="960" customFormat="1" ht="15.95" customHeight="1" spans="1:3">
      <c r="A960" s="62">
        <v>2130705</v>
      </c>
      <c r="B960" s="62" t="s">
        <v>1540</v>
      </c>
      <c r="C960" s="42">
        <v>7760</v>
      </c>
    </row>
    <row r="961" customFormat="1" ht="15.95" customHeight="1" spans="1:3">
      <c r="A961" s="62">
        <v>2130706</v>
      </c>
      <c r="B961" s="62" t="s">
        <v>1541</v>
      </c>
      <c r="C961" s="42"/>
    </row>
    <row r="962" customFormat="1" ht="15.95" customHeight="1" spans="1:3">
      <c r="A962" s="62">
        <v>2130707</v>
      </c>
      <c r="B962" s="62" t="s">
        <v>1542</v>
      </c>
      <c r="C962" s="42">
        <v>224</v>
      </c>
    </row>
    <row r="963" customFormat="1" ht="15.95" customHeight="1" spans="1:3">
      <c r="A963" s="62">
        <v>2130799</v>
      </c>
      <c r="B963" s="62" t="s">
        <v>1543</v>
      </c>
      <c r="C963" s="42"/>
    </row>
    <row r="964" customFormat="1" ht="15.95" customHeight="1" spans="1:3">
      <c r="A964" s="62">
        <v>21308</v>
      </c>
      <c r="B964" s="102" t="s">
        <v>1544</v>
      </c>
      <c r="C964" s="42">
        <f>SUM(C965:C969)</f>
        <v>2534</v>
      </c>
    </row>
    <row r="965" customFormat="1" ht="15.95" customHeight="1" spans="1:3">
      <c r="A965" s="62">
        <v>2130801</v>
      </c>
      <c r="B965" s="62" t="s">
        <v>1545</v>
      </c>
      <c r="C965" s="42"/>
    </row>
    <row r="966" customFormat="1" ht="15.95" customHeight="1" spans="1:3">
      <c r="A966" s="62">
        <v>2130803</v>
      </c>
      <c r="B966" s="62" t="s">
        <v>1546</v>
      </c>
      <c r="C966" s="42">
        <v>2356</v>
      </c>
    </row>
    <row r="967" customFormat="1" ht="15.95" customHeight="1" spans="1:3">
      <c r="A967" s="62">
        <v>2130804</v>
      </c>
      <c r="B967" s="62" t="s">
        <v>1547</v>
      </c>
      <c r="C967" s="42">
        <v>112</v>
      </c>
    </row>
    <row r="968" customFormat="1" ht="15.95" customHeight="1" spans="1:3">
      <c r="A968" s="62">
        <v>2130805</v>
      </c>
      <c r="B968" s="62" t="s">
        <v>1548</v>
      </c>
      <c r="C968" s="42"/>
    </row>
    <row r="969" customFormat="1" ht="15.95" customHeight="1" spans="1:3">
      <c r="A969" s="62">
        <v>2130899</v>
      </c>
      <c r="B969" s="62" t="s">
        <v>1549</v>
      </c>
      <c r="C969" s="42">
        <v>66</v>
      </c>
    </row>
    <row r="970" customFormat="1" ht="15.95" customHeight="1" spans="1:3">
      <c r="A970" s="62">
        <v>21309</v>
      </c>
      <c r="B970" s="102" t="s">
        <v>1550</v>
      </c>
      <c r="C970" s="42">
        <f>SUM(C971:C972)</f>
        <v>2189</v>
      </c>
    </row>
    <row r="971" customFormat="1" ht="15.95" customHeight="1" spans="1:3">
      <c r="A971" s="62">
        <v>2130901</v>
      </c>
      <c r="B971" s="62" t="s">
        <v>1551</v>
      </c>
      <c r="C971" s="42"/>
    </row>
    <row r="972" customFormat="1" ht="15.95" customHeight="1" spans="1:3">
      <c r="A972" s="62">
        <v>2130999</v>
      </c>
      <c r="B972" s="62" t="s">
        <v>1552</v>
      </c>
      <c r="C972" s="42">
        <v>2189</v>
      </c>
    </row>
    <row r="973" customFormat="1" ht="15.95" customHeight="1" spans="1:3">
      <c r="A973" s="62">
        <v>21399</v>
      </c>
      <c r="B973" s="102" t="s">
        <v>1553</v>
      </c>
      <c r="C973" s="42">
        <f>SUM(C974:C975)</f>
        <v>4307</v>
      </c>
    </row>
    <row r="974" customFormat="1" ht="15.95" customHeight="1" spans="1:3">
      <c r="A974" s="62">
        <v>2139901</v>
      </c>
      <c r="B974" s="62" t="s">
        <v>1554</v>
      </c>
      <c r="C974" s="42"/>
    </row>
    <row r="975" customFormat="1" ht="15.95" customHeight="1" spans="1:3">
      <c r="A975" s="62">
        <v>2139999</v>
      </c>
      <c r="B975" s="62" t="s">
        <v>1555</v>
      </c>
      <c r="C975" s="42">
        <v>4307</v>
      </c>
    </row>
    <row r="976" customFormat="1" ht="15.95" customHeight="1" spans="1:3">
      <c r="A976" s="62">
        <v>214</v>
      </c>
      <c r="B976" s="102" t="s">
        <v>1556</v>
      </c>
      <c r="C976" s="42">
        <f>SUM(C977,C998,C1008,C1018,C1025)</f>
        <v>11776</v>
      </c>
    </row>
    <row r="977" customFormat="1" ht="15.95" customHeight="1" spans="1:3">
      <c r="A977" s="62">
        <v>21401</v>
      </c>
      <c r="B977" s="102" t="s">
        <v>1557</v>
      </c>
      <c r="C977" s="42">
        <f>SUM(C978:C997)</f>
        <v>6755</v>
      </c>
    </row>
    <row r="978" customFormat="1" ht="15.95" customHeight="1" spans="1:3">
      <c r="A978" s="62">
        <v>2140101</v>
      </c>
      <c r="B978" s="62" t="s">
        <v>831</v>
      </c>
      <c r="C978" s="42">
        <v>1949</v>
      </c>
    </row>
    <row r="979" customFormat="1" ht="15.95" customHeight="1" spans="1:3">
      <c r="A979" s="62">
        <v>2140102</v>
      </c>
      <c r="B979" s="62" t="s">
        <v>832</v>
      </c>
      <c r="C979" s="42">
        <v>21</v>
      </c>
    </row>
    <row r="980" customFormat="1" ht="15.95" customHeight="1" spans="1:3">
      <c r="A980" s="62">
        <v>2140103</v>
      </c>
      <c r="B980" s="62" t="s">
        <v>833</v>
      </c>
      <c r="C980" s="42"/>
    </row>
    <row r="981" customFormat="1" ht="15.95" customHeight="1" spans="1:3">
      <c r="A981" s="62">
        <v>2140104</v>
      </c>
      <c r="B981" s="62" t="s">
        <v>1558</v>
      </c>
      <c r="C981" s="42">
        <v>1735</v>
      </c>
    </row>
    <row r="982" customFormat="1" ht="15.95" customHeight="1" spans="1:3">
      <c r="A982" s="62">
        <v>2140106</v>
      </c>
      <c r="B982" s="62" t="s">
        <v>1559</v>
      </c>
      <c r="C982" s="42">
        <v>2619</v>
      </c>
    </row>
    <row r="983" customFormat="1" ht="15.95" customHeight="1" spans="1:3">
      <c r="A983" s="62">
        <v>2140109</v>
      </c>
      <c r="B983" s="62" t="s">
        <v>1560</v>
      </c>
      <c r="C983" s="42"/>
    </row>
    <row r="984" customFormat="1" ht="15.95" customHeight="1" spans="1:3">
      <c r="A984" s="62">
        <v>2140110</v>
      </c>
      <c r="B984" s="62" t="s">
        <v>1561</v>
      </c>
      <c r="C984" s="42"/>
    </row>
    <row r="985" customFormat="1" ht="15.95" customHeight="1" spans="1:3">
      <c r="A985" s="62">
        <v>2140112</v>
      </c>
      <c r="B985" s="62" t="s">
        <v>1562</v>
      </c>
      <c r="C985" s="42">
        <v>431</v>
      </c>
    </row>
    <row r="986" customFormat="1" ht="15.95" customHeight="1" spans="1:3">
      <c r="A986" s="62">
        <v>2140114</v>
      </c>
      <c r="B986" s="62" t="s">
        <v>1563</v>
      </c>
      <c r="C986" s="42"/>
    </row>
    <row r="987" customFormat="1" ht="15.95" customHeight="1" spans="1:3">
      <c r="A987" s="62">
        <v>2140122</v>
      </c>
      <c r="B987" s="62" t="s">
        <v>1564</v>
      </c>
      <c r="C987" s="42"/>
    </row>
    <row r="988" customFormat="1" ht="15.95" customHeight="1" spans="1:3">
      <c r="A988" s="62">
        <v>2140123</v>
      </c>
      <c r="B988" s="62" t="s">
        <v>1565</v>
      </c>
      <c r="C988" s="42"/>
    </row>
    <row r="989" customFormat="1" ht="15.95" customHeight="1" spans="1:3">
      <c r="A989" s="62">
        <v>2140127</v>
      </c>
      <c r="B989" s="62" t="s">
        <v>1566</v>
      </c>
      <c r="C989" s="42"/>
    </row>
    <row r="990" customFormat="1" ht="15.95" customHeight="1" spans="1:3">
      <c r="A990" s="62">
        <v>2140128</v>
      </c>
      <c r="B990" s="62" t="s">
        <v>1567</v>
      </c>
      <c r="C990" s="42"/>
    </row>
    <row r="991" customFormat="1" ht="15.95" customHeight="1" spans="1:3">
      <c r="A991" s="62">
        <v>2140129</v>
      </c>
      <c r="B991" s="62" t="s">
        <v>1568</v>
      </c>
      <c r="C991" s="42"/>
    </row>
    <row r="992" customFormat="1" ht="15.95" customHeight="1" spans="1:3">
      <c r="A992" s="62">
        <v>2140130</v>
      </c>
      <c r="B992" s="62" t="s">
        <v>1569</v>
      </c>
      <c r="C992" s="42"/>
    </row>
    <row r="993" customFormat="1" ht="15.95" customHeight="1" spans="1:3">
      <c r="A993" s="62">
        <v>2140131</v>
      </c>
      <c r="B993" s="62" t="s">
        <v>1570</v>
      </c>
      <c r="C993" s="42"/>
    </row>
    <row r="994" customFormat="1" ht="15.95" customHeight="1" spans="1:3">
      <c r="A994" s="62">
        <v>2140133</v>
      </c>
      <c r="B994" s="62" t="s">
        <v>1571</v>
      </c>
      <c r="C994" s="42"/>
    </row>
    <row r="995" customFormat="1" ht="15.95" customHeight="1" spans="1:3">
      <c r="A995" s="62">
        <v>2140136</v>
      </c>
      <c r="B995" s="62" t="s">
        <v>1572</v>
      </c>
      <c r="C995" s="42"/>
    </row>
    <row r="996" customFormat="1" ht="15.95" customHeight="1" spans="1:3">
      <c r="A996" s="62">
        <v>2140138</v>
      </c>
      <c r="B996" s="62" t="s">
        <v>1573</v>
      </c>
      <c r="C996" s="42"/>
    </row>
    <row r="997" customFormat="1" ht="15.95" customHeight="1" spans="1:3">
      <c r="A997" s="62">
        <v>2140199</v>
      </c>
      <c r="B997" s="62" t="s">
        <v>1574</v>
      </c>
      <c r="C997" s="42"/>
    </row>
    <row r="998" customFormat="1" ht="15.95" customHeight="1" spans="1:3">
      <c r="A998" s="62">
        <v>21402</v>
      </c>
      <c r="B998" s="102" t="s">
        <v>1575</v>
      </c>
      <c r="C998" s="42">
        <f>SUM(C999:C1007)</f>
        <v>0</v>
      </c>
    </row>
    <row r="999" customFormat="1" ht="15.95" customHeight="1" spans="1:3">
      <c r="A999" s="62">
        <v>2140201</v>
      </c>
      <c r="B999" s="62" t="s">
        <v>831</v>
      </c>
      <c r="C999" s="42"/>
    </row>
    <row r="1000" customFormat="1" ht="15.95" customHeight="1" spans="1:3">
      <c r="A1000" s="62">
        <v>2140202</v>
      </c>
      <c r="B1000" s="62" t="s">
        <v>832</v>
      </c>
      <c r="C1000" s="42"/>
    </row>
    <row r="1001" customFormat="1" ht="15.95" customHeight="1" spans="1:3">
      <c r="A1001" s="62">
        <v>2140203</v>
      </c>
      <c r="B1001" s="62" t="s">
        <v>833</v>
      </c>
      <c r="C1001" s="42"/>
    </row>
    <row r="1002" customFormat="1" ht="15.95" customHeight="1" spans="1:3">
      <c r="A1002" s="62">
        <v>2140204</v>
      </c>
      <c r="B1002" s="62" t="s">
        <v>1576</v>
      </c>
      <c r="C1002" s="42"/>
    </row>
    <row r="1003" customFormat="1" ht="15.95" customHeight="1" spans="1:3">
      <c r="A1003" s="62">
        <v>2140205</v>
      </c>
      <c r="B1003" s="62" t="s">
        <v>1577</v>
      </c>
      <c r="C1003" s="42"/>
    </row>
    <row r="1004" customFormat="1" ht="15.95" customHeight="1" spans="1:3">
      <c r="A1004" s="62">
        <v>2140206</v>
      </c>
      <c r="B1004" s="62" t="s">
        <v>1578</v>
      </c>
      <c r="C1004" s="42"/>
    </row>
    <row r="1005" customFormat="1" ht="15.95" customHeight="1" spans="1:3">
      <c r="A1005" s="62">
        <v>2140207</v>
      </c>
      <c r="B1005" s="62" t="s">
        <v>1579</v>
      </c>
      <c r="C1005" s="42"/>
    </row>
    <row r="1006" customFormat="1" ht="15.95" customHeight="1" spans="1:3">
      <c r="A1006" s="62">
        <v>2140208</v>
      </c>
      <c r="B1006" s="62" t="s">
        <v>1580</v>
      </c>
      <c r="C1006" s="42"/>
    </row>
    <row r="1007" customFormat="1" ht="15.95" customHeight="1" spans="1:3">
      <c r="A1007" s="62">
        <v>2140299</v>
      </c>
      <c r="B1007" s="62" t="s">
        <v>1581</v>
      </c>
      <c r="C1007" s="42"/>
    </row>
    <row r="1008" customFormat="1" ht="15.95" customHeight="1" spans="1:3">
      <c r="A1008" s="62">
        <v>21403</v>
      </c>
      <c r="B1008" s="102" t="s">
        <v>1582</v>
      </c>
      <c r="C1008" s="42">
        <f>SUM(C1009:C1017)</f>
        <v>0</v>
      </c>
    </row>
    <row r="1009" customFormat="1" ht="15.95" customHeight="1" spans="1:3">
      <c r="A1009" s="62">
        <v>2140301</v>
      </c>
      <c r="B1009" s="62" t="s">
        <v>831</v>
      </c>
      <c r="C1009" s="42"/>
    </row>
    <row r="1010" customFormat="1" ht="15.95" customHeight="1" spans="1:3">
      <c r="A1010" s="62">
        <v>2140302</v>
      </c>
      <c r="B1010" s="62" t="s">
        <v>832</v>
      </c>
      <c r="C1010" s="42"/>
    </row>
    <row r="1011" customFormat="1" ht="15.95" customHeight="1" spans="1:3">
      <c r="A1011" s="62">
        <v>2140303</v>
      </c>
      <c r="B1011" s="62" t="s">
        <v>833</v>
      </c>
      <c r="C1011" s="42"/>
    </row>
    <row r="1012" customFormat="1" ht="15.95" customHeight="1" spans="1:3">
      <c r="A1012" s="62">
        <v>2140304</v>
      </c>
      <c r="B1012" s="62" t="s">
        <v>1583</v>
      </c>
      <c r="C1012" s="42"/>
    </row>
    <row r="1013" customFormat="1" ht="15.95" customHeight="1" spans="1:3">
      <c r="A1013" s="62">
        <v>2140305</v>
      </c>
      <c r="B1013" s="62" t="s">
        <v>1584</v>
      </c>
      <c r="C1013" s="42"/>
    </row>
    <row r="1014" customFormat="1" ht="15.95" customHeight="1" spans="1:3">
      <c r="A1014" s="62">
        <v>2140306</v>
      </c>
      <c r="B1014" s="62" t="s">
        <v>1585</v>
      </c>
      <c r="C1014" s="42"/>
    </row>
    <row r="1015" customFormat="1" ht="15.95" customHeight="1" spans="1:3">
      <c r="A1015" s="62">
        <v>2140307</v>
      </c>
      <c r="B1015" s="62" t="s">
        <v>1586</v>
      </c>
      <c r="C1015" s="42"/>
    </row>
    <row r="1016" customFormat="1" ht="15.95" customHeight="1" spans="1:3">
      <c r="A1016" s="62">
        <v>2140308</v>
      </c>
      <c r="B1016" s="62" t="s">
        <v>1587</v>
      </c>
      <c r="C1016" s="42"/>
    </row>
    <row r="1017" customFormat="1" ht="15.95" customHeight="1" spans="1:3">
      <c r="A1017" s="62">
        <v>2140399</v>
      </c>
      <c r="B1017" s="62" t="s">
        <v>1588</v>
      </c>
      <c r="C1017" s="42"/>
    </row>
    <row r="1018" customFormat="1" ht="15.95" customHeight="1" spans="1:3">
      <c r="A1018" s="62">
        <v>21405</v>
      </c>
      <c r="B1018" s="102" t="s">
        <v>1589</v>
      </c>
      <c r="C1018" s="42">
        <f>SUM(C1019:C1024)</f>
        <v>35</v>
      </c>
    </row>
    <row r="1019" customFormat="1" ht="15.95" customHeight="1" spans="1:3">
      <c r="A1019" s="62">
        <v>2140501</v>
      </c>
      <c r="B1019" s="62" t="s">
        <v>831</v>
      </c>
      <c r="C1019" s="42"/>
    </row>
    <row r="1020" customFormat="1" ht="15.95" customHeight="1" spans="1:3">
      <c r="A1020" s="62">
        <v>2140502</v>
      </c>
      <c r="B1020" s="62" t="s">
        <v>832</v>
      </c>
      <c r="C1020" s="42"/>
    </row>
    <row r="1021" customFormat="1" ht="15.95" customHeight="1" spans="1:3">
      <c r="A1021" s="62">
        <v>2140503</v>
      </c>
      <c r="B1021" s="62" t="s">
        <v>833</v>
      </c>
      <c r="C1021" s="42"/>
    </row>
    <row r="1022" customFormat="1" ht="15.95" customHeight="1" spans="1:3">
      <c r="A1022" s="62">
        <v>2140504</v>
      </c>
      <c r="B1022" s="62" t="s">
        <v>1580</v>
      </c>
      <c r="C1022" s="42"/>
    </row>
    <row r="1023" customFormat="1" ht="15.95" customHeight="1" spans="1:3">
      <c r="A1023" s="62">
        <v>2140505</v>
      </c>
      <c r="B1023" s="62" t="s">
        <v>1590</v>
      </c>
      <c r="C1023" s="42">
        <v>35</v>
      </c>
    </row>
    <row r="1024" customFormat="1" ht="15.95" customHeight="1" spans="1:3">
      <c r="A1024" s="62">
        <v>2140599</v>
      </c>
      <c r="B1024" s="62" t="s">
        <v>1591</v>
      </c>
      <c r="C1024" s="42"/>
    </row>
    <row r="1025" customFormat="1" ht="15.95" customHeight="1" spans="1:3">
      <c r="A1025" s="62">
        <v>21499</v>
      </c>
      <c r="B1025" s="102" t="s">
        <v>1592</v>
      </c>
      <c r="C1025" s="42">
        <f>SUM(C1026:C1027)</f>
        <v>4986</v>
      </c>
    </row>
    <row r="1026" customFormat="1" ht="15.95" customHeight="1" spans="1:3">
      <c r="A1026" s="62">
        <v>2149901</v>
      </c>
      <c r="B1026" s="62" t="s">
        <v>1593</v>
      </c>
      <c r="C1026" s="42">
        <v>282</v>
      </c>
    </row>
    <row r="1027" customFormat="1" ht="15.95" customHeight="1" spans="1:3">
      <c r="A1027" s="62">
        <v>2149999</v>
      </c>
      <c r="B1027" s="62" t="s">
        <v>1594</v>
      </c>
      <c r="C1027" s="42">
        <v>4704</v>
      </c>
    </row>
    <row r="1028" customFormat="1" ht="15.95" customHeight="1" spans="1:3">
      <c r="A1028" s="62">
        <v>215</v>
      </c>
      <c r="B1028" s="102" t="s">
        <v>1595</v>
      </c>
      <c r="C1028" s="42">
        <f>SUM(C1029,C1039,C1055,C1060,C1071,C1078,C1086)</f>
        <v>446</v>
      </c>
    </row>
    <row r="1029" customFormat="1" ht="15.95" customHeight="1" spans="1:3">
      <c r="A1029" s="62">
        <v>21501</v>
      </c>
      <c r="B1029" s="102" t="s">
        <v>1596</v>
      </c>
      <c r="C1029" s="42">
        <f>SUM(C1030:C1038)</f>
        <v>0</v>
      </c>
    </row>
    <row r="1030" customFormat="1" ht="15.95" customHeight="1" spans="1:3">
      <c r="A1030" s="62">
        <v>2150101</v>
      </c>
      <c r="B1030" s="62" t="s">
        <v>831</v>
      </c>
      <c r="C1030" s="42"/>
    </row>
    <row r="1031" customFormat="1" ht="15.95" customHeight="1" spans="1:3">
      <c r="A1031" s="62">
        <v>2150102</v>
      </c>
      <c r="B1031" s="62" t="s">
        <v>832</v>
      </c>
      <c r="C1031" s="42"/>
    </row>
    <row r="1032" customFormat="1" ht="15.95" customHeight="1" spans="1:3">
      <c r="A1032" s="62">
        <v>2150103</v>
      </c>
      <c r="B1032" s="62" t="s">
        <v>833</v>
      </c>
      <c r="C1032" s="42"/>
    </row>
    <row r="1033" customFormat="1" ht="15.95" customHeight="1" spans="1:3">
      <c r="A1033" s="62">
        <v>2150104</v>
      </c>
      <c r="B1033" s="62" t="s">
        <v>1597</v>
      </c>
      <c r="C1033" s="42"/>
    </row>
    <row r="1034" customFormat="1" ht="15.95" customHeight="1" spans="1:3">
      <c r="A1034" s="62">
        <v>2150105</v>
      </c>
      <c r="B1034" s="62" t="s">
        <v>1598</v>
      </c>
      <c r="C1034" s="42"/>
    </row>
    <row r="1035" customFormat="1" ht="15.95" customHeight="1" spans="1:3">
      <c r="A1035" s="62">
        <v>2150106</v>
      </c>
      <c r="B1035" s="62" t="s">
        <v>1599</v>
      </c>
      <c r="C1035" s="42"/>
    </row>
    <row r="1036" customFormat="1" ht="15.95" customHeight="1" spans="1:3">
      <c r="A1036" s="62">
        <v>2150107</v>
      </c>
      <c r="B1036" s="62" t="s">
        <v>1600</v>
      </c>
      <c r="C1036" s="42"/>
    </row>
    <row r="1037" customFormat="1" ht="15.95" customHeight="1" spans="1:3">
      <c r="A1037" s="62">
        <v>2150108</v>
      </c>
      <c r="B1037" s="62" t="s">
        <v>1601</v>
      </c>
      <c r="C1037" s="42"/>
    </row>
    <row r="1038" customFormat="1" ht="15.95" customHeight="1" spans="1:3">
      <c r="A1038" s="62">
        <v>2150199</v>
      </c>
      <c r="B1038" s="62" t="s">
        <v>1602</v>
      </c>
      <c r="C1038" s="42"/>
    </row>
    <row r="1039" customFormat="1" ht="15.95" customHeight="1" spans="1:3">
      <c r="A1039" s="62">
        <v>21502</v>
      </c>
      <c r="B1039" s="102" t="s">
        <v>1603</v>
      </c>
      <c r="C1039" s="42">
        <f>SUM(C1040:C1054)</f>
        <v>311</v>
      </c>
    </row>
    <row r="1040" customFormat="1" ht="15.95" customHeight="1" spans="1:3">
      <c r="A1040" s="62">
        <v>2150201</v>
      </c>
      <c r="B1040" s="62" t="s">
        <v>831</v>
      </c>
      <c r="C1040" s="42"/>
    </row>
    <row r="1041" customFormat="1" ht="15.95" customHeight="1" spans="1:3">
      <c r="A1041" s="62">
        <v>2150202</v>
      </c>
      <c r="B1041" s="62" t="s">
        <v>832</v>
      </c>
      <c r="C1041" s="42"/>
    </row>
    <row r="1042" customFormat="1" ht="15.95" customHeight="1" spans="1:3">
      <c r="A1042" s="62">
        <v>2150203</v>
      </c>
      <c r="B1042" s="62" t="s">
        <v>833</v>
      </c>
      <c r="C1042" s="42"/>
    </row>
    <row r="1043" customFormat="1" ht="15.95" customHeight="1" spans="1:3">
      <c r="A1043" s="62">
        <v>2150204</v>
      </c>
      <c r="B1043" s="62" t="s">
        <v>1604</v>
      </c>
      <c r="C1043" s="42"/>
    </row>
    <row r="1044" customFormat="1" ht="15.95" customHeight="1" spans="1:3">
      <c r="A1044" s="62">
        <v>2150205</v>
      </c>
      <c r="B1044" s="62" t="s">
        <v>1605</v>
      </c>
      <c r="C1044" s="42"/>
    </row>
    <row r="1045" customFormat="1" ht="15.95" customHeight="1" spans="1:3">
      <c r="A1045" s="62">
        <v>2150206</v>
      </c>
      <c r="B1045" s="62" t="s">
        <v>1606</v>
      </c>
      <c r="C1045" s="42"/>
    </row>
    <row r="1046" customFormat="1" ht="15.95" customHeight="1" spans="1:3">
      <c r="A1046" s="62">
        <v>2150207</v>
      </c>
      <c r="B1046" s="62" t="s">
        <v>1607</v>
      </c>
      <c r="C1046" s="42">
        <v>159</v>
      </c>
    </row>
    <row r="1047" customFormat="1" ht="15.95" customHeight="1" spans="1:3">
      <c r="A1047" s="62">
        <v>2150208</v>
      </c>
      <c r="B1047" s="62" t="s">
        <v>1608</v>
      </c>
      <c r="C1047" s="42"/>
    </row>
    <row r="1048" customFormat="1" ht="15.95" customHeight="1" spans="1:3">
      <c r="A1048" s="62">
        <v>2150209</v>
      </c>
      <c r="B1048" s="62" t="s">
        <v>1609</v>
      </c>
      <c r="C1048" s="42"/>
    </row>
    <row r="1049" customFormat="1" ht="15.95" customHeight="1" spans="1:3">
      <c r="A1049" s="62">
        <v>2150210</v>
      </c>
      <c r="B1049" s="62" t="s">
        <v>1610</v>
      </c>
      <c r="C1049" s="42"/>
    </row>
    <row r="1050" customFormat="1" ht="15.95" customHeight="1" spans="1:3">
      <c r="A1050" s="62">
        <v>2150212</v>
      </c>
      <c r="B1050" s="62" t="s">
        <v>1611</v>
      </c>
      <c r="C1050" s="42"/>
    </row>
    <row r="1051" customFormat="1" ht="15.95" customHeight="1" spans="1:3">
      <c r="A1051" s="62">
        <v>2150213</v>
      </c>
      <c r="B1051" s="62" t="s">
        <v>1612</v>
      </c>
      <c r="C1051" s="42"/>
    </row>
    <row r="1052" customFormat="1" ht="15.95" customHeight="1" spans="1:3">
      <c r="A1052" s="62">
        <v>2150214</v>
      </c>
      <c r="B1052" s="62" t="s">
        <v>1613</v>
      </c>
      <c r="C1052" s="42"/>
    </row>
    <row r="1053" customFormat="1" ht="15.95" customHeight="1" spans="1:3">
      <c r="A1053" s="62">
        <v>2150215</v>
      </c>
      <c r="B1053" s="62" t="s">
        <v>1614</v>
      </c>
      <c r="C1053" s="42"/>
    </row>
    <row r="1054" customFormat="1" ht="15.95" customHeight="1" spans="1:3">
      <c r="A1054" s="62">
        <v>2150299</v>
      </c>
      <c r="B1054" s="62" t="s">
        <v>1615</v>
      </c>
      <c r="C1054" s="42">
        <v>152</v>
      </c>
    </row>
    <row r="1055" customFormat="1" ht="15.95" customHeight="1" spans="1:3">
      <c r="A1055" s="62">
        <v>21503</v>
      </c>
      <c r="B1055" s="102" t="s">
        <v>1616</v>
      </c>
      <c r="C1055" s="42">
        <f>SUM(C1056:C1059)</f>
        <v>0</v>
      </c>
    </row>
    <row r="1056" customFormat="1" ht="15.95" customHeight="1" spans="1:3">
      <c r="A1056" s="62">
        <v>2150301</v>
      </c>
      <c r="B1056" s="62" t="s">
        <v>831</v>
      </c>
      <c r="C1056" s="42"/>
    </row>
    <row r="1057" customFormat="1" ht="15.95" customHeight="1" spans="1:3">
      <c r="A1057" s="62">
        <v>2150302</v>
      </c>
      <c r="B1057" s="62" t="s">
        <v>832</v>
      </c>
      <c r="C1057" s="42"/>
    </row>
    <row r="1058" customFormat="1" ht="15.95" customHeight="1" spans="1:3">
      <c r="A1058" s="62">
        <v>2150303</v>
      </c>
      <c r="B1058" s="62" t="s">
        <v>833</v>
      </c>
      <c r="C1058" s="42"/>
    </row>
    <row r="1059" customFormat="1" ht="15.95" customHeight="1" spans="1:3">
      <c r="A1059" s="62">
        <v>2150399</v>
      </c>
      <c r="B1059" s="62" t="s">
        <v>1617</v>
      </c>
      <c r="C1059" s="42"/>
    </row>
    <row r="1060" customFormat="1" ht="15.95" customHeight="1" spans="1:3">
      <c r="A1060" s="62">
        <v>21505</v>
      </c>
      <c r="B1060" s="102" t="s">
        <v>1618</v>
      </c>
      <c r="C1060" s="42">
        <f>SUM(C1061:C1070)</f>
        <v>34</v>
      </c>
    </row>
    <row r="1061" customFormat="1" ht="15.95" customHeight="1" spans="1:3">
      <c r="A1061" s="62">
        <v>2150501</v>
      </c>
      <c r="B1061" s="62" t="s">
        <v>831</v>
      </c>
      <c r="C1061" s="42"/>
    </row>
    <row r="1062" customFormat="1" ht="15.95" customHeight="1" spans="1:3">
      <c r="A1062" s="62">
        <v>2150502</v>
      </c>
      <c r="B1062" s="62" t="s">
        <v>832</v>
      </c>
      <c r="C1062" s="42"/>
    </row>
    <row r="1063" customFormat="1" ht="15.95" customHeight="1" spans="1:3">
      <c r="A1063" s="62">
        <v>2150503</v>
      </c>
      <c r="B1063" s="62" t="s">
        <v>833</v>
      </c>
      <c r="C1063" s="42"/>
    </row>
    <row r="1064" customFormat="1" ht="15.95" customHeight="1" spans="1:3">
      <c r="A1064" s="62">
        <v>2150505</v>
      </c>
      <c r="B1064" s="62" t="s">
        <v>1619</v>
      </c>
      <c r="C1064" s="42"/>
    </row>
    <row r="1065" customFormat="1" ht="15.95" customHeight="1" spans="1:3">
      <c r="A1065" s="62">
        <v>2150507</v>
      </c>
      <c r="B1065" s="62" t="s">
        <v>1620</v>
      </c>
      <c r="C1065" s="42"/>
    </row>
    <row r="1066" customFormat="1" ht="15.95" customHeight="1" spans="1:3">
      <c r="A1066" s="62">
        <v>2150508</v>
      </c>
      <c r="B1066" s="62" t="s">
        <v>1621</v>
      </c>
      <c r="C1066" s="42"/>
    </row>
    <row r="1067" customFormat="1" ht="15.95" customHeight="1" spans="1:3">
      <c r="A1067" s="62">
        <v>2150516</v>
      </c>
      <c r="B1067" s="62" t="s">
        <v>1622</v>
      </c>
      <c r="C1067" s="42"/>
    </row>
    <row r="1068" customFormat="1" ht="15.95" customHeight="1" spans="1:3">
      <c r="A1068" s="62">
        <v>2150517</v>
      </c>
      <c r="B1068" s="62" t="s">
        <v>1623</v>
      </c>
      <c r="C1068" s="42">
        <v>14</v>
      </c>
    </row>
    <row r="1069" customFormat="1" ht="15.95" customHeight="1" spans="1:3">
      <c r="A1069" s="62">
        <v>2150550</v>
      </c>
      <c r="B1069" s="62" t="s">
        <v>840</v>
      </c>
      <c r="C1069" s="42"/>
    </row>
    <row r="1070" customFormat="1" ht="15.95" customHeight="1" spans="1:3">
      <c r="A1070" s="62">
        <v>2150599</v>
      </c>
      <c r="B1070" s="62" t="s">
        <v>1624</v>
      </c>
      <c r="C1070" s="42">
        <v>20</v>
      </c>
    </row>
    <row r="1071" customFormat="1" ht="15.95" customHeight="1" spans="1:3">
      <c r="A1071" s="62">
        <v>21507</v>
      </c>
      <c r="B1071" s="102" t="s">
        <v>1625</v>
      </c>
      <c r="C1071" s="42">
        <f>SUM(C1072:C1077)</f>
        <v>0</v>
      </c>
    </row>
    <row r="1072" customFormat="1" ht="15.95" customHeight="1" spans="1:3">
      <c r="A1072" s="62">
        <v>2150701</v>
      </c>
      <c r="B1072" s="62" t="s">
        <v>831</v>
      </c>
      <c r="C1072" s="42"/>
    </row>
    <row r="1073" customFormat="1" ht="15.95" customHeight="1" spans="1:3">
      <c r="A1073" s="62">
        <v>2150702</v>
      </c>
      <c r="B1073" s="62" t="s">
        <v>832</v>
      </c>
      <c r="C1073" s="42"/>
    </row>
    <row r="1074" customFormat="1" ht="15.95" customHeight="1" spans="1:3">
      <c r="A1074" s="62">
        <v>2150703</v>
      </c>
      <c r="B1074" s="62" t="s">
        <v>833</v>
      </c>
      <c r="C1074" s="42"/>
    </row>
    <row r="1075" customFormat="1" ht="15.95" customHeight="1" spans="1:3">
      <c r="A1075" s="62">
        <v>2150704</v>
      </c>
      <c r="B1075" s="62" t="s">
        <v>1626</v>
      </c>
      <c r="C1075" s="42"/>
    </row>
    <row r="1076" customFormat="1" ht="15.95" customHeight="1" spans="1:3">
      <c r="A1076" s="62">
        <v>2150705</v>
      </c>
      <c r="B1076" s="62" t="s">
        <v>1627</v>
      </c>
      <c r="C1076" s="42"/>
    </row>
    <row r="1077" customFormat="1" ht="15.95" customHeight="1" spans="1:3">
      <c r="A1077" s="62">
        <v>2150799</v>
      </c>
      <c r="B1077" s="62" t="s">
        <v>1628</v>
      </c>
      <c r="C1077" s="42"/>
    </row>
    <row r="1078" customFormat="1" ht="15.95" customHeight="1" spans="1:3">
      <c r="A1078" s="62">
        <v>21508</v>
      </c>
      <c r="B1078" s="102" t="s">
        <v>1629</v>
      </c>
      <c r="C1078" s="42">
        <f>SUM(C1079:C1085)</f>
        <v>100</v>
      </c>
    </row>
    <row r="1079" customFormat="1" ht="15.95" customHeight="1" spans="1:3">
      <c r="A1079" s="62">
        <v>2150801</v>
      </c>
      <c r="B1079" s="62" t="s">
        <v>831</v>
      </c>
      <c r="C1079" s="42"/>
    </row>
    <row r="1080" customFormat="1" ht="15.95" customHeight="1" spans="1:3">
      <c r="A1080" s="62">
        <v>2150802</v>
      </c>
      <c r="B1080" s="62" t="s">
        <v>832</v>
      </c>
      <c r="C1080" s="42"/>
    </row>
    <row r="1081" customFormat="1" ht="15.95" customHeight="1" spans="1:3">
      <c r="A1081" s="62">
        <v>2150803</v>
      </c>
      <c r="B1081" s="62" t="s">
        <v>833</v>
      </c>
      <c r="C1081" s="42"/>
    </row>
    <row r="1082" customFormat="1" ht="15.95" customHeight="1" spans="1:3">
      <c r="A1082" s="62">
        <v>2150804</v>
      </c>
      <c r="B1082" s="62" t="s">
        <v>1630</v>
      </c>
      <c r="C1082" s="42"/>
    </row>
    <row r="1083" customFormat="1" ht="15.95" customHeight="1" spans="1:3">
      <c r="A1083" s="62">
        <v>2150805</v>
      </c>
      <c r="B1083" s="62" t="s">
        <v>1631</v>
      </c>
      <c r="C1083" s="42">
        <v>55</v>
      </c>
    </row>
    <row r="1084" customFormat="1" ht="15.95" customHeight="1" spans="1:3">
      <c r="A1084" s="62">
        <v>2150806</v>
      </c>
      <c r="B1084" s="62" t="s">
        <v>1632</v>
      </c>
      <c r="C1084" s="42"/>
    </row>
    <row r="1085" customFormat="1" ht="15.95" customHeight="1" spans="1:3">
      <c r="A1085" s="62">
        <v>2150899</v>
      </c>
      <c r="B1085" s="62" t="s">
        <v>1633</v>
      </c>
      <c r="C1085" s="42">
        <v>45</v>
      </c>
    </row>
    <row r="1086" customFormat="1" ht="15.95" customHeight="1" spans="1:3">
      <c r="A1086" s="62">
        <v>21599</v>
      </c>
      <c r="B1086" s="102" t="s">
        <v>1634</v>
      </c>
      <c r="C1086" s="42">
        <f>SUM(C1087:C1091)</f>
        <v>1</v>
      </c>
    </row>
    <row r="1087" customFormat="1" ht="15.95" customHeight="1" spans="1:3">
      <c r="A1087" s="62">
        <v>2159901</v>
      </c>
      <c r="B1087" s="62" t="s">
        <v>1635</v>
      </c>
      <c r="C1087" s="42"/>
    </row>
    <row r="1088" customFormat="1" ht="15.95" customHeight="1" spans="1:3">
      <c r="A1088" s="62">
        <v>2159904</v>
      </c>
      <c r="B1088" s="62" t="s">
        <v>1636</v>
      </c>
      <c r="C1088" s="42"/>
    </row>
    <row r="1089" customFormat="1" ht="15.95" customHeight="1" spans="1:3">
      <c r="A1089" s="62">
        <v>2159905</v>
      </c>
      <c r="B1089" s="62" t="s">
        <v>1637</v>
      </c>
      <c r="C1089" s="42"/>
    </row>
    <row r="1090" customFormat="1" ht="15.95" customHeight="1" spans="1:3">
      <c r="A1090" s="62">
        <v>2159906</v>
      </c>
      <c r="B1090" s="62" t="s">
        <v>1638</v>
      </c>
      <c r="C1090" s="42"/>
    </row>
    <row r="1091" customFormat="1" ht="15.95" customHeight="1" spans="1:3">
      <c r="A1091" s="62">
        <v>2159999</v>
      </c>
      <c r="B1091" s="62" t="s">
        <v>1639</v>
      </c>
      <c r="C1091" s="42">
        <v>1</v>
      </c>
    </row>
    <row r="1092" customFormat="1" ht="15.95" customHeight="1" spans="1:3">
      <c r="A1092" s="62">
        <v>216</v>
      </c>
      <c r="B1092" s="102" t="s">
        <v>1640</v>
      </c>
      <c r="C1092" s="42">
        <f>SUM(C1093,C1103,C1109)</f>
        <v>909</v>
      </c>
    </row>
    <row r="1093" customFormat="1" ht="15.95" customHeight="1" spans="1:3">
      <c r="A1093" s="62">
        <v>21602</v>
      </c>
      <c r="B1093" s="102" t="s">
        <v>1641</v>
      </c>
      <c r="C1093" s="42">
        <f>SUM(C1094:C1102)</f>
        <v>879</v>
      </c>
    </row>
    <row r="1094" customFormat="1" ht="15.95" customHeight="1" spans="1:3">
      <c r="A1094" s="62">
        <v>2160201</v>
      </c>
      <c r="B1094" s="62" t="s">
        <v>831</v>
      </c>
      <c r="C1094" s="42">
        <v>249</v>
      </c>
    </row>
    <row r="1095" customFormat="1" ht="15.95" customHeight="1" spans="1:3">
      <c r="A1095" s="62">
        <v>2160202</v>
      </c>
      <c r="B1095" s="62" t="s">
        <v>832</v>
      </c>
      <c r="C1095" s="42"/>
    </row>
    <row r="1096" customFormat="1" ht="15.95" customHeight="1" spans="1:3">
      <c r="A1096" s="62">
        <v>2160203</v>
      </c>
      <c r="B1096" s="62" t="s">
        <v>833</v>
      </c>
      <c r="C1096" s="42"/>
    </row>
    <row r="1097" customFormat="1" ht="15.95" customHeight="1" spans="1:3">
      <c r="A1097" s="62">
        <v>2160216</v>
      </c>
      <c r="B1097" s="62" t="s">
        <v>1642</v>
      </c>
      <c r="C1097" s="42"/>
    </row>
    <row r="1098" customFormat="1" ht="15.95" customHeight="1" spans="1:3">
      <c r="A1098" s="62">
        <v>2160217</v>
      </c>
      <c r="B1098" s="62" t="s">
        <v>1643</v>
      </c>
      <c r="C1098" s="42"/>
    </row>
    <row r="1099" customFormat="1" ht="15.95" customHeight="1" spans="1:3">
      <c r="A1099" s="62">
        <v>2160218</v>
      </c>
      <c r="B1099" s="62" t="s">
        <v>1644</v>
      </c>
      <c r="C1099" s="42"/>
    </row>
    <row r="1100" customFormat="1" ht="15.95" customHeight="1" spans="1:3">
      <c r="A1100" s="62">
        <v>2160219</v>
      </c>
      <c r="B1100" s="62" t="s">
        <v>1645</v>
      </c>
      <c r="C1100" s="42"/>
    </row>
    <row r="1101" customFormat="1" ht="15.95" customHeight="1" spans="1:3">
      <c r="A1101" s="62">
        <v>2160250</v>
      </c>
      <c r="B1101" s="62" t="s">
        <v>840</v>
      </c>
      <c r="C1101" s="42">
        <v>8</v>
      </c>
    </row>
    <row r="1102" customFormat="1" ht="15.95" customHeight="1" spans="1:3">
      <c r="A1102" s="62">
        <v>2160299</v>
      </c>
      <c r="B1102" s="62" t="s">
        <v>1646</v>
      </c>
      <c r="C1102" s="42">
        <v>622</v>
      </c>
    </row>
    <row r="1103" customFormat="1" ht="15.95" customHeight="1" spans="1:3">
      <c r="A1103" s="62">
        <v>21606</v>
      </c>
      <c r="B1103" s="102" t="s">
        <v>1647</v>
      </c>
      <c r="C1103" s="42">
        <f>SUM(C1104:C1108)</f>
        <v>8</v>
      </c>
    </row>
    <row r="1104" customFormat="1" ht="15.95" customHeight="1" spans="1:3">
      <c r="A1104" s="62">
        <v>2160601</v>
      </c>
      <c r="B1104" s="62" t="s">
        <v>831</v>
      </c>
      <c r="C1104" s="42"/>
    </row>
    <row r="1105" customFormat="1" ht="15.95" customHeight="1" spans="1:3">
      <c r="A1105" s="62">
        <v>2160602</v>
      </c>
      <c r="B1105" s="62" t="s">
        <v>832</v>
      </c>
      <c r="C1105" s="42"/>
    </row>
    <row r="1106" customFormat="1" ht="15.95" customHeight="1" spans="1:3">
      <c r="A1106" s="62">
        <v>2160603</v>
      </c>
      <c r="B1106" s="62" t="s">
        <v>833</v>
      </c>
      <c r="C1106" s="42"/>
    </row>
    <row r="1107" customFormat="1" ht="15.95" customHeight="1" spans="1:3">
      <c r="A1107" s="62">
        <v>2160607</v>
      </c>
      <c r="B1107" s="62" t="s">
        <v>1648</v>
      </c>
      <c r="C1107" s="42"/>
    </row>
    <row r="1108" customFormat="1" ht="15.95" customHeight="1" spans="1:3">
      <c r="A1108" s="62">
        <v>2160699</v>
      </c>
      <c r="B1108" s="62" t="s">
        <v>1649</v>
      </c>
      <c r="C1108" s="42">
        <v>8</v>
      </c>
    </row>
    <row r="1109" customFormat="1" ht="15.95" customHeight="1" spans="1:3">
      <c r="A1109" s="62">
        <v>21699</v>
      </c>
      <c r="B1109" s="102" t="s">
        <v>1650</v>
      </c>
      <c r="C1109" s="42">
        <f>SUM(C1110:C1111)</f>
        <v>22</v>
      </c>
    </row>
    <row r="1110" customFormat="1" ht="15.95" customHeight="1" spans="1:3">
      <c r="A1110" s="62">
        <v>2169901</v>
      </c>
      <c r="B1110" s="62" t="s">
        <v>1651</v>
      </c>
      <c r="C1110" s="42"/>
    </row>
    <row r="1111" customFormat="1" ht="15.95" customHeight="1" spans="1:3">
      <c r="A1111" s="62">
        <v>2169999</v>
      </c>
      <c r="B1111" s="62" t="s">
        <v>1652</v>
      </c>
      <c r="C1111" s="42">
        <v>22</v>
      </c>
    </row>
    <row r="1112" customFormat="1" ht="15.95" customHeight="1" spans="1:3">
      <c r="A1112" s="62">
        <v>217</v>
      </c>
      <c r="B1112" s="102" t="s">
        <v>1653</v>
      </c>
      <c r="C1112" s="42">
        <f>SUM(C1113,C1120,C1130,C1136,C1139)</f>
        <v>45</v>
      </c>
    </row>
    <row r="1113" customFormat="1" ht="15.95" customHeight="1" spans="1:3">
      <c r="A1113" s="62">
        <v>21701</v>
      </c>
      <c r="B1113" s="102" t="s">
        <v>1654</v>
      </c>
      <c r="C1113" s="42">
        <f>SUM(C1114:C1119)</f>
        <v>0</v>
      </c>
    </row>
    <row r="1114" customFormat="1" ht="15.95" customHeight="1" spans="1:3">
      <c r="A1114" s="62">
        <v>2170101</v>
      </c>
      <c r="B1114" s="62" t="s">
        <v>831</v>
      </c>
      <c r="C1114" s="42"/>
    </row>
    <row r="1115" customFormat="1" ht="15.95" customHeight="1" spans="1:3">
      <c r="A1115" s="62">
        <v>2170102</v>
      </c>
      <c r="B1115" s="62" t="s">
        <v>832</v>
      </c>
      <c r="C1115" s="42"/>
    </row>
    <row r="1116" customFormat="1" ht="15.95" customHeight="1" spans="1:3">
      <c r="A1116" s="62">
        <v>2170103</v>
      </c>
      <c r="B1116" s="62" t="s">
        <v>833</v>
      </c>
      <c r="C1116" s="42"/>
    </row>
    <row r="1117" customFormat="1" ht="15.95" customHeight="1" spans="1:3">
      <c r="A1117" s="62">
        <v>2170104</v>
      </c>
      <c r="B1117" s="62" t="s">
        <v>1655</v>
      </c>
      <c r="C1117" s="42"/>
    </row>
    <row r="1118" customFormat="1" ht="15.95" customHeight="1" spans="1:3">
      <c r="A1118" s="62">
        <v>2170150</v>
      </c>
      <c r="B1118" s="62" t="s">
        <v>840</v>
      </c>
      <c r="C1118" s="42"/>
    </row>
    <row r="1119" customFormat="1" ht="15.95" customHeight="1" spans="1:3">
      <c r="A1119" s="62">
        <v>2170199</v>
      </c>
      <c r="B1119" s="62" t="s">
        <v>1656</v>
      </c>
      <c r="C1119" s="42"/>
    </row>
    <row r="1120" customFormat="1" ht="15.95" customHeight="1" spans="1:3">
      <c r="A1120" s="62">
        <v>21702</v>
      </c>
      <c r="B1120" s="102" t="s">
        <v>1657</v>
      </c>
      <c r="C1120" s="42">
        <f>SUM(C1121:C1129)</f>
        <v>0</v>
      </c>
    </row>
    <row r="1121" customFormat="1" ht="15.95" customHeight="1" spans="1:3">
      <c r="A1121" s="62">
        <v>2170201</v>
      </c>
      <c r="B1121" s="62" t="s">
        <v>1658</v>
      </c>
      <c r="C1121" s="42"/>
    </row>
    <row r="1122" customFormat="1" ht="15.95" customHeight="1" spans="1:3">
      <c r="A1122" s="62">
        <v>2170202</v>
      </c>
      <c r="B1122" s="62" t="s">
        <v>1659</v>
      </c>
      <c r="C1122" s="42"/>
    </row>
    <row r="1123" customFormat="1" ht="15.95" customHeight="1" spans="1:3">
      <c r="A1123" s="62">
        <v>2170203</v>
      </c>
      <c r="B1123" s="62" t="s">
        <v>1660</v>
      </c>
      <c r="C1123" s="42"/>
    </row>
    <row r="1124" customFormat="1" ht="15.95" customHeight="1" spans="1:3">
      <c r="A1124" s="62">
        <v>2170204</v>
      </c>
      <c r="B1124" s="62" t="s">
        <v>1661</v>
      </c>
      <c r="C1124" s="42"/>
    </row>
    <row r="1125" customFormat="1" ht="15.95" customHeight="1" spans="1:3">
      <c r="A1125" s="62">
        <v>2170205</v>
      </c>
      <c r="B1125" s="62" t="s">
        <v>1662</v>
      </c>
      <c r="C1125" s="42"/>
    </row>
    <row r="1126" customFormat="1" ht="15.95" customHeight="1" spans="1:3">
      <c r="A1126" s="62">
        <v>2170206</v>
      </c>
      <c r="B1126" s="62" t="s">
        <v>1663</v>
      </c>
      <c r="C1126" s="42"/>
    </row>
    <row r="1127" customFormat="1" ht="15.95" customHeight="1" spans="1:3">
      <c r="A1127" s="62">
        <v>2170207</v>
      </c>
      <c r="B1127" s="62" t="s">
        <v>1664</v>
      </c>
      <c r="C1127" s="42"/>
    </row>
    <row r="1128" customFormat="1" ht="15.95" customHeight="1" spans="1:3">
      <c r="A1128" s="62">
        <v>2170208</v>
      </c>
      <c r="B1128" s="62" t="s">
        <v>1665</v>
      </c>
      <c r="C1128" s="42"/>
    </row>
    <row r="1129" customFormat="1" ht="15.95" customHeight="1" spans="1:3">
      <c r="A1129" s="62">
        <v>2170299</v>
      </c>
      <c r="B1129" s="62" t="s">
        <v>1666</v>
      </c>
      <c r="C1129" s="42"/>
    </row>
    <row r="1130" customFormat="1" ht="15.95" customHeight="1" spans="1:3">
      <c r="A1130" s="62">
        <v>21703</v>
      </c>
      <c r="B1130" s="102" t="s">
        <v>1667</v>
      </c>
      <c r="C1130" s="42">
        <f>SUM(C1131:C1135)</f>
        <v>45</v>
      </c>
    </row>
    <row r="1131" customFormat="1" ht="15.95" customHeight="1" spans="1:3">
      <c r="A1131" s="62">
        <v>2170301</v>
      </c>
      <c r="B1131" s="62" t="s">
        <v>1668</v>
      </c>
      <c r="C1131" s="42"/>
    </row>
    <row r="1132" customFormat="1" ht="15.95" customHeight="1" spans="1:3">
      <c r="A1132" s="62">
        <v>2170302</v>
      </c>
      <c r="B1132" s="62" t="s">
        <v>1669</v>
      </c>
      <c r="C1132" s="42"/>
    </row>
    <row r="1133" customFormat="1" ht="15.95" customHeight="1" spans="1:3">
      <c r="A1133" s="62">
        <v>2170303</v>
      </c>
      <c r="B1133" s="62" t="s">
        <v>1670</v>
      </c>
      <c r="C1133" s="42"/>
    </row>
    <row r="1134" customFormat="1" ht="15.95" customHeight="1" spans="1:3">
      <c r="A1134" s="62">
        <v>2170304</v>
      </c>
      <c r="B1134" s="62" t="s">
        <v>1671</v>
      </c>
      <c r="C1134" s="42"/>
    </row>
    <row r="1135" customFormat="1" ht="15.95" customHeight="1" spans="1:3">
      <c r="A1135" s="62">
        <v>2170399</v>
      </c>
      <c r="B1135" s="62" t="s">
        <v>1672</v>
      </c>
      <c r="C1135" s="42">
        <v>45</v>
      </c>
    </row>
    <row r="1136" customFormat="1" ht="15.95" customHeight="1" spans="1:3">
      <c r="A1136" s="62">
        <v>21704</v>
      </c>
      <c r="B1136" s="102" t="s">
        <v>1673</v>
      </c>
      <c r="C1136" s="42">
        <f>SUM(C1137:C1138)</f>
        <v>0</v>
      </c>
    </row>
    <row r="1137" customFormat="1" ht="15.95" customHeight="1" spans="1:3">
      <c r="A1137" s="62">
        <v>2170401</v>
      </c>
      <c r="B1137" s="62" t="s">
        <v>1674</v>
      </c>
      <c r="C1137" s="42"/>
    </row>
    <row r="1138" customFormat="1" ht="15.95" customHeight="1" spans="1:3">
      <c r="A1138" s="62">
        <v>2170499</v>
      </c>
      <c r="B1138" s="62" t="s">
        <v>1675</v>
      </c>
      <c r="C1138" s="42"/>
    </row>
    <row r="1139" customFormat="1" ht="15.95" customHeight="1" spans="1:3">
      <c r="A1139" s="62">
        <v>21799</v>
      </c>
      <c r="B1139" s="102" t="s">
        <v>1676</v>
      </c>
      <c r="C1139" s="42">
        <f>SUM(C1140:C1141)</f>
        <v>0</v>
      </c>
    </row>
    <row r="1140" customFormat="1" ht="15.95" customHeight="1" spans="1:3">
      <c r="A1140" s="62">
        <v>2179902</v>
      </c>
      <c r="B1140" s="62" t="s">
        <v>1677</v>
      </c>
      <c r="C1140" s="42"/>
    </row>
    <row r="1141" customFormat="1" ht="15.95" customHeight="1" spans="1:3">
      <c r="A1141" s="62">
        <v>2179999</v>
      </c>
      <c r="B1141" s="62" t="s">
        <v>1678</v>
      </c>
      <c r="C1141" s="42"/>
    </row>
    <row r="1142" customFormat="1" ht="15.95" customHeight="1" spans="1:3">
      <c r="A1142" s="62">
        <v>219</v>
      </c>
      <c r="B1142" s="102" t="s">
        <v>1679</v>
      </c>
      <c r="C1142" s="42">
        <f>SUM(C1143:C1151)</f>
        <v>0</v>
      </c>
    </row>
    <row r="1143" customFormat="1" ht="15.95" customHeight="1" spans="1:3">
      <c r="A1143" s="62">
        <v>21901</v>
      </c>
      <c r="B1143" s="102" t="s">
        <v>1680</v>
      </c>
      <c r="C1143" s="42"/>
    </row>
    <row r="1144" customFormat="1" ht="15.95" customHeight="1" spans="1:3">
      <c r="A1144" s="62">
        <v>21902</v>
      </c>
      <c r="B1144" s="102" t="s">
        <v>1681</v>
      </c>
      <c r="C1144" s="42"/>
    </row>
    <row r="1145" customFormat="1" ht="15.95" customHeight="1" spans="1:3">
      <c r="A1145" s="62">
        <v>21903</v>
      </c>
      <c r="B1145" s="102" t="s">
        <v>1682</v>
      </c>
      <c r="C1145" s="42"/>
    </row>
    <row r="1146" customFormat="1" ht="15.95" customHeight="1" spans="1:3">
      <c r="A1146" s="62">
        <v>21904</v>
      </c>
      <c r="B1146" s="102" t="s">
        <v>1683</v>
      </c>
      <c r="C1146" s="42"/>
    </row>
    <row r="1147" customFormat="1" ht="15.95" customHeight="1" spans="1:3">
      <c r="A1147" s="62">
        <v>21905</v>
      </c>
      <c r="B1147" s="102" t="s">
        <v>1684</v>
      </c>
      <c r="C1147" s="42"/>
    </row>
    <row r="1148" customFormat="1" ht="15.95" customHeight="1" spans="1:3">
      <c r="A1148" s="62">
        <v>21906</v>
      </c>
      <c r="B1148" s="102" t="s">
        <v>1466</v>
      </c>
      <c r="C1148" s="42"/>
    </row>
    <row r="1149" customFormat="1" ht="15.95" customHeight="1" spans="1:3">
      <c r="A1149" s="62">
        <v>21907</v>
      </c>
      <c r="B1149" s="102" t="s">
        <v>1685</v>
      </c>
      <c r="C1149" s="42"/>
    </row>
    <row r="1150" customFormat="1" ht="15.95" customHeight="1" spans="1:3">
      <c r="A1150" s="62">
        <v>21908</v>
      </c>
      <c r="B1150" s="102" t="s">
        <v>1686</v>
      </c>
      <c r="C1150" s="42"/>
    </row>
    <row r="1151" customFormat="1" ht="15.95" customHeight="1" spans="1:3">
      <c r="A1151" s="62">
        <v>21999</v>
      </c>
      <c r="B1151" s="102" t="s">
        <v>1687</v>
      </c>
      <c r="C1151" s="42"/>
    </row>
    <row r="1152" customFormat="1" ht="15.95" customHeight="1" spans="1:3">
      <c r="A1152" s="62">
        <v>220</v>
      </c>
      <c r="B1152" s="102" t="s">
        <v>1688</v>
      </c>
      <c r="C1152" s="42">
        <f>SUM(C1153,C1180,C1195)</f>
        <v>2884</v>
      </c>
    </row>
    <row r="1153" customFormat="1" ht="15.95" customHeight="1" spans="1:3">
      <c r="A1153" s="62">
        <v>22001</v>
      </c>
      <c r="B1153" s="102" t="s">
        <v>1689</v>
      </c>
      <c r="C1153" s="42">
        <f>SUM(C1154:C1179)</f>
        <v>2855</v>
      </c>
    </row>
    <row r="1154" customFormat="1" ht="15.95" customHeight="1" spans="1:3">
      <c r="A1154" s="62">
        <v>2200101</v>
      </c>
      <c r="B1154" s="62" t="s">
        <v>831</v>
      </c>
      <c r="C1154" s="42">
        <v>1672</v>
      </c>
    </row>
    <row r="1155" customFormat="1" ht="15.95" customHeight="1" spans="1:3">
      <c r="A1155" s="62">
        <v>2200102</v>
      </c>
      <c r="B1155" s="62" t="s">
        <v>832</v>
      </c>
      <c r="C1155" s="42">
        <v>42</v>
      </c>
    </row>
    <row r="1156" customFormat="1" ht="15.95" customHeight="1" spans="1:3">
      <c r="A1156" s="62">
        <v>2200103</v>
      </c>
      <c r="B1156" s="62" t="s">
        <v>833</v>
      </c>
      <c r="C1156" s="42"/>
    </row>
    <row r="1157" customFormat="1" ht="15.95" customHeight="1" spans="1:3">
      <c r="A1157" s="62">
        <v>2200104</v>
      </c>
      <c r="B1157" s="62" t="s">
        <v>1690</v>
      </c>
      <c r="C1157" s="42">
        <v>167</v>
      </c>
    </row>
    <row r="1158" customFormat="1" ht="15.95" customHeight="1" spans="1:3">
      <c r="A1158" s="62">
        <v>2200106</v>
      </c>
      <c r="B1158" s="62" t="s">
        <v>1691</v>
      </c>
      <c r="C1158" s="42">
        <v>295</v>
      </c>
    </row>
    <row r="1159" customFormat="1" ht="15.95" customHeight="1" spans="1:3">
      <c r="A1159" s="62">
        <v>2200107</v>
      </c>
      <c r="B1159" s="62" t="s">
        <v>1692</v>
      </c>
      <c r="C1159" s="42"/>
    </row>
    <row r="1160" customFormat="1" ht="15.95" customHeight="1" spans="1:3">
      <c r="A1160" s="62">
        <v>2200108</v>
      </c>
      <c r="B1160" s="62" t="s">
        <v>1693</v>
      </c>
      <c r="C1160" s="42"/>
    </row>
    <row r="1161" customFormat="1" ht="15.95" customHeight="1" spans="1:3">
      <c r="A1161" s="62">
        <v>2200109</v>
      </c>
      <c r="B1161" s="62" t="s">
        <v>1694</v>
      </c>
      <c r="C1161" s="42">
        <v>33</v>
      </c>
    </row>
    <row r="1162" customFormat="1" ht="15.95" customHeight="1" spans="1:3">
      <c r="A1162" s="62">
        <v>2200112</v>
      </c>
      <c r="B1162" s="62" t="s">
        <v>1695</v>
      </c>
      <c r="C1162" s="42"/>
    </row>
    <row r="1163" customFormat="1" ht="15.95" customHeight="1" spans="1:3">
      <c r="A1163" s="62">
        <v>2200113</v>
      </c>
      <c r="B1163" s="62" t="s">
        <v>1696</v>
      </c>
      <c r="C1163" s="42"/>
    </row>
    <row r="1164" customFormat="1" ht="15.95" customHeight="1" spans="1:3">
      <c r="A1164" s="62">
        <v>2200114</v>
      </c>
      <c r="B1164" s="62" t="s">
        <v>1697</v>
      </c>
      <c r="C1164" s="42"/>
    </row>
    <row r="1165" customFormat="1" ht="15.95" customHeight="1" spans="1:3">
      <c r="A1165" s="62">
        <v>2200115</v>
      </c>
      <c r="B1165" s="62" t="s">
        <v>1698</v>
      </c>
      <c r="C1165" s="42"/>
    </row>
    <row r="1166" customFormat="1" ht="15.95" customHeight="1" spans="1:3">
      <c r="A1166" s="62">
        <v>2200116</v>
      </c>
      <c r="B1166" s="62" t="s">
        <v>1699</v>
      </c>
      <c r="C1166" s="42"/>
    </row>
    <row r="1167" customFormat="1" ht="15.95" customHeight="1" spans="1:3">
      <c r="A1167" s="62">
        <v>2200119</v>
      </c>
      <c r="B1167" s="62" t="s">
        <v>1700</v>
      </c>
      <c r="C1167" s="42"/>
    </row>
    <row r="1168" customFormat="1" ht="15.95" customHeight="1" spans="1:3">
      <c r="A1168" s="62">
        <v>2200120</v>
      </c>
      <c r="B1168" s="62" t="s">
        <v>1701</v>
      </c>
      <c r="C1168" s="42"/>
    </row>
    <row r="1169" customFormat="1" ht="15.95" customHeight="1" spans="1:3">
      <c r="A1169" s="62">
        <v>2200121</v>
      </c>
      <c r="B1169" s="62" t="s">
        <v>1702</v>
      </c>
      <c r="C1169" s="42"/>
    </row>
    <row r="1170" customFormat="1" ht="15.95" customHeight="1" spans="1:3">
      <c r="A1170" s="62">
        <v>2200122</v>
      </c>
      <c r="B1170" s="62" t="s">
        <v>1703</v>
      </c>
      <c r="C1170" s="42"/>
    </row>
    <row r="1171" customFormat="1" ht="15.95" customHeight="1" spans="1:3">
      <c r="A1171" s="62">
        <v>2200123</v>
      </c>
      <c r="B1171" s="62" t="s">
        <v>1704</v>
      </c>
      <c r="C1171" s="42"/>
    </row>
    <row r="1172" customFormat="1" ht="15.95" customHeight="1" spans="1:3">
      <c r="A1172" s="62">
        <v>2200124</v>
      </c>
      <c r="B1172" s="62" t="s">
        <v>1705</v>
      </c>
      <c r="C1172" s="42"/>
    </row>
    <row r="1173" customFormat="1" ht="15.95" customHeight="1" spans="1:3">
      <c r="A1173" s="62">
        <v>2200125</v>
      </c>
      <c r="B1173" s="62" t="s">
        <v>1706</v>
      </c>
      <c r="C1173" s="42"/>
    </row>
    <row r="1174" customFormat="1" ht="15.95" customHeight="1" spans="1:3">
      <c r="A1174" s="62">
        <v>2200126</v>
      </c>
      <c r="B1174" s="62" t="s">
        <v>1707</v>
      </c>
      <c r="C1174" s="42"/>
    </row>
    <row r="1175" customFormat="1" ht="15.95" customHeight="1" spans="1:3">
      <c r="A1175" s="62">
        <v>2200127</v>
      </c>
      <c r="B1175" s="62" t="s">
        <v>1708</v>
      </c>
      <c r="C1175" s="42"/>
    </row>
    <row r="1176" customFormat="1" ht="15.95" customHeight="1" spans="1:3">
      <c r="A1176" s="62">
        <v>2200128</v>
      </c>
      <c r="B1176" s="62" t="s">
        <v>1709</v>
      </c>
      <c r="C1176" s="42"/>
    </row>
    <row r="1177" customFormat="1" ht="15.95" customHeight="1" spans="1:3">
      <c r="A1177" s="62">
        <v>2200129</v>
      </c>
      <c r="B1177" s="62" t="s">
        <v>1710</v>
      </c>
      <c r="C1177" s="42"/>
    </row>
    <row r="1178" customFormat="1" ht="15.95" customHeight="1" spans="1:3">
      <c r="A1178" s="62">
        <v>2200150</v>
      </c>
      <c r="B1178" s="62" t="s">
        <v>840</v>
      </c>
      <c r="C1178" s="42"/>
    </row>
    <row r="1179" customFormat="1" ht="15.95" customHeight="1" spans="1:3">
      <c r="A1179" s="62">
        <v>2200199</v>
      </c>
      <c r="B1179" s="62" t="s">
        <v>1711</v>
      </c>
      <c r="C1179" s="42">
        <v>646</v>
      </c>
    </row>
    <row r="1180" customFormat="1" ht="15.95" customHeight="1" spans="1:3">
      <c r="A1180" s="62">
        <v>22005</v>
      </c>
      <c r="B1180" s="102" t="s">
        <v>1712</v>
      </c>
      <c r="C1180" s="42">
        <f>SUM(C1181:C1194)</f>
        <v>29</v>
      </c>
    </row>
    <row r="1181" customFormat="1" ht="15.95" customHeight="1" spans="1:3">
      <c r="A1181" s="62">
        <v>2200501</v>
      </c>
      <c r="B1181" s="62" t="s">
        <v>831</v>
      </c>
      <c r="C1181" s="42"/>
    </row>
    <row r="1182" customFormat="1" ht="15.95" customHeight="1" spans="1:3">
      <c r="A1182" s="62">
        <v>2200502</v>
      </c>
      <c r="B1182" s="62" t="s">
        <v>832</v>
      </c>
      <c r="C1182" s="42"/>
    </row>
    <row r="1183" customFormat="1" ht="15.95" customHeight="1" spans="1:3">
      <c r="A1183" s="62">
        <v>2200503</v>
      </c>
      <c r="B1183" s="62" t="s">
        <v>833</v>
      </c>
      <c r="C1183" s="42"/>
    </row>
    <row r="1184" customFormat="1" ht="15.95" customHeight="1" spans="1:3">
      <c r="A1184" s="62">
        <v>2200504</v>
      </c>
      <c r="B1184" s="62" t="s">
        <v>1713</v>
      </c>
      <c r="C1184" s="42">
        <v>17</v>
      </c>
    </row>
    <row r="1185" customFormat="1" ht="15.95" customHeight="1" spans="1:3">
      <c r="A1185" s="62">
        <v>2200506</v>
      </c>
      <c r="B1185" s="62" t="s">
        <v>1714</v>
      </c>
      <c r="C1185" s="42"/>
    </row>
    <row r="1186" customFormat="1" ht="15.95" customHeight="1" spans="1:3">
      <c r="A1186" s="62">
        <v>2200507</v>
      </c>
      <c r="B1186" s="62" t="s">
        <v>1715</v>
      </c>
      <c r="C1186" s="42"/>
    </row>
    <row r="1187" customFormat="1" ht="15.95" customHeight="1" spans="1:3">
      <c r="A1187" s="62">
        <v>2200508</v>
      </c>
      <c r="B1187" s="62" t="s">
        <v>1716</v>
      </c>
      <c r="C1187" s="42"/>
    </row>
    <row r="1188" customFormat="1" ht="15.95" customHeight="1" spans="1:3">
      <c r="A1188" s="62">
        <v>2200509</v>
      </c>
      <c r="B1188" s="62" t="s">
        <v>1717</v>
      </c>
      <c r="C1188" s="42">
        <v>12</v>
      </c>
    </row>
    <row r="1189" customFormat="1" ht="15.95" customHeight="1" spans="1:3">
      <c r="A1189" s="62">
        <v>2200510</v>
      </c>
      <c r="B1189" s="62" t="s">
        <v>1718</v>
      </c>
      <c r="C1189" s="42"/>
    </row>
    <row r="1190" customFormat="1" ht="15.95" customHeight="1" spans="1:3">
      <c r="A1190" s="62">
        <v>2200511</v>
      </c>
      <c r="B1190" s="62" t="s">
        <v>1719</v>
      </c>
      <c r="C1190" s="42"/>
    </row>
    <row r="1191" customFormat="1" ht="15.95" customHeight="1" spans="1:3">
      <c r="A1191" s="62">
        <v>2200512</v>
      </c>
      <c r="B1191" s="62" t="s">
        <v>1720</v>
      </c>
      <c r="C1191" s="42"/>
    </row>
    <row r="1192" customFormat="1" ht="15.95" customHeight="1" spans="1:3">
      <c r="A1192" s="62">
        <v>2200513</v>
      </c>
      <c r="B1192" s="62" t="s">
        <v>1721</v>
      </c>
      <c r="C1192" s="42"/>
    </row>
    <row r="1193" customFormat="1" ht="15.95" customHeight="1" spans="1:3">
      <c r="A1193" s="62">
        <v>2200514</v>
      </c>
      <c r="B1193" s="62" t="s">
        <v>1722</v>
      </c>
      <c r="C1193" s="42"/>
    </row>
    <row r="1194" customFormat="1" ht="15.95" customHeight="1" spans="1:3">
      <c r="A1194" s="62">
        <v>2200599</v>
      </c>
      <c r="B1194" s="62" t="s">
        <v>1723</v>
      </c>
      <c r="C1194" s="42"/>
    </row>
    <row r="1195" customFormat="1" ht="15.95" customHeight="1" spans="1:3">
      <c r="A1195" s="62">
        <v>22099</v>
      </c>
      <c r="B1195" s="102" t="s">
        <v>1724</v>
      </c>
      <c r="C1195" s="42">
        <f>C1196</f>
        <v>0</v>
      </c>
    </row>
    <row r="1196" customFormat="1" ht="15.95" customHeight="1" spans="1:3">
      <c r="A1196" s="62">
        <v>2209999</v>
      </c>
      <c r="B1196" s="62" t="s">
        <v>1725</v>
      </c>
      <c r="C1196" s="42"/>
    </row>
    <row r="1197" customFormat="1" ht="15.95" customHeight="1" spans="1:3">
      <c r="A1197" s="62">
        <v>221</v>
      </c>
      <c r="B1197" s="102" t="s">
        <v>1726</v>
      </c>
      <c r="C1197" s="42">
        <f>SUM(C1198,C1208,C1212)</f>
        <v>15041</v>
      </c>
    </row>
    <row r="1198" customFormat="1" ht="15.95" customHeight="1" spans="1:3">
      <c r="A1198" s="62">
        <v>22101</v>
      </c>
      <c r="B1198" s="102" t="s">
        <v>1727</v>
      </c>
      <c r="C1198" s="42">
        <f>SUM(C1199:C1207)</f>
        <v>6816</v>
      </c>
    </row>
    <row r="1199" customFormat="1" ht="15.95" customHeight="1" spans="1:3">
      <c r="A1199" s="62">
        <v>2210102</v>
      </c>
      <c r="B1199" s="62" t="s">
        <v>1728</v>
      </c>
      <c r="C1199" s="42"/>
    </row>
    <row r="1200" customFormat="1" ht="15.95" customHeight="1" spans="1:3">
      <c r="A1200" s="62">
        <v>2210103</v>
      </c>
      <c r="B1200" s="62" t="s">
        <v>1729</v>
      </c>
      <c r="C1200" s="42"/>
    </row>
    <row r="1201" customFormat="1" ht="15.95" customHeight="1" spans="1:3">
      <c r="A1201" s="62">
        <v>2210104</v>
      </c>
      <c r="B1201" s="62" t="s">
        <v>1730</v>
      </c>
      <c r="C1201" s="42"/>
    </row>
    <row r="1202" customFormat="1" ht="15.95" customHeight="1" spans="1:3">
      <c r="A1202" s="62">
        <v>2210105</v>
      </c>
      <c r="B1202" s="62" t="s">
        <v>1731</v>
      </c>
      <c r="C1202" s="42">
        <v>333</v>
      </c>
    </row>
    <row r="1203" customFormat="1" ht="15.95" customHeight="1" spans="1:3">
      <c r="A1203" s="62">
        <v>2210108</v>
      </c>
      <c r="B1203" s="62" t="s">
        <v>1732</v>
      </c>
      <c r="C1203" s="42">
        <v>5827</v>
      </c>
    </row>
    <row r="1204" customFormat="1" ht="15.95" customHeight="1" spans="1:3">
      <c r="A1204" s="62">
        <v>2210111</v>
      </c>
      <c r="B1204" s="62" t="s">
        <v>1733</v>
      </c>
      <c r="C1204" s="42">
        <v>656</v>
      </c>
    </row>
    <row r="1205" customFormat="1" ht="15.95" customHeight="1" spans="1:3">
      <c r="A1205" s="62">
        <v>2210112</v>
      </c>
      <c r="B1205" s="62" t="s">
        <v>1734</v>
      </c>
      <c r="C1205" s="42"/>
    </row>
    <row r="1206" customFormat="1" ht="15.95" customHeight="1" spans="1:3">
      <c r="A1206" s="62">
        <v>2210113</v>
      </c>
      <c r="B1206" s="62" t="s">
        <v>1735</v>
      </c>
      <c r="C1206" s="42"/>
    </row>
    <row r="1207" customFormat="1" ht="15.95" customHeight="1" spans="1:3">
      <c r="A1207" s="62">
        <v>2210199</v>
      </c>
      <c r="B1207" s="62" t="s">
        <v>1736</v>
      </c>
      <c r="C1207" s="42"/>
    </row>
    <row r="1208" customFormat="1" ht="15.95" customHeight="1" spans="1:3">
      <c r="A1208" s="62">
        <v>22102</v>
      </c>
      <c r="B1208" s="102" t="s">
        <v>1737</v>
      </c>
      <c r="C1208" s="42">
        <f>SUM(C1209:C1211)</f>
        <v>8225</v>
      </c>
    </row>
    <row r="1209" customFormat="1" ht="15.95" customHeight="1" spans="1:3">
      <c r="A1209" s="62">
        <v>2210201</v>
      </c>
      <c r="B1209" s="62" t="s">
        <v>1738</v>
      </c>
      <c r="C1209" s="42">
        <v>8225</v>
      </c>
    </row>
    <row r="1210" customFormat="1" ht="15.95" customHeight="1" spans="1:3">
      <c r="A1210" s="62">
        <v>2210202</v>
      </c>
      <c r="B1210" s="62" t="s">
        <v>1739</v>
      </c>
      <c r="C1210" s="42"/>
    </row>
    <row r="1211" customFormat="1" ht="15.95" customHeight="1" spans="1:3">
      <c r="A1211" s="62">
        <v>2210203</v>
      </c>
      <c r="B1211" s="62" t="s">
        <v>1740</v>
      </c>
      <c r="C1211" s="42"/>
    </row>
    <row r="1212" customFormat="1" ht="15.95" customHeight="1" spans="1:3">
      <c r="A1212" s="62">
        <v>22103</v>
      </c>
      <c r="B1212" s="102" t="s">
        <v>1741</v>
      </c>
      <c r="C1212" s="42">
        <f>SUM(C1213:C1215)</f>
        <v>0</v>
      </c>
    </row>
    <row r="1213" customFormat="1" ht="15.95" customHeight="1" spans="1:3">
      <c r="A1213" s="62">
        <v>2210301</v>
      </c>
      <c r="B1213" s="62" t="s">
        <v>1742</v>
      </c>
      <c r="C1213" s="42"/>
    </row>
    <row r="1214" customFormat="1" ht="15.95" customHeight="1" spans="1:3">
      <c r="A1214" s="62">
        <v>2210302</v>
      </c>
      <c r="B1214" s="62" t="s">
        <v>1743</v>
      </c>
      <c r="C1214" s="42"/>
    </row>
    <row r="1215" customFormat="1" ht="15.95" customHeight="1" spans="1:3">
      <c r="A1215" s="62">
        <v>2210399</v>
      </c>
      <c r="B1215" s="62" t="s">
        <v>1744</v>
      </c>
      <c r="C1215" s="42"/>
    </row>
    <row r="1216" customFormat="1" ht="15.95" customHeight="1" spans="1:3">
      <c r="A1216" s="62">
        <v>222</v>
      </c>
      <c r="B1216" s="102" t="s">
        <v>1745</v>
      </c>
      <c r="C1216" s="42">
        <f>SUM(C1217,C1235,C1242,C1248)</f>
        <v>4304</v>
      </c>
    </row>
    <row r="1217" customFormat="1" ht="15.95" customHeight="1" spans="1:3">
      <c r="A1217" s="62">
        <v>22201</v>
      </c>
      <c r="B1217" s="102" t="s">
        <v>1746</v>
      </c>
      <c r="C1217" s="42">
        <f>SUM(C1218:C1234)</f>
        <v>4304</v>
      </c>
    </row>
    <row r="1218" customFormat="1" ht="15.95" customHeight="1" spans="1:3">
      <c r="A1218" s="62">
        <v>2220101</v>
      </c>
      <c r="B1218" s="62" t="s">
        <v>831</v>
      </c>
      <c r="C1218" s="42">
        <v>78</v>
      </c>
    </row>
    <row r="1219" customFormat="1" ht="15.95" customHeight="1" spans="1:3">
      <c r="A1219" s="62">
        <v>2220102</v>
      </c>
      <c r="B1219" s="62" t="s">
        <v>832</v>
      </c>
      <c r="C1219" s="42"/>
    </row>
    <row r="1220" customFormat="1" ht="15.95" customHeight="1" spans="1:3">
      <c r="A1220" s="62">
        <v>2220103</v>
      </c>
      <c r="B1220" s="62" t="s">
        <v>833</v>
      </c>
      <c r="C1220" s="42"/>
    </row>
    <row r="1221" customFormat="1" ht="15.95" customHeight="1" spans="1:3">
      <c r="A1221" s="62">
        <v>2220104</v>
      </c>
      <c r="B1221" s="62" t="s">
        <v>1747</v>
      </c>
      <c r="C1221" s="42"/>
    </row>
    <row r="1222" customFormat="1" ht="15.95" customHeight="1" spans="1:3">
      <c r="A1222" s="62">
        <v>2220105</v>
      </c>
      <c r="B1222" s="62" t="s">
        <v>1748</v>
      </c>
      <c r="C1222" s="42"/>
    </row>
    <row r="1223" customFormat="1" ht="15.95" customHeight="1" spans="1:3">
      <c r="A1223" s="62">
        <v>2220106</v>
      </c>
      <c r="B1223" s="62" t="s">
        <v>1749</v>
      </c>
      <c r="C1223" s="42"/>
    </row>
    <row r="1224" customFormat="1" ht="15.95" customHeight="1" spans="1:3">
      <c r="A1224" s="62">
        <v>2220107</v>
      </c>
      <c r="B1224" s="62" t="s">
        <v>1750</v>
      </c>
      <c r="C1224" s="42"/>
    </row>
    <row r="1225" customFormat="1" ht="15.95" customHeight="1" spans="1:3">
      <c r="A1225" s="62">
        <v>2220112</v>
      </c>
      <c r="B1225" s="62" t="s">
        <v>1751</v>
      </c>
      <c r="C1225" s="42">
        <v>36</v>
      </c>
    </row>
    <row r="1226" customFormat="1" ht="15.95" customHeight="1" spans="1:3">
      <c r="A1226" s="62">
        <v>2220113</v>
      </c>
      <c r="B1226" s="62" t="s">
        <v>1752</v>
      </c>
      <c r="C1226" s="42"/>
    </row>
    <row r="1227" customFormat="1" ht="15.95" customHeight="1" spans="1:3">
      <c r="A1227" s="62">
        <v>2220114</v>
      </c>
      <c r="B1227" s="62" t="s">
        <v>1753</v>
      </c>
      <c r="C1227" s="42"/>
    </row>
    <row r="1228" customFormat="1" ht="15.95" customHeight="1" spans="1:3">
      <c r="A1228" s="62">
        <v>2220115</v>
      </c>
      <c r="B1228" s="62" t="s">
        <v>1754</v>
      </c>
      <c r="C1228" s="42">
        <v>335</v>
      </c>
    </row>
    <row r="1229" customFormat="1" ht="15.95" customHeight="1" spans="1:3">
      <c r="A1229" s="62">
        <v>2220118</v>
      </c>
      <c r="B1229" s="62" t="s">
        <v>1755</v>
      </c>
      <c r="C1229" s="42"/>
    </row>
    <row r="1230" customFormat="1" ht="15.95" customHeight="1" spans="1:3">
      <c r="A1230" s="62">
        <v>2220119</v>
      </c>
      <c r="B1230" s="62" t="s">
        <v>1756</v>
      </c>
      <c r="C1230" s="42">
        <v>35</v>
      </c>
    </row>
    <row r="1231" customFormat="1" ht="15.95" customHeight="1" spans="1:3">
      <c r="A1231" s="62">
        <v>2220120</v>
      </c>
      <c r="B1231" s="62" t="s">
        <v>1757</v>
      </c>
      <c r="C1231" s="42"/>
    </row>
    <row r="1232" customFormat="1" ht="15.95" customHeight="1" spans="1:3">
      <c r="A1232" s="62">
        <v>2220121</v>
      </c>
      <c r="B1232" s="62" t="s">
        <v>1758</v>
      </c>
      <c r="C1232" s="42">
        <v>264</v>
      </c>
    </row>
    <row r="1233" customFormat="1" ht="15.95" customHeight="1" spans="1:3">
      <c r="A1233" s="62">
        <v>2220150</v>
      </c>
      <c r="B1233" s="62" t="s">
        <v>840</v>
      </c>
      <c r="C1233" s="42"/>
    </row>
    <row r="1234" customFormat="1" ht="15.95" customHeight="1" spans="1:3">
      <c r="A1234" s="62">
        <v>2220199</v>
      </c>
      <c r="B1234" s="62" t="s">
        <v>1759</v>
      </c>
      <c r="C1234" s="42">
        <v>3556</v>
      </c>
    </row>
    <row r="1235" customFormat="1" ht="15.95" customHeight="1" spans="1:3">
      <c r="A1235" s="62">
        <v>22203</v>
      </c>
      <c r="B1235" s="102" t="s">
        <v>1760</v>
      </c>
      <c r="C1235" s="42">
        <f>SUM(C1236:C1241)</f>
        <v>0</v>
      </c>
    </row>
    <row r="1236" customFormat="1" ht="15.95" customHeight="1" spans="1:3">
      <c r="A1236" s="62">
        <v>2220301</v>
      </c>
      <c r="B1236" s="62" t="s">
        <v>1761</v>
      </c>
      <c r="C1236" s="42"/>
    </row>
    <row r="1237" customFormat="1" ht="15.95" customHeight="1" spans="1:3">
      <c r="A1237" s="62">
        <v>2220303</v>
      </c>
      <c r="B1237" s="62" t="s">
        <v>1762</v>
      </c>
      <c r="C1237" s="42"/>
    </row>
    <row r="1238" customFormat="1" ht="15.95" customHeight="1" spans="1:3">
      <c r="A1238" s="62">
        <v>2220304</v>
      </c>
      <c r="B1238" s="62" t="s">
        <v>1763</v>
      </c>
      <c r="C1238" s="42"/>
    </row>
    <row r="1239" customFormat="1" ht="15.95" customHeight="1" spans="1:3">
      <c r="A1239" s="62">
        <v>2220305</v>
      </c>
      <c r="B1239" s="62" t="s">
        <v>1764</v>
      </c>
      <c r="C1239" s="42"/>
    </row>
    <row r="1240" customFormat="1" ht="15.95" customHeight="1" spans="1:3">
      <c r="A1240" s="62">
        <v>2220306</v>
      </c>
      <c r="B1240" s="62" t="s">
        <v>1765</v>
      </c>
      <c r="C1240" s="42"/>
    </row>
    <row r="1241" customFormat="1" ht="15.95" customHeight="1" spans="1:3">
      <c r="A1241" s="62">
        <v>2220399</v>
      </c>
      <c r="B1241" s="62" t="s">
        <v>1766</v>
      </c>
      <c r="C1241" s="42"/>
    </row>
    <row r="1242" customFormat="1" ht="15.95" customHeight="1" spans="1:3">
      <c r="A1242" s="62">
        <v>22204</v>
      </c>
      <c r="B1242" s="102" t="s">
        <v>1767</v>
      </c>
      <c r="C1242" s="42">
        <f>SUM(C1243:C1247)</f>
        <v>0</v>
      </c>
    </row>
    <row r="1243" customFormat="1" ht="15.95" customHeight="1" spans="1:3">
      <c r="A1243" s="62">
        <v>2220401</v>
      </c>
      <c r="B1243" s="62" t="s">
        <v>1768</v>
      </c>
      <c r="C1243" s="42"/>
    </row>
    <row r="1244" customFormat="1" ht="15.95" customHeight="1" spans="1:3">
      <c r="A1244" s="62">
        <v>2220402</v>
      </c>
      <c r="B1244" s="62" t="s">
        <v>1769</v>
      </c>
      <c r="C1244" s="42"/>
    </row>
    <row r="1245" customFormat="1" ht="15.95" customHeight="1" spans="1:3">
      <c r="A1245" s="62">
        <v>2220403</v>
      </c>
      <c r="B1245" s="62" t="s">
        <v>1770</v>
      </c>
      <c r="C1245" s="42"/>
    </row>
    <row r="1246" customFormat="1" ht="15.95" customHeight="1" spans="1:3">
      <c r="A1246" s="62">
        <v>2220404</v>
      </c>
      <c r="B1246" s="62" t="s">
        <v>1771</v>
      </c>
      <c r="C1246" s="42"/>
    </row>
    <row r="1247" customFormat="1" ht="15.95" customHeight="1" spans="1:3">
      <c r="A1247" s="62">
        <v>2220499</v>
      </c>
      <c r="B1247" s="62" t="s">
        <v>1772</v>
      </c>
      <c r="C1247" s="42"/>
    </row>
    <row r="1248" customFormat="1" ht="15.95" customHeight="1" spans="1:3">
      <c r="A1248" s="62">
        <v>22205</v>
      </c>
      <c r="B1248" s="102" t="s">
        <v>1773</v>
      </c>
      <c r="C1248" s="42">
        <f>SUM(C1249:C1260)</f>
        <v>0</v>
      </c>
    </row>
    <row r="1249" customFormat="1" ht="15.95" customHeight="1" spans="1:3">
      <c r="A1249" s="62">
        <v>2220501</v>
      </c>
      <c r="B1249" s="62" t="s">
        <v>1774</v>
      </c>
      <c r="C1249" s="42"/>
    </row>
    <row r="1250" customFormat="1" ht="15.95" customHeight="1" spans="1:3">
      <c r="A1250" s="62">
        <v>2220502</v>
      </c>
      <c r="B1250" s="62" t="s">
        <v>1775</v>
      </c>
      <c r="C1250" s="42"/>
    </row>
    <row r="1251" customFormat="1" ht="15.95" customHeight="1" spans="1:3">
      <c r="A1251" s="62">
        <v>2220503</v>
      </c>
      <c r="B1251" s="62" t="s">
        <v>1776</v>
      </c>
      <c r="C1251" s="42"/>
    </row>
    <row r="1252" customFormat="1" ht="15.95" customHeight="1" spans="1:3">
      <c r="A1252" s="62">
        <v>2220504</v>
      </c>
      <c r="B1252" s="62" t="s">
        <v>1777</v>
      </c>
      <c r="C1252" s="42"/>
    </row>
    <row r="1253" customFormat="1" ht="15.95" customHeight="1" spans="1:3">
      <c r="A1253" s="62">
        <v>2220505</v>
      </c>
      <c r="B1253" s="62" t="s">
        <v>1778</v>
      </c>
      <c r="C1253" s="42"/>
    </row>
    <row r="1254" customFormat="1" ht="15.95" customHeight="1" spans="1:3">
      <c r="A1254" s="62">
        <v>2220506</v>
      </c>
      <c r="B1254" s="62" t="s">
        <v>1779</v>
      </c>
      <c r="C1254" s="42"/>
    </row>
    <row r="1255" customFormat="1" ht="15.95" customHeight="1" spans="1:3">
      <c r="A1255" s="62">
        <v>2220507</v>
      </c>
      <c r="B1255" s="62" t="s">
        <v>1780</v>
      </c>
      <c r="C1255" s="42"/>
    </row>
    <row r="1256" customFormat="1" ht="15.95" customHeight="1" spans="1:3">
      <c r="A1256" s="62">
        <v>2220508</v>
      </c>
      <c r="B1256" s="62" t="s">
        <v>1781</v>
      </c>
      <c r="C1256" s="42"/>
    </row>
    <row r="1257" customFormat="1" ht="15.95" customHeight="1" spans="1:3">
      <c r="A1257" s="62">
        <v>2220509</v>
      </c>
      <c r="B1257" s="62" t="s">
        <v>1782</v>
      </c>
      <c r="C1257" s="42"/>
    </row>
    <row r="1258" customFormat="1" ht="15.95" customHeight="1" spans="1:3">
      <c r="A1258" s="62">
        <v>2220510</v>
      </c>
      <c r="B1258" s="62" t="s">
        <v>1783</v>
      </c>
      <c r="C1258" s="42"/>
    </row>
    <row r="1259" customFormat="1" ht="15.95" customHeight="1" spans="1:3">
      <c r="A1259" s="62">
        <v>2220511</v>
      </c>
      <c r="B1259" s="62" t="s">
        <v>1784</v>
      </c>
      <c r="C1259" s="42"/>
    </row>
    <row r="1260" customFormat="1" ht="15.95" customHeight="1" spans="1:3">
      <c r="A1260" s="62">
        <v>2220599</v>
      </c>
      <c r="B1260" s="62" t="s">
        <v>1785</v>
      </c>
      <c r="C1260" s="42"/>
    </row>
    <row r="1261" customFormat="1" ht="15.95" customHeight="1" spans="1:3">
      <c r="A1261" s="62">
        <v>224</v>
      </c>
      <c r="B1261" s="102" t="s">
        <v>1786</v>
      </c>
      <c r="C1261" s="42">
        <f>SUM(C1262,C1273,C1280,C1288,C1301,C1305,C1309)</f>
        <v>3808</v>
      </c>
    </row>
    <row r="1262" customFormat="1" ht="15.95" customHeight="1" spans="1:3">
      <c r="A1262" s="62">
        <v>22401</v>
      </c>
      <c r="B1262" s="102" t="s">
        <v>1787</v>
      </c>
      <c r="C1262" s="42">
        <f>SUM(C1263:C1272)</f>
        <v>1109</v>
      </c>
    </row>
    <row r="1263" customFormat="1" ht="15.95" customHeight="1" spans="1:3">
      <c r="A1263" s="62">
        <v>2240101</v>
      </c>
      <c r="B1263" s="62" t="s">
        <v>831</v>
      </c>
      <c r="C1263" s="42">
        <v>512</v>
      </c>
    </row>
    <row r="1264" customFormat="1" ht="15.95" customHeight="1" spans="1:3">
      <c r="A1264" s="62">
        <v>2240102</v>
      </c>
      <c r="B1264" s="62" t="s">
        <v>832</v>
      </c>
      <c r="C1264" s="42">
        <v>10</v>
      </c>
    </row>
    <row r="1265" customFormat="1" ht="15.95" customHeight="1" spans="1:3">
      <c r="A1265" s="62">
        <v>2240103</v>
      </c>
      <c r="B1265" s="62" t="s">
        <v>833</v>
      </c>
      <c r="C1265" s="42"/>
    </row>
    <row r="1266" customFormat="1" ht="15.95" customHeight="1" spans="1:3">
      <c r="A1266" s="62">
        <v>2240104</v>
      </c>
      <c r="B1266" s="62" t="s">
        <v>1788</v>
      </c>
      <c r="C1266" s="42">
        <v>45</v>
      </c>
    </row>
    <row r="1267" customFormat="1" ht="15.95" customHeight="1" spans="1:3">
      <c r="A1267" s="62">
        <v>2240105</v>
      </c>
      <c r="B1267" s="62" t="s">
        <v>1789</v>
      </c>
      <c r="C1267" s="42"/>
    </row>
    <row r="1268" customFormat="1" ht="15.95" customHeight="1" spans="1:3">
      <c r="A1268" s="62">
        <v>2240106</v>
      </c>
      <c r="B1268" s="62" t="s">
        <v>1790</v>
      </c>
      <c r="C1268" s="42">
        <v>9</v>
      </c>
    </row>
    <row r="1269" customFormat="1" ht="15.95" customHeight="1" spans="1:3">
      <c r="A1269" s="62">
        <v>2240108</v>
      </c>
      <c r="B1269" s="62" t="s">
        <v>1791</v>
      </c>
      <c r="C1269" s="42">
        <v>140</v>
      </c>
    </row>
    <row r="1270" customFormat="1" ht="15.95" customHeight="1" spans="1:3">
      <c r="A1270" s="62">
        <v>2240109</v>
      </c>
      <c r="B1270" s="62" t="s">
        <v>1792</v>
      </c>
      <c r="C1270" s="42">
        <v>49</v>
      </c>
    </row>
    <row r="1271" customFormat="1" ht="15.95" customHeight="1" spans="1:3">
      <c r="A1271" s="62">
        <v>2240150</v>
      </c>
      <c r="B1271" s="62" t="s">
        <v>840</v>
      </c>
      <c r="C1271" s="42"/>
    </row>
    <row r="1272" customFormat="1" ht="15.95" customHeight="1" spans="1:3">
      <c r="A1272" s="62">
        <v>2240199</v>
      </c>
      <c r="B1272" s="62" t="s">
        <v>1793</v>
      </c>
      <c r="C1272" s="42">
        <v>344</v>
      </c>
    </row>
    <row r="1273" customFormat="1" ht="15.95" customHeight="1" spans="1:3">
      <c r="A1273" s="62">
        <v>22402</v>
      </c>
      <c r="B1273" s="102" t="s">
        <v>1794</v>
      </c>
      <c r="C1273" s="42">
        <f>SUM(C1274:C1279)</f>
        <v>1821</v>
      </c>
    </row>
    <row r="1274" customFormat="1" ht="15.95" customHeight="1" spans="1:3">
      <c r="A1274" s="62">
        <v>2240201</v>
      </c>
      <c r="B1274" s="62" t="s">
        <v>831</v>
      </c>
      <c r="C1274" s="42">
        <v>310</v>
      </c>
    </row>
    <row r="1275" customFormat="1" ht="15.95" customHeight="1" spans="1:3">
      <c r="A1275" s="62">
        <v>2240202</v>
      </c>
      <c r="B1275" s="62" t="s">
        <v>832</v>
      </c>
      <c r="C1275" s="42">
        <v>306</v>
      </c>
    </row>
    <row r="1276" customFormat="1" ht="15.95" customHeight="1" spans="1:3">
      <c r="A1276" s="62">
        <v>2240203</v>
      </c>
      <c r="B1276" s="62" t="s">
        <v>833</v>
      </c>
      <c r="C1276" s="42"/>
    </row>
    <row r="1277" customFormat="1" ht="15.95" customHeight="1" spans="1:3">
      <c r="A1277" s="62">
        <v>2240204</v>
      </c>
      <c r="B1277" s="62" t="s">
        <v>1795</v>
      </c>
      <c r="C1277" s="42">
        <v>1125</v>
      </c>
    </row>
    <row r="1278" customFormat="1" ht="15.95" customHeight="1" spans="1:3">
      <c r="A1278" s="62">
        <v>2240250</v>
      </c>
      <c r="B1278" s="62" t="s">
        <v>840</v>
      </c>
      <c r="C1278" s="42"/>
    </row>
    <row r="1279" customFormat="1" ht="15.95" customHeight="1" spans="1:3">
      <c r="A1279" s="62">
        <v>2240299</v>
      </c>
      <c r="B1279" s="62" t="s">
        <v>1796</v>
      </c>
      <c r="C1279" s="42">
        <v>80</v>
      </c>
    </row>
    <row r="1280" customFormat="1" ht="15.95" customHeight="1" spans="1:3">
      <c r="A1280" s="62">
        <v>22404</v>
      </c>
      <c r="B1280" s="102" t="s">
        <v>1797</v>
      </c>
      <c r="C1280" s="42">
        <f>SUM(C1281:C1287)</f>
        <v>0</v>
      </c>
    </row>
    <row r="1281" customFormat="1" ht="15.95" customHeight="1" spans="1:3">
      <c r="A1281" s="62">
        <v>2240401</v>
      </c>
      <c r="B1281" s="62" t="s">
        <v>831</v>
      </c>
      <c r="C1281" s="42"/>
    </row>
    <row r="1282" customFormat="1" ht="15.95" customHeight="1" spans="1:3">
      <c r="A1282" s="62">
        <v>2240402</v>
      </c>
      <c r="B1282" s="62" t="s">
        <v>832</v>
      </c>
      <c r="C1282" s="42"/>
    </row>
    <row r="1283" customFormat="1" ht="15.95" customHeight="1" spans="1:3">
      <c r="A1283" s="62">
        <v>2240403</v>
      </c>
      <c r="B1283" s="62" t="s">
        <v>833</v>
      </c>
      <c r="C1283" s="42"/>
    </row>
    <row r="1284" customFormat="1" ht="15.95" customHeight="1" spans="1:3">
      <c r="A1284" s="62">
        <v>2240404</v>
      </c>
      <c r="B1284" s="62" t="s">
        <v>1798</v>
      </c>
      <c r="C1284" s="42"/>
    </row>
    <row r="1285" customFormat="1" ht="15.95" customHeight="1" spans="1:3">
      <c r="A1285" s="62">
        <v>2240405</v>
      </c>
      <c r="B1285" s="62" t="s">
        <v>1799</v>
      </c>
      <c r="C1285" s="42"/>
    </row>
    <row r="1286" customFormat="1" ht="15.95" customHeight="1" spans="1:3">
      <c r="A1286" s="62">
        <v>2240450</v>
      </c>
      <c r="B1286" s="62" t="s">
        <v>840</v>
      </c>
      <c r="C1286" s="42"/>
    </row>
    <row r="1287" customFormat="1" ht="15.95" customHeight="1" spans="1:3">
      <c r="A1287" s="62">
        <v>2240499</v>
      </c>
      <c r="B1287" s="62" t="s">
        <v>1800</v>
      </c>
      <c r="C1287" s="42"/>
    </row>
    <row r="1288" customFormat="1" ht="15.95" customHeight="1" spans="1:3">
      <c r="A1288" s="62">
        <v>22405</v>
      </c>
      <c r="B1288" s="102" t="s">
        <v>1801</v>
      </c>
      <c r="C1288" s="42">
        <f>SUM(C1289:C1300)</f>
        <v>0</v>
      </c>
    </row>
    <row r="1289" customFormat="1" ht="15.95" customHeight="1" spans="1:3">
      <c r="A1289" s="62">
        <v>2240501</v>
      </c>
      <c r="B1289" s="62" t="s">
        <v>831</v>
      </c>
      <c r="C1289" s="42"/>
    </row>
    <row r="1290" customFormat="1" ht="15.95" customHeight="1" spans="1:3">
      <c r="A1290" s="62">
        <v>2240502</v>
      </c>
      <c r="B1290" s="62" t="s">
        <v>832</v>
      </c>
      <c r="C1290" s="42"/>
    </row>
    <row r="1291" customFormat="1" ht="15.95" customHeight="1" spans="1:3">
      <c r="A1291" s="62">
        <v>2240503</v>
      </c>
      <c r="B1291" s="62" t="s">
        <v>833</v>
      </c>
      <c r="C1291" s="42"/>
    </row>
    <row r="1292" customFormat="1" ht="15.95" customHeight="1" spans="1:3">
      <c r="A1292" s="62">
        <v>2240504</v>
      </c>
      <c r="B1292" s="62" t="s">
        <v>1802</v>
      </c>
      <c r="C1292" s="42"/>
    </row>
    <row r="1293" customFormat="1" ht="15.95" customHeight="1" spans="1:3">
      <c r="A1293" s="62">
        <v>2240505</v>
      </c>
      <c r="B1293" s="62" t="s">
        <v>1803</v>
      </c>
      <c r="C1293" s="42"/>
    </row>
    <row r="1294" customFormat="1" ht="15.95" customHeight="1" spans="1:3">
      <c r="A1294" s="62">
        <v>2240506</v>
      </c>
      <c r="B1294" s="62" t="s">
        <v>1804</v>
      </c>
      <c r="C1294" s="42"/>
    </row>
    <row r="1295" customFormat="1" ht="15.95" customHeight="1" spans="1:3">
      <c r="A1295" s="62">
        <v>2240507</v>
      </c>
      <c r="B1295" s="62" t="s">
        <v>1805</v>
      </c>
      <c r="C1295" s="42"/>
    </row>
    <row r="1296" customFormat="1" ht="15.95" customHeight="1" spans="1:3">
      <c r="A1296" s="62">
        <v>2240508</v>
      </c>
      <c r="B1296" s="62" t="s">
        <v>1806</v>
      </c>
      <c r="C1296" s="42"/>
    </row>
    <row r="1297" customFormat="1" ht="15.95" customHeight="1" spans="1:3">
      <c r="A1297" s="62">
        <v>2240509</v>
      </c>
      <c r="B1297" s="62" t="s">
        <v>1807</v>
      </c>
      <c r="C1297" s="42"/>
    </row>
    <row r="1298" customFormat="1" ht="15.95" customHeight="1" spans="1:3">
      <c r="A1298" s="62">
        <v>2240510</v>
      </c>
      <c r="B1298" s="62" t="s">
        <v>1808</v>
      </c>
      <c r="C1298" s="42"/>
    </row>
    <row r="1299" customFormat="1" ht="15.95" customHeight="1" spans="1:3">
      <c r="A1299" s="62">
        <v>2240550</v>
      </c>
      <c r="B1299" s="62" t="s">
        <v>1809</v>
      </c>
      <c r="C1299" s="42"/>
    </row>
    <row r="1300" customFormat="1" ht="15.95" customHeight="1" spans="1:3">
      <c r="A1300" s="62">
        <v>2240599</v>
      </c>
      <c r="B1300" s="62" t="s">
        <v>1810</v>
      </c>
      <c r="C1300" s="42"/>
    </row>
    <row r="1301" customFormat="1" ht="15.95" customHeight="1" spans="1:3">
      <c r="A1301" s="62">
        <v>22406</v>
      </c>
      <c r="B1301" s="102" t="s">
        <v>1811</v>
      </c>
      <c r="C1301" s="42">
        <f>SUM(C1302:C1304)</f>
        <v>507</v>
      </c>
    </row>
    <row r="1302" customFormat="1" ht="15.95" customHeight="1" spans="1:3">
      <c r="A1302" s="62">
        <v>2240601</v>
      </c>
      <c r="B1302" s="62" t="s">
        <v>1812</v>
      </c>
      <c r="C1302" s="42">
        <v>507</v>
      </c>
    </row>
    <row r="1303" customFormat="1" ht="15.95" customHeight="1" spans="1:3">
      <c r="A1303" s="62">
        <v>2240602</v>
      </c>
      <c r="B1303" s="62" t="s">
        <v>1813</v>
      </c>
      <c r="C1303" s="42"/>
    </row>
    <row r="1304" customFormat="1" ht="15.95" customHeight="1" spans="1:3">
      <c r="A1304" s="62">
        <v>2240699</v>
      </c>
      <c r="B1304" s="62" t="s">
        <v>1814</v>
      </c>
      <c r="C1304" s="42"/>
    </row>
    <row r="1305" customFormat="1" ht="15.95" customHeight="1" spans="1:3">
      <c r="A1305" s="62">
        <v>22407</v>
      </c>
      <c r="B1305" s="102" t="s">
        <v>1815</v>
      </c>
      <c r="C1305" s="42">
        <f>SUM(C1306:C1308)</f>
        <v>244</v>
      </c>
    </row>
    <row r="1306" customFormat="1" ht="15.95" customHeight="1" spans="1:3">
      <c r="A1306" s="62">
        <v>2240703</v>
      </c>
      <c r="B1306" s="62" t="s">
        <v>1816</v>
      </c>
      <c r="C1306" s="42">
        <v>239</v>
      </c>
    </row>
    <row r="1307" customFormat="1" ht="15.95" customHeight="1" spans="1:3">
      <c r="A1307" s="62">
        <v>2240704</v>
      </c>
      <c r="B1307" s="62" t="s">
        <v>1817</v>
      </c>
      <c r="C1307" s="42"/>
    </row>
    <row r="1308" customFormat="1" ht="15.95" customHeight="1" spans="1:3">
      <c r="A1308" s="62">
        <v>2240799</v>
      </c>
      <c r="B1308" s="62" t="s">
        <v>1818</v>
      </c>
      <c r="C1308" s="42">
        <v>5</v>
      </c>
    </row>
    <row r="1309" customFormat="1" ht="15.95" customHeight="1" spans="1:3">
      <c r="A1309" s="62">
        <v>22499</v>
      </c>
      <c r="B1309" s="102" t="s">
        <v>1819</v>
      </c>
      <c r="C1309" s="42">
        <f t="shared" ref="C1309:C1312" si="1">C1310</f>
        <v>127</v>
      </c>
    </row>
    <row r="1310" customFormat="1" ht="15.95" customHeight="1" spans="1:3">
      <c r="A1310" s="62">
        <v>2249999</v>
      </c>
      <c r="B1310" s="62" t="s">
        <v>1820</v>
      </c>
      <c r="C1310" s="42">
        <v>127</v>
      </c>
    </row>
    <row r="1311" customFormat="1" ht="15.95" customHeight="1" spans="1:3">
      <c r="A1311" s="62">
        <v>229</v>
      </c>
      <c r="B1311" s="102" t="s">
        <v>1821</v>
      </c>
      <c r="C1311" s="42">
        <f t="shared" si="1"/>
        <v>246</v>
      </c>
    </row>
    <row r="1312" customFormat="1" ht="15.95" customHeight="1" spans="1:3">
      <c r="A1312" s="62">
        <v>22999</v>
      </c>
      <c r="B1312" s="102" t="s">
        <v>1822</v>
      </c>
      <c r="C1312" s="42">
        <f t="shared" si="1"/>
        <v>246</v>
      </c>
    </row>
    <row r="1313" customFormat="1" ht="15.95" customHeight="1" spans="1:3">
      <c r="A1313" s="62">
        <v>2299999</v>
      </c>
      <c r="B1313" s="62" t="s">
        <v>1823</v>
      </c>
      <c r="C1313" s="42">
        <v>246</v>
      </c>
    </row>
    <row r="1314" customFormat="1" ht="15.95" customHeight="1" spans="1:3">
      <c r="A1314" s="62">
        <v>232</v>
      </c>
      <c r="B1314" s="102" t="s">
        <v>1824</v>
      </c>
      <c r="C1314" s="42">
        <f>SUM(C1315,C1317,C1322)</f>
        <v>6158</v>
      </c>
    </row>
    <row r="1315" customFormat="1" ht="15.95" customHeight="1" spans="1:3">
      <c r="A1315" s="62">
        <v>23201</v>
      </c>
      <c r="B1315" s="102" t="s">
        <v>1825</v>
      </c>
      <c r="C1315" s="42">
        <f>C1316</f>
        <v>0</v>
      </c>
    </row>
    <row r="1316" customFormat="1" ht="15.95" customHeight="1" spans="1:3">
      <c r="A1316" s="62">
        <v>2320101</v>
      </c>
      <c r="B1316" s="62" t="s">
        <v>1826</v>
      </c>
      <c r="C1316" s="42"/>
    </row>
    <row r="1317" customFormat="1" ht="15.95" customHeight="1" spans="1:3">
      <c r="A1317" s="62">
        <v>23202</v>
      </c>
      <c r="B1317" s="102" t="s">
        <v>1827</v>
      </c>
      <c r="C1317" s="42">
        <f>SUM(C1318:C1321)</f>
        <v>0</v>
      </c>
    </row>
    <row r="1318" customFormat="1" ht="15.95" customHeight="1" spans="1:3">
      <c r="A1318" s="62">
        <v>2320201</v>
      </c>
      <c r="B1318" s="62" t="s">
        <v>1828</v>
      </c>
      <c r="C1318" s="42"/>
    </row>
    <row r="1319" customFormat="1" ht="15.95" customHeight="1" spans="1:3">
      <c r="A1319" s="62">
        <v>2320202</v>
      </c>
      <c r="B1319" s="62" t="s">
        <v>1829</v>
      </c>
      <c r="C1319" s="42"/>
    </row>
    <row r="1320" customFormat="1" ht="15.95" customHeight="1" spans="1:3">
      <c r="A1320" s="62">
        <v>2320203</v>
      </c>
      <c r="B1320" s="62" t="s">
        <v>1830</v>
      </c>
      <c r="C1320" s="42"/>
    </row>
    <row r="1321" customFormat="1" ht="15.95" customHeight="1" spans="1:3">
      <c r="A1321" s="62">
        <v>2320299</v>
      </c>
      <c r="B1321" s="62" t="s">
        <v>1831</v>
      </c>
      <c r="C1321" s="42"/>
    </row>
    <row r="1322" customFormat="1" ht="15.95" customHeight="1" spans="1:3">
      <c r="A1322" s="62">
        <v>23203</v>
      </c>
      <c r="B1322" s="102" t="s">
        <v>1832</v>
      </c>
      <c r="C1322" s="42">
        <f>SUM(C1323:C1326)</f>
        <v>6158</v>
      </c>
    </row>
    <row r="1323" customFormat="1" ht="15.95" customHeight="1" spans="1:3">
      <c r="A1323" s="62">
        <v>2320301</v>
      </c>
      <c r="B1323" s="62" t="s">
        <v>1833</v>
      </c>
      <c r="C1323" s="42">
        <v>5972</v>
      </c>
    </row>
    <row r="1324" customFormat="1" ht="15.95" customHeight="1" spans="1:3">
      <c r="A1324" s="62">
        <v>2320302</v>
      </c>
      <c r="B1324" s="62" t="s">
        <v>1834</v>
      </c>
      <c r="C1324" s="42"/>
    </row>
    <row r="1325" customFormat="1" ht="15.95" customHeight="1" spans="1:3">
      <c r="A1325" s="62">
        <v>2320303</v>
      </c>
      <c r="B1325" s="62" t="s">
        <v>1835</v>
      </c>
      <c r="C1325" s="42">
        <v>186</v>
      </c>
    </row>
    <row r="1326" customFormat="1" ht="15.95" customHeight="1" spans="1:3">
      <c r="A1326" s="62">
        <v>2320399</v>
      </c>
      <c r="B1326" s="62" t="s">
        <v>1836</v>
      </c>
      <c r="C1326" s="42"/>
    </row>
    <row r="1327" customFormat="1" ht="15.95" customHeight="1" spans="1:3">
      <c r="A1327" s="62">
        <v>233</v>
      </c>
      <c r="B1327" s="102" t="s">
        <v>1837</v>
      </c>
      <c r="C1327" s="42">
        <f>SUM(C1328,C1330,C1332)</f>
        <v>0</v>
      </c>
    </row>
    <row r="1328" customFormat="1" ht="15.95" customHeight="1" spans="1:3">
      <c r="A1328" s="62">
        <v>23301</v>
      </c>
      <c r="B1328" s="102" t="s">
        <v>1838</v>
      </c>
      <c r="C1328" s="42">
        <f t="shared" ref="C1328:C1332" si="2">C1329</f>
        <v>0</v>
      </c>
    </row>
    <row r="1329" customFormat="1" ht="15.95" customHeight="1" spans="1:3">
      <c r="A1329" s="62">
        <v>2330101</v>
      </c>
      <c r="B1329" s="62" t="s">
        <v>1839</v>
      </c>
      <c r="C1329" s="42"/>
    </row>
    <row r="1330" customFormat="1" ht="15.95" customHeight="1" spans="1:3">
      <c r="A1330" s="62">
        <v>23302</v>
      </c>
      <c r="B1330" s="102" t="s">
        <v>1840</v>
      </c>
      <c r="C1330" s="42">
        <f t="shared" si="2"/>
        <v>0</v>
      </c>
    </row>
    <row r="1331" customFormat="1" ht="15.95" customHeight="1" spans="1:3">
      <c r="A1331" s="62">
        <v>2330201</v>
      </c>
      <c r="B1331" s="62" t="s">
        <v>1841</v>
      </c>
      <c r="C1331" s="42"/>
    </row>
    <row r="1332" customFormat="1" ht="15.95" customHeight="1" spans="1:3">
      <c r="A1332" s="65">
        <v>23303</v>
      </c>
      <c r="B1332" s="144" t="s">
        <v>1842</v>
      </c>
      <c r="C1332" s="42">
        <f t="shared" si="2"/>
        <v>0</v>
      </c>
    </row>
    <row r="1333" customFormat="1" ht="15.95" customHeight="1" spans="1:3">
      <c r="A1333" s="62">
        <v>2330301</v>
      </c>
      <c r="B1333" s="113" t="s">
        <v>1843</v>
      </c>
      <c r="C1333" s="42"/>
    </row>
    <row r="1334" s="145" customFormat="1" ht="19.5" customHeight="1" spans="1:3">
      <c r="A1334" s="26"/>
      <c r="B1334" s="156" t="s">
        <v>1844</v>
      </c>
      <c r="C1334" s="157">
        <v>431136</v>
      </c>
    </row>
    <row r="1335" s="145" customFormat="1" ht="19.5" customHeight="1" spans="1:3">
      <c r="A1335" s="26"/>
      <c r="B1335" s="158" t="s">
        <v>1845</v>
      </c>
      <c r="C1335" s="159">
        <v>28195</v>
      </c>
    </row>
    <row r="1336" s="145" customFormat="1" ht="19.5" customHeight="1" spans="1:3">
      <c r="A1336" s="26"/>
      <c r="B1336" s="158" t="s">
        <v>1846</v>
      </c>
      <c r="C1336" s="159"/>
    </row>
    <row r="1337" s="145" customFormat="1" ht="19.5" customHeight="1" spans="1:3">
      <c r="A1337" s="26"/>
      <c r="B1337" s="160" t="s">
        <v>1847</v>
      </c>
      <c r="C1337" s="159"/>
    </row>
    <row r="1338" s="145" customFormat="1" ht="19.5" customHeight="1" spans="1:3">
      <c r="A1338" s="26"/>
      <c r="B1338" s="160" t="s">
        <v>1848</v>
      </c>
      <c r="C1338" s="159"/>
    </row>
    <row r="1339" s="145" customFormat="1" ht="19.5" customHeight="1" spans="1:3">
      <c r="A1339" s="26"/>
      <c r="B1339" s="160" t="s">
        <v>1849</v>
      </c>
      <c r="C1339" s="159"/>
    </row>
    <row r="1340" s="145" customFormat="1" ht="19.5" customHeight="1" spans="1:3">
      <c r="A1340" s="26"/>
      <c r="B1340" s="160" t="s">
        <v>1850</v>
      </c>
      <c r="C1340" s="159">
        <v>11054</v>
      </c>
    </row>
    <row r="1341" s="145" customFormat="1" ht="19.5" customHeight="1" spans="1:3">
      <c r="A1341" s="26"/>
      <c r="B1341" s="161" t="s">
        <v>1851</v>
      </c>
      <c r="C1341" s="159"/>
    </row>
    <row r="1342" s="145" customFormat="1" ht="19.5" customHeight="1" spans="1:3">
      <c r="A1342" s="26"/>
      <c r="B1342" s="161" t="s">
        <v>1852</v>
      </c>
      <c r="C1342" s="159"/>
    </row>
    <row r="1343" s="145" customFormat="1" ht="19.5" customHeight="1" spans="1:3">
      <c r="A1343" s="26"/>
      <c r="B1343" s="160" t="s">
        <v>1853</v>
      </c>
      <c r="C1343" s="159"/>
    </row>
    <row r="1344" s="145" customFormat="1" ht="19.5" customHeight="1" spans="1:3">
      <c r="A1344" s="26"/>
      <c r="B1344" s="160" t="s">
        <v>1854</v>
      </c>
      <c r="C1344" s="131"/>
    </row>
    <row r="1345" s="145" customFormat="1" ht="19.5" customHeight="1" spans="1:3">
      <c r="A1345" s="26"/>
      <c r="B1345" s="160" t="s">
        <v>1855</v>
      </c>
      <c r="C1345" s="131"/>
    </row>
    <row r="1346" s="145" customFormat="1" ht="19.5" customHeight="1" spans="1:3">
      <c r="A1346" s="26"/>
      <c r="B1346" s="160" t="s">
        <v>1856</v>
      </c>
      <c r="C1346" s="131">
        <v>7661</v>
      </c>
    </row>
    <row r="1347" s="145" customFormat="1" ht="19.5" customHeight="1" spans="1:3">
      <c r="A1347" s="26"/>
      <c r="B1347" s="156" t="s">
        <v>1857</v>
      </c>
      <c r="C1347" s="162">
        <v>478046</v>
      </c>
    </row>
  </sheetData>
  <mergeCells count="1">
    <mergeCell ref="B2:C2"/>
  </mergeCells>
  <dataValidations count="1">
    <dataValidation type="decimal" operator="between" allowBlank="1" showInputMessage="1" showErrorMessage="1" sqref="C5:C1333">
      <formula1>-99999999999999</formula1>
      <formula2>99999999999999</formula2>
    </dataValidation>
  </dataValidations>
  <printOptions horizontalCentered="1"/>
  <pageMargins left="0.354166666666667" right="0.354166666666667" top="0.786805555555556" bottom="0.590277777777778" header="0.511805555555556" footer="0.314583333333333"/>
  <pageSetup paperSize="9" orientation="portrait"/>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34"/>
  <sheetViews>
    <sheetView workbookViewId="0">
      <selection activeCell="A2" sqref="A2:C2"/>
    </sheetView>
  </sheetViews>
  <sheetFormatPr defaultColWidth="9.14166666666667" defaultRowHeight="12.75" outlineLevelCol="2"/>
  <cols>
    <col min="1" max="1" width="11.2833333333333" customWidth="1"/>
    <col min="2" max="2" width="46.1416666666667" customWidth="1"/>
    <col min="3" max="3" width="33.1416666666667" customWidth="1"/>
  </cols>
  <sheetData>
    <row r="1" s="140" customFormat="1" ht="24.95" customHeight="1" spans="1:3">
      <c r="A1" s="77" t="s">
        <v>1858</v>
      </c>
    </row>
    <row r="2" ht="48.95" customHeight="1" spans="1:3">
      <c r="A2" s="107" t="s">
        <v>1859</v>
      </c>
      <c r="B2" s="107"/>
      <c r="C2" s="107"/>
    </row>
    <row r="3" ht="15.95" customHeight="1" spans="1:3">
      <c r="A3" s="38" t="s">
        <v>827</v>
      </c>
      <c r="B3" s="38"/>
      <c r="C3" s="38"/>
    </row>
    <row r="4" ht="15.95" customHeight="1" spans="1:3">
      <c r="A4" s="39" t="s">
        <v>144</v>
      </c>
      <c r="B4" s="39" t="s">
        <v>145</v>
      </c>
      <c r="C4" s="39" t="s">
        <v>78</v>
      </c>
    </row>
    <row r="5" ht="15.95" customHeight="1" spans="1:3">
      <c r="A5" s="62"/>
      <c r="B5" s="57" t="s">
        <v>1860</v>
      </c>
      <c r="C5" s="42">
        <f>SUM(C6,C254,C294,C313,C403,C455,C511,C567,C696,C779,C851,C874,C977,C1029,C1093,C1113,C1143,C1153,C1198,C1217,C1262,C1312,C1315,C1328)</f>
        <v>431136</v>
      </c>
    </row>
    <row r="6" ht="15.95" customHeight="1" spans="1:3">
      <c r="A6" s="62">
        <v>201</v>
      </c>
      <c r="B6" s="102" t="s">
        <v>829</v>
      </c>
      <c r="C6" s="42">
        <f>C7+C19+C28+C38+C49+C60+C71+C79+C88+C101+C110+C121+C133+C140+C148+C154+C161+C168+C175+C182+C189+C197+C203+C209+C216+C231+C238+C245+C251</f>
        <v>33475</v>
      </c>
    </row>
    <row r="7" ht="15.95" customHeight="1" spans="1:3">
      <c r="A7" s="62">
        <v>20101</v>
      </c>
      <c r="B7" s="102" t="s">
        <v>830</v>
      </c>
      <c r="C7" s="42">
        <f>SUM(C8:C18)</f>
        <v>950</v>
      </c>
    </row>
    <row r="8" ht="15.95" customHeight="1" spans="1:3">
      <c r="A8" s="62">
        <v>2010101</v>
      </c>
      <c r="B8" s="62" t="s">
        <v>831</v>
      </c>
      <c r="C8" s="42">
        <v>611</v>
      </c>
    </row>
    <row r="9" ht="15.95" customHeight="1" spans="1:3">
      <c r="A9" s="62">
        <v>2010102</v>
      </c>
      <c r="B9" s="62" t="s">
        <v>832</v>
      </c>
      <c r="C9" s="42">
        <v>160</v>
      </c>
    </row>
    <row r="10" ht="15.95" customHeight="1" spans="1:3">
      <c r="A10" s="62">
        <v>2010103</v>
      </c>
      <c r="B10" s="62" t="s">
        <v>833</v>
      </c>
      <c r="C10" s="42"/>
    </row>
    <row r="11" ht="15.95" customHeight="1" spans="1:3">
      <c r="A11" s="62">
        <v>2010104</v>
      </c>
      <c r="B11" s="62" t="s">
        <v>834</v>
      </c>
      <c r="C11" s="42">
        <v>101</v>
      </c>
    </row>
    <row r="12" ht="15.95" customHeight="1" spans="1:3">
      <c r="A12" s="62">
        <v>2010105</v>
      </c>
      <c r="B12" s="62" t="s">
        <v>835</v>
      </c>
      <c r="C12" s="42"/>
    </row>
    <row r="13" ht="15.95" customHeight="1" spans="1:3">
      <c r="A13" s="62">
        <v>2010106</v>
      </c>
      <c r="B13" s="62" t="s">
        <v>836</v>
      </c>
      <c r="C13" s="42">
        <v>57</v>
      </c>
    </row>
    <row r="14" ht="15.95" customHeight="1" spans="1:3">
      <c r="A14" s="62">
        <v>2010107</v>
      </c>
      <c r="B14" s="62" t="s">
        <v>837</v>
      </c>
      <c r="C14" s="42"/>
    </row>
    <row r="15" ht="15.95" customHeight="1" spans="1:3">
      <c r="A15" s="62">
        <v>2010108</v>
      </c>
      <c r="B15" s="62" t="s">
        <v>838</v>
      </c>
      <c r="C15" s="42">
        <v>21</v>
      </c>
    </row>
    <row r="16" ht="15.95" customHeight="1" spans="1:3">
      <c r="A16" s="62">
        <v>2010109</v>
      </c>
      <c r="B16" s="62" t="s">
        <v>839</v>
      </c>
      <c r="C16" s="42"/>
    </row>
    <row r="17" ht="15.95" customHeight="1" spans="1:3">
      <c r="A17" s="62">
        <v>2010150</v>
      </c>
      <c r="B17" s="62" t="s">
        <v>840</v>
      </c>
      <c r="C17" s="42"/>
    </row>
    <row r="18" ht="15.95" customHeight="1" spans="1:3">
      <c r="A18" s="62">
        <v>2010199</v>
      </c>
      <c r="B18" s="62" t="s">
        <v>841</v>
      </c>
      <c r="C18" s="42"/>
    </row>
    <row r="19" ht="15.95" customHeight="1" spans="1:3">
      <c r="A19" s="62">
        <v>20102</v>
      </c>
      <c r="B19" s="102" t="s">
        <v>842</v>
      </c>
      <c r="C19" s="42">
        <f>SUM(C20:C27)</f>
        <v>765</v>
      </c>
    </row>
    <row r="20" ht="15.95" customHeight="1" spans="1:3">
      <c r="A20" s="62">
        <v>2010201</v>
      </c>
      <c r="B20" s="62" t="s">
        <v>831</v>
      </c>
      <c r="C20" s="42">
        <v>449</v>
      </c>
    </row>
    <row r="21" ht="15.95" customHeight="1" spans="1:3">
      <c r="A21" s="62">
        <v>2010202</v>
      </c>
      <c r="B21" s="62" t="s">
        <v>832</v>
      </c>
      <c r="C21" s="42">
        <v>70</v>
      </c>
    </row>
    <row r="22" ht="15.95" customHeight="1" spans="1:3">
      <c r="A22" s="62">
        <v>2010203</v>
      </c>
      <c r="B22" s="62" t="s">
        <v>833</v>
      </c>
      <c r="C22" s="42"/>
    </row>
    <row r="23" ht="15.95" customHeight="1" spans="1:3">
      <c r="A23" s="62">
        <v>2010204</v>
      </c>
      <c r="B23" s="62" t="s">
        <v>843</v>
      </c>
      <c r="C23" s="42">
        <v>67</v>
      </c>
    </row>
    <row r="24" ht="15.95" customHeight="1" spans="1:3">
      <c r="A24" s="62">
        <v>2010205</v>
      </c>
      <c r="B24" s="62" t="s">
        <v>844</v>
      </c>
      <c r="C24" s="42"/>
    </row>
    <row r="25" ht="15.95" customHeight="1" spans="1:3">
      <c r="A25" s="62">
        <v>2010206</v>
      </c>
      <c r="B25" s="62" t="s">
        <v>845</v>
      </c>
      <c r="C25" s="42">
        <v>19</v>
      </c>
    </row>
    <row r="26" ht="15.95" customHeight="1" spans="1:3">
      <c r="A26" s="62">
        <v>2010250</v>
      </c>
      <c r="B26" s="62" t="s">
        <v>840</v>
      </c>
      <c r="C26" s="42"/>
    </row>
    <row r="27" ht="15.95" customHeight="1" spans="1:3">
      <c r="A27" s="62">
        <v>2010299</v>
      </c>
      <c r="B27" s="62" t="s">
        <v>846</v>
      </c>
      <c r="C27" s="42">
        <v>160</v>
      </c>
    </row>
    <row r="28" ht="15.95" customHeight="1" spans="1:3">
      <c r="A28" s="62">
        <v>20103</v>
      </c>
      <c r="B28" s="102" t="s">
        <v>847</v>
      </c>
      <c r="C28" s="42">
        <f>SUM(C29:C37)</f>
        <v>16598</v>
      </c>
    </row>
    <row r="29" ht="15.95" customHeight="1" spans="1:3">
      <c r="A29" s="62">
        <v>2010301</v>
      </c>
      <c r="B29" s="62" t="s">
        <v>831</v>
      </c>
      <c r="C29" s="42">
        <v>15882</v>
      </c>
    </row>
    <row r="30" ht="15.95" customHeight="1" spans="1:3">
      <c r="A30" s="62">
        <v>2010302</v>
      </c>
      <c r="B30" s="62" t="s">
        <v>832</v>
      </c>
      <c r="C30" s="42">
        <v>266</v>
      </c>
    </row>
    <row r="31" ht="15.95" customHeight="1" spans="1:3">
      <c r="A31" s="62">
        <v>2010303</v>
      </c>
      <c r="B31" s="62" t="s">
        <v>833</v>
      </c>
      <c r="C31" s="42">
        <v>380</v>
      </c>
    </row>
    <row r="32" ht="15.95" customHeight="1" spans="1:3">
      <c r="A32" s="62">
        <v>2010304</v>
      </c>
      <c r="B32" s="62" t="s">
        <v>848</v>
      </c>
      <c r="C32" s="42"/>
    </row>
    <row r="33" ht="15.95" customHeight="1" spans="1:3">
      <c r="A33" s="62">
        <v>2010305</v>
      </c>
      <c r="B33" s="62" t="s">
        <v>849</v>
      </c>
      <c r="C33" s="42">
        <v>70</v>
      </c>
    </row>
    <row r="34" ht="15.95" customHeight="1" spans="1:3">
      <c r="A34" s="62">
        <v>2010306</v>
      </c>
      <c r="B34" s="62" t="s">
        <v>850</v>
      </c>
      <c r="C34" s="42"/>
    </row>
    <row r="35" ht="15.95" customHeight="1" spans="1:3">
      <c r="A35" s="62">
        <v>2010309</v>
      </c>
      <c r="B35" s="62" t="s">
        <v>851</v>
      </c>
      <c r="C35" s="42"/>
    </row>
    <row r="36" ht="15.95" customHeight="1" spans="1:3">
      <c r="A36" s="62">
        <v>2010350</v>
      </c>
      <c r="B36" s="62" t="s">
        <v>840</v>
      </c>
      <c r="C36" s="42"/>
    </row>
    <row r="37" ht="15.95" customHeight="1" spans="1:3">
      <c r="A37" s="62">
        <v>2010399</v>
      </c>
      <c r="B37" s="62" t="s">
        <v>852</v>
      </c>
      <c r="C37" s="42"/>
    </row>
    <row r="38" ht="15.95" customHeight="1" spans="1:3">
      <c r="A38" s="62">
        <v>20104</v>
      </c>
      <c r="B38" s="102" t="s">
        <v>853</v>
      </c>
      <c r="C38" s="42">
        <f>SUM(C39:C48)</f>
        <v>1621</v>
      </c>
    </row>
    <row r="39" ht="15.95" customHeight="1" spans="1:3">
      <c r="A39" s="62">
        <v>2010401</v>
      </c>
      <c r="B39" s="62" t="s">
        <v>831</v>
      </c>
      <c r="C39" s="42">
        <v>438</v>
      </c>
    </row>
    <row r="40" ht="15.95" customHeight="1" spans="1:3">
      <c r="A40" s="62">
        <v>2010402</v>
      </c>
      <c r="B40" s="62" t="s">
        <v>832</v>
      </c>
      <c r="C40" s="42"/>
    </row>
    <row r="41" ht="15.95" customHeight="1" spans="1:3">
      <c r="A41" s="62">
        <v>2010403</v>
      </c>
      <c r="B41" s="62" t="s">
        <v>833</v>
      </c>
      <c r="C41" s="42"/>
    </row>
    <row r="42" ht="15.95" customHeight="1" spans="1:3">
      <c r="A42" s="62">
        <v>2010404</v>
      </c>
      <c r="B42" s="62" t="s">
        <v>854</v>
      </c>
      <c r="C42" s="42"/>
    </row>
    <row r="43" ht="15.95" customHeight="1" spans="1:3">
      <c r="A43" s="62">
        <v>2010405</v>
      </c>
      <c r="B43" s="62" t="s">
        <v>855</v>
      </c>
      <c r="C43" s="42"/>
    </row>
    <row r="44" ht="15.95" customHeight="1" spans="1:3">
      <c r="A44" s="62">
        <v>2010406</v>
      </c>
      <c r="B44" s="62" t="s">
        <v>856</v>
      </c>
      <c r="C44" s="42"/>
    </row>
    <row r="45" ht="15.95" customHeight="1" spans="1:3">
      <c r="A45" s="62">
        <v>2010407</v>
      </c>
      <c r="B45" s="62" t="s">
        <v>857</v>
      </c>
      <c r="C45" s="42"/>
    </row>
    <row r="46" ht="15.95" customHeight="1" spans="1:3">
      <c r="A46" s="62">
        <v>2010408</v>
      </c>
      <c r="B46" s="62" t="s">
        <v>858</v>
      </c>
      <c r="C46" s="42">
        <v>2</v>
      </c>
    </row>
    <row r="47" ht="15.95" customHeight="1" spans="1:3">
      <c r="A47" s="62">
        <v>2010450</v>
      </c>
      <c r="B47" s="62" t="s">
        <v>840</v>
      </c>
      <c r="C47" s="42"/>
    </row>
    <row r="48" ht="15.95" customHeight="1" spans="1:3">
      <c r="A48" s="62">
        <v>2010499</v>
      </c>
      <c r="B48" s="62" t="s">
        <v>859</v>
      </c>
      <c r="C48" s="42">
        <v>1181</v>
      </c>
    </row>
    <row r="49" ht="15.95" customHeight="1" spans="1:3">
      <c r="A49" s="62">
        <v>20105</v>
      </c>
      <c r="B49" s="102" t="s">
        <v>860</v>
      </c>
      <c r="C49" s="42">
        <f>SUM(C50:C59)</f>
        <v>459</v>
      </c>
    </row>
    <row r="50" ht="15.95" customHeight="1" spans="1:3">
      <c r="A50" s="62">
        <v>2010501</v>
      </c>
      <c r="B50" s="62" t="s">
        <v>831</v>
      </c>
      <c r="C50" s="42">
        <v>294</v>
      </c>
    </row>
    <row r="51" ht="15.95" customHeight="1" spans="1:3">
      <c r="A51" s="62">
        <v>2010502</v>
      </c>
      <c r="B51" s="62" t="s">
        <v>832</v>
      </c>
      <c r="C51" s="42">
        <v>2</v>
      </c>
    </row>
    <row r="52" ht="15.95" customHeight="1" spans="1:3">
      <c r="A52" s="62">
        <v>2010503</v>
      </c>
      <c r="B52" s="62" t="s">
        <v>833</v>
      </c>
      <c r="C52" s="42"/>
    </row>
    <row r="53" ht="15.95" customHeight="1" spans="1:3">
      <c r="A53" s="62">
        <v>2010504</v>
      </c>
      <c r="B53" s="62" t="s">
        <v>861</v>
      </c>
      <c r="C53" s="42"/>
    </row>
    <row r="54" ht="15.95" customHeight="1" spans="1:3">
      <c r="A54" s="62">
        <v>2010505</v>
      </c>
      <c r="B54" s="62" t="s">
        <v>862</v>
      </c>
      <c r="C54" s="42"/>
    </row>
    <row r="55" ht="15.95" customHeight="1" spans="1:3">
      <c r="A55" s="62">
        <v>2010506</v>
      </c>
      <c r="B55" s="62" t="s">
        <v>863</v>
      </c>
      <c r="C55" s="42"/>
    </row>
    <row r="56" ht="15.95" customHeight="1" spans="1:3">
      <c r="A56" s="62">
        <v>2010507</v>
      </c>
      <c r="B56" s="62" t="s">
        <v>864</v>
      </c>
      <c r="C56" s="42">
        <v>60</v>
      </c>
    </row>
    <row r="57" ht="15.95" customHeight="1" spans="1:3">
      <c r="A57" s="62">
        <v>2010508</v>
      </c>
      <c r="B57" s="62" t="s">
        <v>865</v>
      </c>
      <c r="C57" s="42">
        <v>89</v>
      </c>
    </row>
    <row r="58" ht="15.95" customHeight="1" spans="1:3">
      <c r="A58" s="62">
        <v>2010550</v>
      </c>
      <c r="B58" s="62" t="s">
        <v>840</v>
      </c>
      <c r="C58" s="42"/>
    </row>
    <row r="59" ht="15.95" customHeight="1" spans="1:3">
      <c r="A59" s="62">
        <v>2010599</v>
      </c>
      <c r="B59" s="62" t="s">
        <v>866</v>
      </c>
      <c r="C59" s="42">
        <v>14</v>
      </c>
    </row>
    <row r="60" ht="15.95" customHeight="1" spans="1:3">
      <c r="A60" s="62">
        <v>20106</v>
      </c>
      <c r="B60" s="102" t="s">
        <v>867</v>
      </c>
      <c r="C60" s="42">
        <f>SUM(C61:C70)</f>
        <v>1535</v>
      </c>
    </row>
    <row r="61" ht="15.95" customHeight="1" spans="1:3">
      <c r="A61" s="62">
        <v>2010601</v>
      </c>
      <c r="B61" s="62" t="s">
        <v>831</v>
      </c>
      <c r="C61" s="42">
        <v>1252</v>
      </c>
    </row>
    <row r="62" ht="15.95" customHeight="1" spans="1:3">
      <c r="A62" s="62">
        <v>2010602</v>
      </c>
      <c r="B62" s="62" t="s">
        <v>832</v>
      </c>
      <c r="C62" s="42">
        <v>164</v>
      </c>
    </row>
    <row r="63" ht="15.95" customHeight="1" spans="1:3">
      <c r="A63" s="62">
        <v>2010603</v>
      </c>
      <c r="B63" s="62" t="s">
        <v>833</v>
      </c>
      <c r="C63" s="42"/>
    </row>
    <row r="64" ht="15.95" customHeight="1" spans="1:3">
      <c r="A64" s="62">
        <v>2010604</v>
      </c>
      <c r="B64" s="62" t="s">
        <v>868</v>
      </c>
      <c r="C64" s="42"/>
    </row>
    <row r="65" ht="15.95" customHeight="1" spans="1:3">
      <c r="A65" s="62">
        <v>2010605</v>
      </c>
      <c r="B65" s="62" t="s">
        <v>869</v>
      </c>
      <c r="C65" s="42"/>
    </row>
    <row r="66" ht="15.95" customHeight="1" spans="1:3">
      <c r="A66" s="62">
        <v>2010606</v>
      </c>
      <c r="B66" s="62" t="s">
        <v>870</v>
      </c>
      <c r="C66" s="42"/>
    </row>
    <row r="67" ht="15.95" customHeight="1" spans="1:3">
      <c r="A67" s="62">
        <v>2010607</v>
      </c>
      <c r="B67" s="62" t="s">
        <v>871</v>
      </c>
      <c r="C67" s="42">
        <v>115</v>
      </c>
    </row>
    <row r="68" ht="15.95" customHeight="1" spans="1:3">
      <c r="A68" s="62">
        <v>2010608</v>
      </c>
      <c r="B68" s="62" t="s">
        <v>872</v>
      </c>
      <c r="C68" s="42"/>
    </row>
    <row r="69" ht="15.95" customHeight="1" spans="1:3">
      <c r="A69" s="62">
        <v>2010650</v>
      </c>
      <c r="B69" s="62" t="s">
        <v>840</v>
      </c>
      <c r="C69" s="42"/>
    </row>
    <row r="70" ht="15.95" customHeight="1" spans="1:3">
      <c r="A70" s="62">
        <v>2010699</v>
      </c>
      <c r="B70" s="62" t="s">
        <v>873</v>
      </c>
      <c r="C70" s="42">
        <v>4</v>
      </c>
    </row>
    <row r="71" ht="15.95" customHeight="1" spans="1:3">
      <c r="A71" s="62">
        <v>20107</v>
      </c>
      <c r="B71" s="102" t="s">
        <v>874</v>
      </c>
      <c r="C71" s="42">
        <f>SUM(C72:C78)</f>
        <v>680</v>
      </c>
    </row>
    <row r="72" ht="15.95" customHeight="1" spans="1:3">
      <c r="A72" s="62">
        <v>2010701</v>
      </c>
      <c r="B72" s="62" t="s">
        <v>831</v>
      </c>
      <c r="C72" s="42"/>
    </row>
    <row r="73" ht="15.95" customHeight="1" spans="1:3">
      <c r="A73" s="62">
        <v>2010702</v>
      </c>
      <c r="B73" s="62" t="s">
        <v>832</v>
      </c>
      <c r="C73" s="42"/>
    </row>
    <row r="74" ht="15.95" customHeight="1" spans="1:3">
      <c r="A74" s="62">
        <v>2010703</v>
      </c>
      <c r="B74" s="62" t="s">
        <v>833</v>
      </c>
      <c r="C74" s="42"/>
    </row>
    <row r="75" ht="15.95" customHeight="1" spans="1:3">
      <c r="A75" s="62">
        <v>2010709</v>
      </c>
      <c r="B75" s="62" t="s">
        <v>871</v>
      </c>
      <c r="C75" s="42"/>
    </row>
    <row r="76" ht="15.95" customHeight="1" spans="1:3">
      <c r="A76" s="62">
        <v>2010710</v>
      </c>
      <c r="B76" s="62" t="s">
        <v>875</v>
      </c>
      <c r="C76" s="42">
        <v>680</v>
      </c>
    </row>
    <row r="77" ht="15.95" customHeight="1" spans="1:3">
      <c r="A77" s="62">
        <v>2010750</v>
      </c>
      <c r="B77" s="62" t="s">
        <v>840</v>
      </c>
      <c r="C77" s="42"/>
    </row>
    <row r="78" ht="15.95" customHeight="1" spans="1:3">
      <c r="A78" s="62">
        <v>2010799</v>
      </c>
      <c r="B78" s="62" t="s">
        <v>876</v>
      </c>
      <c r="C78" s="42"/>
    </row>
    <row r="79" ht="15.95" customHeight="1" spans="1:3">
      <c r="A79" s="62">
        <v>20108</v>
      </c>
      <c r="B79" s="102" t="s">
        <v>877</v>
      </c>
      <c r="C79" s="42">
        <f>SUM(C80:C87)</f>
        <v>499</v>
      </c>
    </row>
    <row r="80" ht="15.95" customHeight="1" spans="1:3">
      <c r="A80" s="62">
        <v>2010801</v>
      </c>
      <c r="B80" s="62" t="s">
        <v>831</v>
      </c>
      <c r="C80" s="42">
        <v>359</v>
      </c>
    </row>
    <row r="81" ht="15.95" customHeight="1" spans="1:3">
      <c r="A81" s="62">
        <v>2010802</v>
      </c>
      <c r="B81" s="62" t="s">
        <v>832</v>
      </c>
      <c r="C81" s="42"/>
    </row>
    <row r="82" ht="15.95" customHeight="1" spans="1:3">
      <c r="A82" s="62">
        <v>2010803</v>
      </c>
      <c r="B82" s="62" t="s">
        <v>833</v>
      </c>
      <c r="C82" s="42"/>
    </row>
    <row r="83" ht="15.95" customHeight="1" spans="1:3">
      <c r="A83" s="62">
        <v>2010804</v>
      </c>
      <c r="B83" s="62" t="s">
        <v>878</v>
      </c>
      <c r="C83" s="42">
        <v>120</v>
      </c>
    </row>
    <row r="84" ht="15.95" customHeight="1" spans="1:3">
      <c r="A84" s="62">
        <v>2010805</v>
      </c>
      <c r="B84" s="62" t="s">
        <v>879</v>
      </c>
      <c r="C84" s="42"/>
    </row>
    <row r="85" ht="15.95" customHeight="1" spans="1:3">
      <c r="A85" s="62">
        <v>2010806</v>
      </c>
      <c r="B85" s="62" t="s">
        <v>871</v>
      </c>
      <c r="C85" s="42">
        <v>17</v>
      </c>
    </row>
    <row r="86" ht="15.95" customHeight="1" spans="1:3">
      <c r="A86" s="62">
        <v>2010850</v>
      </c>
      <c r="B86" s="62" t="s">
        <v>840</v>
      </c>
      <c r="C86" s="42"/>
    </row>
    <row r="87" ht="15.95" customHeight="1" spans="1:3">
      <c r="A87" s="62">
        <v>2010899</v>
      </c>
      <c r="B87" s="62" t="s">
        <v>880</v>
      </c>
      <c r="C87" s="42">
        <v>3</v>
      </c>
    </row>
    <row r="88" ht="15.95" customHeight="1" spans="1:3">
      <c r="A88" s="62">
        <v>20109</v>
      </c>
      <c r="B88" s="102" t="s">
        <v>881</v>
      </c>
      <c r="C88" s="42">
        <f>SUM(C89:C100)</f>
        <v>0</v>
      </c>
    </row>
    <row r="89" ht="15.95" customHeight="1" spans="1:3">
      <c r="A89" s="62">
        <v>2010901</v>
      </c>
      <c r="B89" s="62" t="s">
        <v>831</v>
      </c>
      <c r="C89" s="42"/>
    </row>
    <row r="90" ht="15.95" customHeight="1" spans="1:3">
      <c r="A90" s="62">
        <v>2010902</v>
      </c>
      <c r="B90" s="62" t="s">
        <v>832</v>
      </c>
      <c r="C90" s="42"/>
    </row>
    <row r="91" ht="15.95" customHeight="1" spans="1:3">
      <c r="A91" s="62">
        <v>2010903</v>
      </c>
      <c r="B91" s="62" t="s">
        <v>833</v>
      </c>
      <c r="C91" s="42"/>
    </row>
    <row r="92" ht="15.95" customHeight="1" spans="1:3">
      <c r="A92" s="62">
        <v>2010905</v>
      </c>
      <c r="B92" s="62" t="s">
        <v>882</v>
      </c>
      <c r="C92" s="42"/>
    </row>
    <row r="93" ht="15.95" customHeight="1" spans="1:3">
      <c r="A93" s="62">
        <v>2010907</v>
      </c>
      <c r="B93" s="62" t="s">
        <v>883</v>
      </c>
      <c r="C93" s="42"/>
    </row>
    <row r="94" ht="15.95" customHeight="1" spans="1:3">
      <c r="A94" s="62">
        <v>2010908</v>
      </c>
      <c r="B94" s="62" t="s">
        <v>871</v>
      </c>
      <c r="C94" s="42"/>
    </row>
    <row r="95" ht="15.95" customHeight="1" spans="1:3">
      <c r="A95" s="62">
        <v>2010909</v>
      </c>
      <c r="B95" s="62" t="s">
        <v>884</v>
      </c>
      <c r="C95" s="42"/>
    </row>
    <row r="96" ht="15.95" customHeight="1" spans="1:3">
      <c r="A96" s="62">
        <v>2010910</v>
      </c>
      <c r="B96" s="62" t="s">
        <v>885</v>
      </c>
      <c r="C96" s="42"/>
    </row>
    <row r="97" ht="15.95" customHeight="1" spans="1:3">
      <c r="A97" s="62">
        <v>2010911</v>
      </c>
      <c r="B97" s="62" t="s">
        <v>886</v>
      </c>
      <c r="C97" s="42"/>
    </row>
    <row r="98" ht="15.95" customHeight="1" spans="1:3">
      <c r="A98" s="62">
        <v>2010912</v>
      </c>
      <c r="B98" s="62" t="s">
        <v>887</v>
      </c>
      <c r="C98" s="42"/>
    </row>
    <row r="99" ht="15.95" customHeight="1" spans="1:3">
      <c r="A99" s="62">
        <v>2010950</v>
      </c>
      <c r="B99" s="62" t="s">
        <v>840</v>
      </c>
      <c r="C99" s="42"/>
    </row>
    <row r="100" ht="15.95" customHeight="1" spans="1:3">
      <c r="A100" s="62">
        <v>2010999</v>
      </c>
      <c r="B100" s="62" t="s">
        <v>888</v>
      </c>
      <c r="C100" s="42"/>
    </row>
    <row r="101" ht="15.95" customHeight="1" spans="1:3">
      <c r="A101" s="62">
        <v>20111</v>
      </c>
      <c r="B101" s="102" t="s">
        <v>889</v>
      </c>
      <c r="C101" s="42">
        <f>SUM(C102:C109)</f>
        <v>1965</v>
      </c>
    </row>
    <row r="102" ht="15.95" customHeight="1" spans="1:3">
      <c r="A102" s="62">
        <v>2011101</v>
      </c>
      <c r="B102" s="62" t="s">
        <v>831</v>
      </c>
      <c r="C102" s="42">
        <v>1470</v>
      </c>
    </row>
    <row r="103" ht="15.95" customHeight="1" spans="1:3">
      <c r="A103" s="62">
        <v>2011102</v>
      </c>
      <c r="B103" s="62" t="s">
        <v>832</v>
      </c>
      <c r="C103" s="42">
        <v>155</v>
      </c>
    </row>
    <row r="104" ht="15.95" customHeight="1" spans="1:3">
      <c r="A104" s="62">
        <v>2011103</v>
      </c>
      <c r="B104" s="62" t="s">
        <v>833</v>
      </c>
      <c r="C104" s="42"/>
    </row>
    <row r="105" ht="15.95" customHeight="1" spans="1:3">
      <c r="A105" s="62">
        <v>2011104</v>
      </c>
      <c r="B105" s="62" t="s">
        <v>890</v>
      </c>
      <c r="C105" s="42">
        <v>235</v>
      </c>
    </row>
    <row r="106" ht="15.95" customHeight="1" spans="1:3">
      <c r="A106" s="62">
        <v>2011105</v>
      </c>
      <c r="B106" s="62" t="s">
        <v>891</v>
      </c>
      <c r="C106" s="42"/>
    </row>
    <row r="107" ht="15.95" customHeight="1" spans="1:3">
      <c r="A107" s="62">
        <v>2011106</v>
      </c>
      <c r="B107" s="62" t="s">
        <v>892</v>
      </c>
      <c r="C107" s="42">
        <v>105</v>
      </c>
    </row>
    <row r="108" ht="15.95" customHeight="1" spans="1:3">
      <c r="A108" s="62">
        <v>2011150</v>
      </c>
      <c r="B108" s="62" t="s">
        <v>840</v>
      </c>
      <c r="C108" s="42"/>
    </row>
    <row r="109" ht="15.95" customHeight="1" spans="1:3">
      <c r="A109" s="62">
        <v>2011199</v>
      </c>
      <c r="B109" s="62" t="s">
        <v>893</v>
      </c>
      <c r="C109" s="42"/>
    </row>
    <row r="110" ht="15.95" customHeight="1" spans="1:3">
      <c r="A110" s="62">
        <v>20113</v>
      </c>
      <c r="B110" s="102" t="s">
        <v>894</v>
      </c>
      <c r="C110" s="42">
        <f>SUM(C111:C120)</f>
        <v>510</v>
      </c>
    </row>
    <row r="111" ht="15.95" customHeight="1" spans="1:3">
      <c r="A111" s="62">
        <v>2011301</v>
      </c>
      <c r="B111" s="62" t="s">
        <v>831</v>
      </c>
      <c r="C111" s="42">
        <v>324</v>
      </c>
    </row>
    <row r="112" ht="15.95" customHeight="1" spans="1:3">
      <c r="A112" s="62">
        <v>2011302</v>
      </c>
      <c r="B112" s="62" t="s">
        <v>832</v>
      </c>
      <c r="C112" s="42"/>
    </row>
    <row r="113" ht="15.95" customHeight="1" spans="1:3">
      <c r="A113" s="62">
        <v>2011303</v>
      </c>
      <c r="B113" s="62" t="s">
        <v>833</v>
      </c>
      <c r="C113" s="42"/>
    </row>
    <row r="114" ht="15.95" customHeight="1" spans="1:3">
      <c r="A114" s="62">
        <v>2011304</v>
      </c>
      <c r="B114" s="62" t="s">
        <v>895</v>
      </c>
      <c r="C114" s="42"/>
    </row>
    <row r="115" ht="15.95" customHeight="1" spans="1:3">
      <c r="A115" s="62">
        <v>2011305</v>
      </c>
      <c r="B115" s="62" t="s">
        <v>896</v>
      </c>
      <c r="C115" s="42"/>
    </row>
    <row r="116" ht="15.95" customHeight="1" spans="1:3">
      <c r="A116" s="62">
        <v>2011306</v>
      </c>
      <c r="B116" s="62" t="s">
        <v>897</v>
      </c>
      <c r="C116" s="42"/>
    </row>
    <row r="117" ht="15.95" customHeight="1" spans="1:3">
      <c r="A117" s="62">
        <v>2011307</v>
      </c>
      <c r="B117" s="62" t="s">
        <v>898</v>
      </c>
      <c r="C117" s="42"/>
    </row>
    <row r="118" ht="15.95" customHeight="1" spans="1:3">
      <c r="A118" s="62">
        <v>2011308</v>
      </c>
      <c r="B118" s="62" t="s">
        <v>899</v>
      </c>
      <c r="C118" s="42">
        <v>159</v>
      </c>
    </row>
    <row r="119" ht="15.95" customHeight="1" spans="1:3">
      <c r="A119" s="62">
        <v>2011350</v>
      </c>
      <c r="B119" s="62" t="s">
        <v>840</v>
      </c>
      <c r="C119" s="42"/>
    </row>
    <row r="120" ht="15.95" customHeight="1" spans="1:3">
      <c r="A120" s="62">
        <v>2011399</v>
      </c>
      <c r="B120" s="62" t="s">
        <v>900</v>
      </c>
      <c r="C120" s="42">
        <v>27</v>
      </c>
    </row>
    <row r="121" ht="15.95" customHeight="1" spans="1:3">
      <c r="A121" s="62">
        <v>20114</v>
      </c>
      <c r="B121" s="102" t="s">
        <v>901</v>
      </c>
      <c r="C121" s="42">
        <f>SUM(C122:C132)</f>
        <v>0</v>
      </c>
    </row>
    <row r="122" ht="15.95" customHeight="1" spans="1:3">
      <c r="A122" s="62">
        <v>2011401</v>
      </c>
      <c r="B122" s="62" t="s">
        <v>831</v>
      </c>
      <c r="C122" s="42"/>
    </row>
    <row r="123" ht="15.95" customHeight="1" spans="1:3">
      <c r="A123" s="62">
        <v>2011402</v>
      </c>
      <c r="B123" s="62" t="s">
        <v>832</v>
      </c>
      <c r="C123" s="42"/>
    </row>
    <row r="124" ht="15.95" customHeight="1" spans="1:3">
      <c r="A124" s="62">
        <v>2011403</v>
      </c>
      <c r="B124" s="62" t="s">
        <v>833</v>
      </c>
      <c r="C124" s="42"/>
    </row>
    <row r="125" ht="15.95" customHeight="1" spans="1:3">
      <c r="A125" s="62">
        <v>2011404</v>
      </c>
      <c r="B125" s="62" t="s">
        <v>902</v>
      </c>
      <c r="C125" s="42"/>
    </row>
    <row r="126" ht="15.95" customHeight="1" spans="1:3">
      <c r="A126" s="62">
        <v>2011405</v>
      </c>
      <c r="B126" s="62" t="s">
        <v>903</v>
      </c>
      <c r="C126" s="42"/>
    </row>
    <row r="127" ht="15.95" customHeight="1" spans="1:3">
      <c r="A127" s="62">
        <v>2011408</v>
      </c>
      <c r="B127" s="62" t="s">
        <v>904</v>
      </c>
      <c r="C127" s="42"/>
    </row>
    <row r="128" ht="15.95" customHeight="1" spans="1:3">
      <c r="A128" s="62">
        <v>2011409</v>
      </c>
      <c r="B128" s="62" t="s">
        <v>905</v>
      </c>
      <c r="C128" s="42"/>
    </row>
    <row r="129" ht="15.95" customHeight="1" spans="1:3">
      <c r="A129" s="62">
        <v>2011410</v>
      </c>
      <c r="B129" s="62" t="s">
        <v>906</v>
      </c>
      <c r="C129" s="42"/>
    </row>
    <row r="130" ht="15.95" customHeight="1" spans="1:3">
      <c r="A130" s="62">
        <v>2011411</v>
      </c>
      <c r="B130" s="62" t="s">
        <v>907</v>
      </c>
      <c r="C130" s="42"/>
    </row>
    <row r="131" ht="15.95" customHeight="1" spans="1:3">
      <c r="A131" s="62">
        <v>2011450</v>
      </c>
      <c r="B131" s="62" t="s">
        <v>840</v>
      </c>
      <c r="C131" s="42"/>
    </row>
    <row r="132" ht="15.95" customHeight="1" spans="1:3">
      <c r="A132" s="62">
        <v>2011499</v>
      </c>
      <c r="B132" s="62" t="s">
        <v>908</v>
      </c>
      <c r="C132" s="42"/>
    </row>
    <row r="133" ht="15.95" customHeight="1" spans="1:3">
      <c r="A133" s="62">
        <v>20123</v>
      </c>
      <c r="B133" s="102" t="s">
        <v>909</v>
      </c>
      <c r="C133" s="42">
        <f>SUM(C134:C139)</f>
        <v>0</v>
      </c>
    </row>
    <row r="134" ht="15.95" customHeight="1" spans="1:3">
      <c r="A134" s="62">
        <v>2012301</v>
      </c>
      <c r="B134" s="62" t="s">
        <v>831</v>
      </c>
      <c r="C134" s="42"/>
    </row>
    <row r="135" ht="15.95" customHeight="1" spans="1:3">
      <c r="A135" s="62">
        <v>2012302</v>
      </c>
      <c r="B135" s="62" t="s">
        <v>832</v>
      </c>
      <c r="C135" s="42"/>
    </row>
    <row r="136" ht="15.95" customHeight="1" spans="1:3">
      <c r="A136" s="62">
        <v>2012303</v>
      </c>
      <c r="B136" s="62" t="s">
        <v>833</v>
      </c>
      <c r="C136" s="42"/>
    </row>
    <row r="137" ht="15.95" customHeight="1" spans="1:3">
      <c r="A137" s="62">
        <v>2012304</v>
      </c>
      <c r="B137" s="62" t="s">
        <v>910</v>
      </c>
      <c r="C137" s="42"/>
    </row>
    <row r="138" ht="15.95" customHeight="1" spans="1:3">
      <c r="A138" s="62">
        <v>2012350</v>
      </c>
      <c r="B138" s="62" t="s">
        <v>840</v>
      </c>
      <c r="C138" s="42"/>
    </row>
    <row r="139" ht="15.95" customHeight="1" spans="1:3">
      <c r="A139" s="62">
        <v>2012399</v>
      </c>
      <c r="B139" s="62" t="s">
        <v>911</v>
      </c>
      <c r="C139" s="42"/>
    </row>
    <row r="140" ht="15.95" customHeight="1" spans="1:3">
      <c r="A140" s="62">
        <v>20125</v>
      </c>
      <c r="B140" s="102" t="s">
        <v>912</v>
      </c>
      <c r="C140" s="42">
        <f>SUM(C141:C147)</f>
        <v>0</v>
      </c>
    </row>
    <row r="141" ht="15.95" customHeight="1" spans="1:3">
      <c r="A141" s="62">
        <v>2012501</v>
      </c>
      <c r="B141" s="62" t="s">
        <v>831</v>
      </c>
      <c r="C141" s="42"/>
    </row>
    <row r="142" ht="15.95" customHeight="1" spans="1:3">
      <c r="A142" s="62">
        <v>2012502</v>
      </c>
      <c r="B142" s="62" t="s">
        <v>832</v>
      </c>
      <c r="C142" s="42"/>
    </row>
    <row r="143" ht="15.95" customHeight="1" spans="1:3">
      <c r="A143" s="62">
        <v>2012503</v>
      </c>
      <c r="B143" s="62" t="s">
        <v>833</v>
      </c>
      <c r="C143" s="42"/>
    </row>
    <row r="144" ht="15.95" customHeight="1" spans="1:3">
      <c r="A144" s="62">
        <v>2012504</v>
      </c>
      <c r="B144" s="62" t="s">
        <v>913</v>
      </c>
      <c r="C144" s="42"/>
    </row>
    <row r="145" ht="15.95" customHeight="1" spans="1:3">
      <c r="A145" s="62">
        <v>2012505</v>
      </c>
      <c r="B145" s="62" t="s">
        <v>914</v>
      </c>
      <c r="C145" s="42"/>
    </row>
    <row r="146" ht="15.95" customHeight="1" spans="1:3">
      <c r="A146" s="62">
        <v>2012550</v>
      </c>
      <c r="B146" s="62" t="s">
        <v>840</v>
      </c>
      <c r="C146" s="42"/>
    </row>
    <row r="147" ht="15.95" customHeight="1" spans="1:3">
      <c r="A147" s="62">
        <v>2012599</v>
      </c>
      <c r="B147" s="62" t="s">
        <v>915</v>
      </c>
      <c r="C147" s="42"/>
    </row>
    <row r="148" ht="15.95" customHeight="1" spans="1:3">
      <c r="A148" s="62">
        <v>20126</v>
      </c>
      <c r="B148" s="102" t="s">
        <v>916</v>
      </c>
      <c r="C148" s="42">
        <f>SUM(C149:C153)</f>
        <v>72</v>
      </c>
    </row>
    <row r="149" ht="15.95" customHeight="1" spans="1:3">
      <c r="A149" s="62">
        <v>2012601</v>
      </c>
      <c r="B149" s="62" t="s">
        <v>831</v>
      </c>
      <c r="C149" s="42">
        <v>21</v>
      </c>
    </row>
    <row r="150" ht="15.95" customHeight="1" spans="1:3">
      <c r="A150" s="62">
        <v>2012602</v>
      </c>
      <c r="B150" s="62" t="s">
        <v>832</v>
      </c>
      <c r="C150" s="42">
        <v>1</v>
      </c>
    </row>
    <row r="151" ht="15.95" customHeight="1" spans="1:3">
      <c r="A151" s="62">
        <v>2012603</v>
      </c>
      <c r="B151" s="62" t="s">
        <v>833</v>
      </c>
      <c r="C151" s="42"/>
    </row>
    <row r="152" ht="15.95" customHeight="1" spans="1:3">
      <c r="A152" s="62">
        <v>2012604</v>
      </c>
      <c r="B152" s="62" t="s">
        <v>917</v>
      </c>
      <c r="C152" s="42">
        <v>50</v>
      </c>
    </row>
    <row r="153" ht="15.95" customHeight="1" spans="1:3">
      <c r="A153" s="62">
        <v>2012699</v>
      </c>
      <c r="B153" s="62" t="s">
        <v>918</v>
      </c>
      <c r="C153" s="42"/>
    </row>
    <row r="154" ht="15.95" customHeight="1" spans="1:3">
      <c r="A154" s="62">
        <v>20128</v>
      </c>
      <c r="B154" s="102" t="s">
        <v>919</v>
      </c>
      <c r="C154" s="42">
        <f>SUM(C155:C160)</f>
        <v>90</v>
      </c>
    </row>
    <row r="155" ht="15.95" customHeight="1" spans="1:3">
      <c r="A155" s="62">
        <v>2012801</v>
      </c>
      <c r="B155" s="62" t="s">
        <v>831</v>
      </c>
      <c r="C155" s="42">
        <v>79</v>
      </c>
    </row>
    <row r="156" ht="15.95" customHeight="1" spans="1:3">
      <c r="A156" s="62">
        <v>2012802</v>
      </c>
      <c r="B156" s="62" t="s">
        <v>832</v>
      </c>
      <c r="C156" s="42">
        <v>11</v>
      </c>
    </row>
    <row r="157" ht="15.95" customHeight="1" spans="1:3">
      <c r="A157" s="62">
        <v>2012803</v>
      </c>
      <c r="B157" s="62" t="s">
        <v>833</v>
      </c>
      <c r="C157" s="42"/>
    </row>
    <row r="158" ht="15.95" customHeight="1" spans="1:3">
      <c r="A158" s="62">
        <v>2012804</v>
      </c>
      <c r="B158" s="62" t="s">
        <v>845</v>
      </c>
      <c r="C158" s="42"/>
    </row>
    <row r="159" ht="15.95" customHeight="1" spans="1:3">
      <c r="A159" s="62">
        <v>2012850</v>
      </c>
      <c r="B159" s="62" t="s">
        <v>840</v>
      </c>
      <c r="C159" s="42"/>
    </row>
    <row r="160" ht="15.95" customHeight="1" spans="1:3">
      <c r="A160" s="62">
        <v>2012899</v>
      </c>
      <c r="B160" s="62" t="s">
        <v>920</v>
      </c>
      <c r="C160" s="42"/>
    </row>
    <row r="161" ht="15.95" customHeight="1" spans="1:3">
      <c r="A161" s="62">
        <v>20129</v>
      </c>
      <c r="B161" s="102" t="s">
        <v>921</v>
      </c>
      <c r="C161" s="42">
        <f>SUM(C162:C167)</f>
        <v>291</v>
      </c>
    </row>
    <row r="162" ht="15.95" customHeight="1" spans="1:3">
      <c r="A162" s="62">
        <v>2012901</v>
      </c>
      <c r="B162" s="62" t="s">
        <v>831</v>
      </c>
      <c r="C162" s="42">
        <v>201</v>
      </c>
    </row>
    <row r="163" ht="15.95" customHeight="1" spans="1:3">
      <c r="A163" s="62">
        <v>2012902</v>
      </c>
      <c r="B163" s="62" t="s">
        <v>832</v>
      </c>
      <c r="C163" s="42">
        <v>59</v>
      </c>
    </row>
    <row r="164" ht="15.95" customHeight="1" spans="1:3">
      <c r="A164" s="62">
        <v>2012903</v>
      </c>
      <c r="B164" s="62" t="s">
        <v>833</v>
      </c>
      <c r="C164" s="42"/>
    </row>
    <row r="165" ht="15.95" customHeight="1" spans="1:3">
      <c r="A165" s="62">
        <v>2012906</v>
      </c>
      <c r="B165" s="62" t="s">
        <v>922</v>
      </c>
      <c r="C165" s="42">
        <v>31</v>
      </c>
    </row>
    <row r="166" ht="15.95" customHeight="1" spans="1:3">
      <c r="A166" s="62">
        <v>2012950</v>
      </c>
      <c r="B166" s="62" t="s">
        <v>840</v>
      </c>
      <c r="C166" s="42"/>
    </row>
    <row r="167" ht="15.95" customHeight="1" spans="1:3">
      <c r="A167" s="62">
        <v>2012999</v>
      </c>
      <c r="B167" s="62" t="s">
        <v>923</v>
      </c>
      <c r="C167" s="42"/>
    </row>
    <row r="168" ht="15.95" customHeight="1" spans="1:3">
      <c r="A168" s="62">
        <v>20131</v>
      </c>
      <c r="B168" s="102" t="s">
        <v>924</v>
      </c>
      <c r="C168" s="42">
        <f>SUM(C169:C174)</f>
        <v>712</v>
      </c>
    </row>
    <row r="169" ht="15.95" customHeight="1" spans="1:3">
      <c r="A169" s="62">
        <v>2013101</v>
      </c>
      <c r="B169" s="62" t="s">
        <v>831</v>
      </c>
      <c r="C169" s="42">
        <v>551</v>
      </c>
    </row>
    <row r="170" ht="15.95" customHeight="1" spans="1:3">
      <c r="A170" s="62">
        <v>2013102</v>
      </c>
      <c r="B170" s="62" t="s">
        <v>832</v>
      </c>
      <c r="C170" s="42">
        <v>82</v>
      </c>
    </row>
    <row r="171" ht="15.95" customHeight="1" spans="1:3">
      <c r="A171" s="62">
        <v>2013103</v>
      </c>
      <c r="B171" s="62" t="s">
        <v>833</v>
      </c>
      <c r="C171" s="42"/>
    </row>
    <row r="172" ht="15.95" customHeight="1" spans="1:3">
      <c r="A172" s="62">
        <v>2013105</v>
      </c>
      <c r="B172" s="62" t="s">
        <v>925</v>
      </c>
      <c r="C172" s="42">
        <v>75</v>
      </c>
    </row>
    <row r="173" ht="15.95" customHeight="1" spans="1:3">
      <c r="A173" s="62">
        <v>2013150</v>
      </c>
      <c r="B173" s="62" t="s">
        <v>840</v>
      </c>
      <c r="C173" s="42"/>
    </row>
    <row r="174" ht="15.95" customHeight="1" spans="1:3">
      <c r="A174" s="62">
        <v>2013199</v>
      </c>
      <c r="B174" s="62" t="s">
        <v>926</v>
      </c>
      <c r="C174" s="42">
        <v>4</v>
      </c>
    </row>
    <row r="175" ht="15.95" customHeight="1" spans="1:3">
      <c r="A175" s="62">
        <v>20132</v>
      </c>
      <c r="B175" s="102" t="s">
        <v>927</v>
      </c>
      <c r="C175" s="42">
        <f>SUM(C176:C181)</f>
        <v>1028</v>
      </c>
    </row>
    <row r="176" ht="15.95" customHeight="1" spans="1:3">
      <c r="A176" s="62">
        <v>2013201</v>
      </c>
      <c r="B176" s="62" t="s">
        <v>831</v>
      </c>
      <c r="C176" s="42">
        <v>621</v>
      </c>
    </row>
    <row r="177" ht="15.95" customHeight="1" spans="1:3">
      <c r="A177" s="62">
        <v>2013202</v>
      </c>
      <c r="B177" s="62" t="s">
        <v>832</v>
      </c>
      <c r="C177" s="42">
        <v>170</v>
      </c>
    </row>
    <row r="178" ht="15.95" customHeight="1" spans="1:3">
      <c r="A178" s="62">
        <v>2013203</v>
      </c>
      <c r="B178" s="62" t="s">
        <v>833</v>
      </c>
      <c r="C178" s="42"/>
    </row>
    <row r="179" ht="15.95" customHeight="1" spans="1:3">
      <c r="A179" s="62">
        <v>2013204</v>
      </c>
      <c r="B179" s="62" t="s">
        <v>928</v>
      </c>
      <c r="C179" s="42">
        <v>34</v>
      </c>
    </row>
    <row r="180" ht="15.95" customHeight="1" spans="1:3">
      <c r="A180" s="62">
        <v>2013250</v>
      </c>
      <c r="B180" s="62" t="s">
        <v>840</v>
      </c>
      <c r="C180" s="42"/>
    </row>
    <row r="181" ht="15.95" customHeight="1" spans="1:3">
      <c r="A181" s="62">
        <v>2013299</v>
      </c>
      <c r="B181" s="62" t="s">
        <v>929</v>
      </c>
      <c r="C181" s="42">
        <v>203</v>
      </c>
    </row>
    <row r="182" ht="15.95" customHeight="1" spans="1:3">
      <c r="A182" s="62">
        <v>20133</v>
      </c>
      <c r="B182" s="102" t="s">
        <v>930</v>
      </c>
      <c r="C182" s="42">
        <f>SUM(C183:C188)</f>
        <v>397</v>
      </c>
    </row>
    <row r="183" ht="15.95" customHeight="1" spans="1:3">
      <c r="A183" s="62">
        <v>2013301</v>
      </c>
      <c r="B183" s="62" t="s">
        <v>831</v>
      </c>
      <c r="C183" s="42">
        <v>193</v>
      </c>
    </row>
    <row r="184" ht="15.95" customHeight="1" spans="1:3">
      <c r="A184" s="62">
        <v>2013302</v>
      </c>
      <c r="B184" s="62" t="s">
        <v>832</v>
      </c>
      <c r="C184" s="42">
        <v>51</v>
      </c>
    </row>
    <row r="185" ht="15.95" customHeight="1" spans="1:3">
      <c r="A185" s="62">
        <v>2013303</v>
      </c>
      <c r="B185" s="62" t="s">
        <v>833</v>
      </c>
      <c r="C185" s="42"/>
    </row>
    <row r="186" ht="15.95" customHeight="1" spans="1:3">
      <c r="A186" s="62">
        <v>2013304</v>
      </c>
      <c r="B186" s="62" t="s">
        <v>931</v>
      </c>
      <c r="C186" s="42">
        <v>3</v>
      </c>
    </row>
    <row r="187" ht="15.95" customHeight="1" spans="1:3">
      <c r="A187" s="62">
        <v>2013350</v>
      </c>
      <c r="B187" s="62" t="s">
        <v>840</v>
      </c>
      <c r="C187" s="42"/>
    </row>
    <row r="188" ht="15.95" customHeight="1" spans="1:3">
      <c r="A188" s="62">
        <v>2013399</v>
      </c>
      <c r="B188" s="62" t="s">
        <v>932</v>
      </c>
      <c r="C188" s="42">
        <v>150</v>
      </c>
    </row>
    <row r="189" ht="15.95" customHeight="1" spans="1:3">
      <c r="A189" s="62">
        <v>20134</v>
      </c>
      <c r="B189" s="102" t="s">
        <v>933</v>
      </c>
      <c r="C189" s="42">
        <f>SUM(C190:C196)</f>
        <v>266</v>
      </c>
    </row>
    <row r="190" ht="15.95" customHeight="1" spans="1:3">
      <c r="A190" s="62">
        <v>2013401</v>
      </c>
      <c r="B190" s="62" t="s">
        <v>831</v>
      </c>
      <c r="C190" s="42">
        <v>206</v>
      </c>
    </row>
    <row r="191" ht="15.95" customHeight="1" spans="1:3">
      <c r="A191" s="62">
        <v>2013402</v>
      </c>
      <c r="B191" s="62" t="s">
        <v>832</v>
      </c>
      <c r="C191" s="42">
        <v>48</v>
      </c>
    </row>
    <row r="192" ht="15.95" customHeight="1" spans="1:3">
      <c r="A192" s="62">
        <v>2013403</v>
      </c>
      <c r="B192" s="62" t="s">
        <v>833</v>
      </c>
      <c r="C192" s="42"/>
    </row>
    <row r="193" ht="15.95" customHeight="1" spans="1:3">
      <c r="A193" s="62">
        <v>2013404</v>
      </c>
      <c r="B193" s="62" t="s">
        <v>934</v>
      </c>
      <c r="C193" s="42">
        <v>12</v>
      </c>
    </row>
    <row r="194" ht="15.95" customHeight="1" spans="1:3">
      <c r="A194" s="62">
        <v>2013405</v>
      </c>
      <c r="B194" s="62" t="s">
        <v>935</v>
      </c>
      <c r="C194" s="42"/>
    </row>
    <row r="195" ht="15.95" customHeight="1" spans="1:3">
      <c r="A195" s="62">
        <v>2013450</v>
      </c>
      <c r="B195" s="62" t="s">
        <v>840</v>
      </c>
      <c r="C195" s="42"/>
    </row>
    <row r="196" ht="15.95" customHeight="1" spans="1:3">
      <c r="A196" s="62">
        <v>2013499</v>
      </c>
      <c r="B196" s="62" t="s">
        <v>936</v>
      </c>
      <c r="C196" s="42"/>
    </row>
    <row r="197" ht="15.95" customHeight="1" spans="1:3">
      <c r="A197" s="62">
        <v>20135</v>
      </c>
      <c r="B197" s="102" t="s">
        <v>937</v>
      </c>
      <c r="C197" s="42">
        <f>SUM(C198:C202)</f>
        <v>0</v>
      </c>
    </row>
    <row r="198" ht="15.95" customHeight="1" spans="1:3">
      <c r="A198" s="62">
        <v>2013501</v>
      </c>
      <c r="B198" s="62" t="s">
        <v>831</v>
      </c>
      <c r="C198" s="42"/>
    </row>
    <row r="199" ht="15.95" customHeight="1" spans="1:3">
      <c r="A199" s="62">
        <v>2013502</v>
      </c>
      <c r="B199" s="62" t="s">
        <v>832</v>
      </c>
      <c r="C199" s="42"/>
    </row>
    <row r="200" ht="15.95" customHeight="1" spans="1:3">
      <c r="A200" s="62">
        <v>2013503</v>
      </c>
      <c r="B200" s="62" t="s">
        <v>833</v>
      </c>
      <c r="C200" s="42"/>
    </row>
    <row r="201" ht="15.95" customHeight="1" spans="1:3">
      <c r="A201" s="62">
        <v>2013550</v>
      </c>
      <c r="B201" s="62" t="s">
        <v>840</v>
      </c>
      <c r="C201" s="42"/>
    </row>
    <row r="202" ht="15.95" customHeight="1" spans="1:3">
      <c r="A202" s="62">
        <v>2013599</v>
      </c>
      <c r="B202" s="62" t="s">
        <v>938</v>
      </c>
      <c r="C202" s="42"/>
    </row>
    <row r="203" ht="15.95" customHeight="1" spans="1:3">
      <c r="A203" s="62">
        <v>20136</v>
      </c>
      <c r="B203" s="102" t="s">
        <v>939</v>
      </c>
      <c r="C203" s="42">
        <f>SUM(C204:C208)</f>
        <v>679</v>
      </c>
    </row>
    <row r="204" ht="15.95" customHeight="1" spans="1:3">
      <c r="A204" s="62">
        <v>2013601</v>
      </c>
      <c r="B204" s="62" t="s">
        <v>831</v>
      </c>
      <c r="C204" s="42">
        <v>423</v>
      </c>
    </row>
    <row r="205" ht="15.95" customHeight="1" spans="1:3">
      <c r="A205" s="62">
        <v>2013602</v>
      </c>
      <c r="B205" s="62" t="s">
        <v>832</v>
      </c>
      <c r="C205" s="42">
        <v>163</v>
      </c>
    </row>
    <row r="206" ht="15.95" customHeight="1" spans="1:3">
      <c r="A206" s="62">
        <v>2013603</v>
      </c>
      <c r="B206" s="62" t="s">
        <v>833</v>
      </c>
      <c r="C206" s="42">
        <v>47</v>
      </c>
    </row>
    <row r="207" ht="15.95" customHeight="1" spans="1:3">
      <c r="A207" s="62">
        <v>2013650</v>
      </c>
      <c r="B207" s="62" t="s">
        <v>840</v>
      </c>
      <c r="C207" s="42">
        <v>46</v>
      </c>
    </row>
    <row r="208" ht="15.95" customHeight="1" spans="1:3">
      <c r="A208" s="62">
        <v>2013699</v>
      </c>
      <c r="B208" s="62" t="s">
        <v>940</v>
      </c>
      <c r="C208" s="42"/>
    </row>
    <row r="209" ht="15.95" customHeight="1" spans="1:3">
      <c r="A209" s="62">
        <v>20137</v>
      </c>
      <c r="B209" s="102" t="s">
        <v>941</v>
      </c>
      <c r="C209" s="42">
        <f>SUM(C210:C215)</f>
        <v>170</v>
      </c>
    </row>
    <row r="210" ht="15.95" customHeight="1" spans="1:3">
      <c r="A210" s="62">
        <v>2013701</v>
      </c>
      <c r="B210" s="62" t="s">
        <v>831</v>
      </c>
      <c r="C210" s="42">
        <v>113</v>
      </c>
    </row>
    <row r="211" ht="15.95" customHeight="1" spans="1:3">
      <c r="A211" s="62">
        <v>2013702</v>
      </c>
      <c r="B211" s="62" t="s">
        <v>832</v>
      </c>
      <c r="C211" s="42">
        <v>24</v>
      </c>
    </row>
    <row r="212" ht="15.95" customHeight="1" spans="1:3">
      <c r="A212" s="62">
        <v>2013703</v>
      </c>
      <c r="B212" s="62" t="s">
        <v>833</v>
      </c>
      <c r="C212" s="42"/>
    </row>
    <row r="213" ht="15.95" customHeight="1" spans="1:3">
      <c r="A213" s="62">
        <v>2013704</v>
      </c>
      <c r="B213" s="62" t="s">
        <v>942</v>
      </c>
      <c r="C213" s="42">
        <v>33</v>
      </c>
    </row>
    <row r="214" ht="15.95" customHeight="1" spans="1:3">
      <c r="A214" s="62">
        <v>2013750</v>
      </c>
      <c r="B214" s="62" t="s">
        <v>840</v>
      </c>
      <c r="C214" s="42"/>
    </row>
    <row r="215" ht="15.95" customHeight="1" spans="1:3">
      <c r="A215" s="62">
        <v>2013799</v>
      </c>
      <c r="B215" s="62" t="s">
        <v>943</v>
      </c>
      <c r="C215" s="42"/>
    </row>
    <row r="216" ht="15.95" customHeight="1" spans="1:3">
      <c r="A216" s="62">
        <v>20138</v>
      </c>
      <c r="B216" s="102" t="s">
        <v>944</v>
      </c>
      <c r="C216" s="42">
        <f>SUM(C217:C230)</f>
        <v>2169</v>
      </c>
    </row>
    <row r="217" ht="15.95" customHeight="1" spans="1:3">
      <c r="A217" s="62">
        <v>2013801</v>
      </c>
      <c r="B217" s="62" t="s">
        <v>831</v>
      </c>
      <c r="C217" s="42">
        <v>1713</v>
      </c>
    </row>
    <row r="218" ht="15.95" customHeight="1" spans="1:3">
      <c r="A218" s="62">
        <v>2013802</v>
      </c>
      <c r="B218" s="62" t="s">
        <v>832</v>
      </c>
      <c r="C218" s="42">
        <v>26</v>
      </c>
    </row>
    <row r="219" ht="15.95" customHeight="1" spans="1:3">
      <c r="A219" s="62">
        <v>2013803</v>
      </c>
      <c r="B219" s="62" t="s">
        <v>833</v>
      </c>
      <c r="C219" s="42"/>
    </row>
    <row r="220" ht="15.95" customHeight="1" spans="1:3">
      <c r="A220" s="62">
        <v>2013804</v>
      </c>
      <c r="B220" s="62" t="s">
        <v>945</v>
      </c>
      <c r="C220" s="42"/>
    </row>
    <row r="221" ht="15.95" customHeight="1" spans="1:3">
      <c r="A221" s="62">
        <v>2013805</v>
      </c>
      <c r="B221" s="62" t="s">
        <v>946</v>
      </c>
      <c r="C221" s="42"/>
    </row>
    <row r="222" ht="15.95" customHeight="1" spans="1:3">
      <c r="A222" s="62">
        <v>2013808</v>
      </c>
      <c r="B222" s="62" t="s">
        <v>871</v>
      </c>
      <c r="C222" s="42"/>
    </row>
    <row r="223" ht="15.95" customHeight="1" spans="1:3">
      <c r="A223" s="62">
        <v>2013810</v>
      </c>
      <c r="B223" s="62" t="s">
        <v>947</v>
      </c>
      <c r="C223" s="42"/>
    </row>
    <row r="224" ht="15.95" customHeight="1" spans="1:3">
      <c r="A224" s="62">
        <v>2013812</v>
      </c>
      <c r="B224" s="62" t="s">
        <v>948</v>
      </c>
      <c r="C224" s="42">
        <v>8</v>
      </c>
    </row>
    <row r="225" ht="15.95" customHeight="1" spans="1:3">
      <c r="A225" s="62">
        <v>2013813</v>
      </c>
      <c r="B225" s="62" t="s">
        <v>949</v>
      </c>
      <c r="C225" s="42"/>
    </row>
    <row r="226" ht="15.95" customHeight="1" spans="1:3">
      <c r="A226" s="62">
        <v>2013814</v>
      </c>
      <c r="B226" s="62" t="s">
        <v>950</v>
      </c>
      <c r="C226" s="42"/>
    </row>
    <row r="227" ht="15.95" customHeight="1" spans="1:3">
      <c r="A227" s="62">
        <v>2013815</v>
      </c>
      <c r="B227" s="62" t="s">
        <v>951</v>
      </c>
      <c r="C227" s="42">
        <v>95</v>
      </c>
    </row>
    <row r="228" ht="15.95" customHeight="1" spans="1:3">
      <c r="A228" s="62">
        <v>2013816</v>
      </c>
      <c r="B228" s="62" t="s">
        <v>952</v>
      </c>
      <c r="C228" s="42">
        <v>160</v>
      </c>
    </row>
    <row r="229" ht="15.95" customHeight="1" spans="1:3">
      <c r="A229" s="62">
        <v>2013850</v>
      </c>
      <c r="B229" s="62" t="s">
        <v>840</v>
      </c>
      <c r="C229" s="42"/>
    </row>
    <row r="230" ht="15.95" customHeight="1" spans="1:3">
      <c r="A230" s="62">
        <v>2013899</v>
      </c>
      <c r="B230" s="62" t="s">
        <v>953</v>
      </c>
      <c r="C230" s="42">
        <v>167</v>
      </c>
    </row>
    <row r="231" ht="15.95" customHeight="1" spans="1:3">
      <c r="A231" s="62">
        <v>20139</v>
      </c>
      <c r="B231" s="102" t="s">
        <v>954</v>
      </c>
      <c r="C231" s="42">
        <f>SUM(C232:C237)</f>
        <v>64</v>
      </c>
    </row>
    <row r="232" ht="15.95" customHeight="1" spans="1:3">
      <c r="A232" s="62">
        <v>2013901</v>
      </c>
      <c r="B232" s="62" t="s">
        <v>831</v>
      </c>
      <c r="C232" s="42">
        <v>64</v>
      </c>
    </row>
    <row r="233" ht="15.95" customHeight="1" spans="1:3">
      <c r="A233" s="62">
        <v>2013902</v>
      </c>
      <c r="B233" s="62" t="s">
        <v>832</v>
      </c>
      <c r="C233" s="42"/>
    </row>
    <row r="234" ht="15.95" customHeight="1" spans="1:3">
      <c r="A234" s="62">
        <v>2013903</v>
      </c>
      <c r="B234" s="62" t="s">
        <v>833</v>
      </c>
      <c r="C234" s="42"/>
    </row>
    <row r="235" ht="15.95" customHeight="1" spans="1:3">
      <c r="A235" s="62">
        <v>2013904</v>
      </c>
      <c r="B235" s="62" t="s">
        <v>925</v>
      </c>
      <c r="C235" s="42"/>
    </row>
    <row r="236" ht="15.95" customHeight="1" spans="1:3">
      <c r="A236" s="62">
        <v>2013950</v>
      </c>
      <c r="B236" s="62" t="s">
        <v>840</v>
      </c>
      <c r="C236" s="42"/>
    </row>
    <row r="237" ht="15.95" customHeight="1" spans="1:3">
      <c r="A237" s="62">
        <v>2013999</v>
      </c>
      <c r="B237" s="62" t="s">
        <v>955</v>
      </c>
      <c r="C237" s="45"/>
    </row>
    <row r="238" ht="15.95" customHeight="1" spans="1:3">
      <c r="A238" s="62">
        <v>20140</v>
      </c>
      <c r="B238" s="141" t="s">
        <v>956</v>
      </c>
      <c r="C238" s="42">
        <f>SUM(C239:C244)</f>
        <v>361</v>
      </c>
    </row>
    <row r="239" ht="15.95" customHeight="1" spans="1:3">
      <c r="A239" s="62">
        <v>2014001</v>
      </c>
      <c r="B239" s="62" t="s">
        <v>831</v>
      </c>
      <c r="C239" s="47">
        <v>219</v>
      </c>
    </row>
    <row r="240" ht="15.95" customHeight="1" spans="1:3">
      <c r="A240" s="62">
        <v>2014002</v>
      </c>
      <c r="B240" s="62" t="s">
        <v>832</v>
      </c>
      <c r="C240" s="42">
        <v>119</v>
      </c>
    </row>
    <row r="241" ht="15.95" customHeight="1" spans="1:3">
      <c r="A241" s="62">
        <v>2014003</v>
      </c>
      <c r="B241" s="62" t="s">
        <v>833</v>
      </c>
      <c r="C241" s="42"/>
    </row>
    <row r="242" ht="15.95" customHeight="1" spans="1:3">
      <c r="A242" s="62">
        <v>2014004</v>
      </c>
      <c r="B242" s="62" t="s">
        <v>957</v>
      </c>
      <c r="C242" s="42">
        <v>23</v>
      </c>
    </row>
    <row r="243" ht="15.95" customHeight="1" spans="1:3">
      <c r="A243" s="142">
        <v>2014050</v>
      </c>
      <c r="B243" s="142" t="s">
        <v>840</v>
      </c>
      <c r="C243" s="42"/>
    </row>
    <row r="244" ht="15.95" customHeight="1" spans="1:3">
      <c r="A244" s="62">
        <v>2014099</v>
      </c>
      <c r="B244" s="62" t="s">
        <v>958</v>
      </c>
      <c r="C244" s="42"/>
    </row>
    <row r="245" ht="15.95" customHeight="1" spans="1:3">
      <c r="A245" s="142">
        <v>20141</v>
      </c>
      <c r="B245" s="143" t="s">
        <v>959</v>
      </c>
      <c r="C245" s="42">
        <f>SUM(C246:C250)</f>
        <v>240</v>
      </c>
    </row>
    <row r="246" ht="15.95" customHeight="1" spans="1:3">
      <c r="A246" s="142">
        <v>2014101</v>
      </c>
      <c r="B246" s="142" t="s">
        <v>831</v>
      </c>
      <c r="C246" s="42">
        <v>185</v>
      </c>
    </row>
    <row r="247" ht="15.95" customHeight="1" spans="1:3">
      <c r="A247" s="142">
        <v>2014102</v>
      </c>
      <c r="B247" s="142" t="s">
        <v>832</v>
      </c>
      <c r="C247" s="42">
        <v>55</v>
      </c>
    </row>
    <row r="248" ht="15.95" customHeight="1" spans="1:3">
      <c r="A248" s="142">
        <v>2014103</v>
      </c>
      <c r="B248" s="142" t="s">
        <v>833</v>
      </c>
      <c r="C248" s="42"/>
    </row>
    <row r="249" ht="15.95" customHeight="1" spans="1:3">
      <c r="A249" s="142">
        <v>2014150</v>
      </c>
      <c r="B249" s="142" t="s">
        <v>840</v>
      </c>
      <c r="C249" s="42"/>
    </row>
    <row r="250" ht="15.95" customHeight="1" spans="1:3">
      <c r="A250" s="142">
        <v>2014199</v>
      </c>
      <c r="B250" s="142" t="s">
        <v>960</v>
      </c>
      <c r="C250" s="42"/>
    </row>
    <row r="251" ht="15.95" customHeight="1" spans="1:3">
      <c r="A251" s="62">
        <v>20199</v>
      </c>
      <c r="B251" s="102" t="s">
        <v>961</v>
      </c>
      <c r="C251" s="42">
        <f>SUM(C252:C253)</f>
        <v>1354</v>
      </c>
    </row>
    <row r="252" ht="15.95" customHeight="1" spans="1:3">
      <c r="A252" s="62">
        <v>2019901</v>
      </c>
      <c r="B252" s="62" t="s">
        <v>962</v>
      </c>
      <c r="C252" s="42"/>
    </row>
    <row r="253" ht="15.95" customHeight="1" spans="1:3">
      <c r="A253" s="62">
        <v>2019999</v>
      </c>
      <c r="B253" s="62" t="s">
        <v>963</v>
      </c>
      <c r="C253" s="42">
        <v>1354</v>
      </c>
    </row>
    <row r="254" ht="15.95" customHeight="1" spans="1:3">
      <c r="A254" s="62">
        <v>202</v>
      </c>
      <c r="B254" s="102" t="s">
        <v>964</v>
      </c>
      <c r="C254" s="42">
        <f>SUM(C255,C262,C265,C268,C274,C279,C281,C286,C292)</f>
        <v>0</v>
      </c>
    </row>
    <row r="255" ht="15.95" customHeight="1" spans="1:3">
      <c r="A255" s="62">
        <v>20201</v>
      </c>
      <c r="B255" s="102" t="s">
        <v>965</v>
      </c>
      <c r="C255" s="42">
        <f>SUM(C256:C261)</f>
        <v>0</v>
      </c>
    </row>
    <row r="256" ht="15.95" customHeight="1" spans="1:3">
      <c r="A256" s="62">
        <v>2020101</v>
      </c>
      <c r="B256" s="62" t="s">
        <v>831</v>
      </c>
      <c r="C256" s="42"/>
    </row>
    <row r="257" ht="15.95" customHeight="1" spans="1:3">
      <c r="A257" s="62">
        <v>2020102</v>
      </c>
      <c r="B257" s="62" t="s">
        <v>832</v>
      </c>
      <c r="C257" s="42"/>
    </row>
    <row r="258" ht="15.95" customHeight="1" spans="1:3">
      <c r="A258" s="62">
        <v>2020103</v>
      </c>
      <c r="B258" s="62" t="s">
        <v>833</v>
      </c>
      <c r="C258" s="42"/>
    </row>
    <row r="259" ht="15.95" customHeight="1" spans="1:3">
      <c r="A259" s="62">
        <v>2020104</v>
      </c>
      <c r="B259" s="62" t="s">
        <v>925</v>
      </c>
      <c r="C259" s="42"/>
    </row>
    <row r="260" ht="15.95" customHeight="1" spans="1:3">
      <c r="A260" s="62">
        <v>2020150</v>
      </c>
      <c r="B260" s="62" t="s">
        <v>840</v>
      </c>
      <c r="C260" s="42"/>
    </row>
    <row r="261" ht="15.95" customHeight="1" spans="1:3">
      <c r="A261" s="62">
        <v>2020199</v>
      </c>
      <c r="B261" s="62" t="s">
        <v>966</v>
      </c>
      <c r="C261" s="42"/>
    </row>
    <row r="262" ht="15.95" customHeight="1" spans="1:3">
      <c r="A262" s="62">
        <v>20202</v>
      </c>
      <c r="B262" s="102" t="s">
        <v>967</v>
      </c>
      <c r="C262" s="42">
        <f>SUM(C263:C264)</f>
        <v>0</v>
      </c>
    </row>
    <row r="263" ht="15.95" customHeight="1" spans="1:3">
      <c r="A263" s="62">
        <v>2020201</v>
      </c>
      <c r="B263" s="62" t="s">
        <v>968</v>
      </c>
      <c r="C263" s="42"/>
    </row>
    <row r="264" ht="15.95" customHeight="1" spans="1:3">
      <c r="A264" s="62">
        <v>2020202</v>
      </c>
      <c r="B264" s="62" t="s">
        <v>969</v>
      </c>
      <c r="C264" s="42"/>
    </row>
    <row r="265" ht="15.95" customHeight="1" spans="1:3">
      <c r="A265" s="62">
        <v>20203</v>
      </c>
      <c r="B265" s="102" t="s">
        <v>970</v>
      </c>
      <c r="C265" s="42">
        <f>SUM(C266:C267)</f>
        <v>0</v>
      </c>
    </row>
    <row r="266" ht="15.95" customHeight="1" spans="1:3">
      <c r="A266" s="62">
        <v>2020304</v>
      </c>
      <c r="B266" s="62" t="s">
        <v>971</v>
      </c>
      <c r="C266" s="42"/>
    </row>
    <row r="267" ht="15.95" customHeight="1" spans="1:3">
      <c r="A267" s="62">
        <v>2020306</v>
      </c>
      <c r="B267" s="62" t="s">
        <v>972</v>
      </c>
      <c r="C267" s="42"/>
    </row>
    <row r="268" ht="15.95" customHeight="1" spans="1:3">
      <c r="A268" s="62">
        <v>20204</v>
      </c>
      <c r="B268" s="102" t="s">
        <v>973</v>
      </c>
      <c r="C268" s="42">
        <f>SUM(C269:C273)</f>
        <v>0</v>
      </c>
    </row>
    <row r="269" ht="15.95" customHeight="1" spans="1:3">
      <c r="A269" s="62">
        <v>2020401</v>
      </c>
      <c r="B269" s="62" t="s">
        <v>974</v>
      </c>
      <c r="C269" s="42"/>
    </row>
    <row r="270" ht="15.95" customHeight="1" spans="1:3">
      <c r="A270" s="62">
        <v>2020402</v>
      </c>
      <c r="B270" s="62" t="s">
        <v>975</v>
      </c>
      <c r="C270" s="42"/>
    </row>
    <row r="271" ht="15.95" customHeight="1" spans="1:3">
      <c r="A271" s="62">
        <v>2020403</v>
      </c>
      <c r="B271" s="62" t="s">
        <v>976</v>
      </c>
      <c r="C271" s="42"/>
    </row>
    <row r="272" ht="15.95" customHeight="1" spans="1:3">
      <c r="A272" s="62">
        <v>2020404</v>
      </c>
      <c r="B272" s="62" t="s">
        <v>977</v>
      </c>
      <c r="C272" s="42"/>
    </row>
    <row r="273" ht="15.95" customHeight="1" spans="1:3">
      <c r="A273" s="62">
        <v>2020499</v>
      </c>
      <c r="B273" s="62" t="s">
        <v>978</v>
      </c>
      <c r="C273" s="42"/>
    </row>
    <row r="274" ht="15.95" customHeight="1" spans="1:3">
      <c r="A274" s="62">
        <v>20205</v>
      </c>
      <c r="B274" s="102" t="s">
        <v>979</v>
      </c>
      <c r="C274" s="42">
        <f>SUM(C275:C278)</f>
        <v>0</v>
      </c>
    </row>
    <row r="275" ht="15.95" customHeight="1" spans="1:3">
      <c r="A275" s="62">
        <v>2020503</v>
      </c>
      <c r="B275" s="62" t="s">
        <v>980</v>
      </c>
      <c r="C275" s="42"/>
    </row>
    <row r="276" ht="15.95" customHeight="1" spans="1:3">
      <c r="A276" s="62">
        <v>2020504</v>
      </c>
      <c r="B276" s="62" t="s">
        <v>981</v>
      </c>
      <c r="C276" s="42"/>
    </row>
    <row r="277" ht="15.95" customHeight="1" spans="1:3">
      <c r="A277" s="62">
        <v>2020505</v>
      </c>
      <c r="B277" s="62" t="s">
        <v>982</v>
      </c>
      <c r="C277" s="42"/>
    </row>
    <row r="278" ht="15.95" customHeight="1" spans="1:3">
      <c r="A278" s="62">
        <v>2020599</v>
      </c>
      <c r="B278" s="62" t="s">
        <v>983</v>
      </c>
      <c r="C278" s="42"/>
    </row>
    <row r="279" ht="15.95" customHeight="1" spans="1:3">
      <c r="A279" s="62">
        <v>20206</v>
      </c>
      <c r="B279" s="102" t="s">
        <v>984</v>
      </c>
      <c r="C279" s="42">
        <f>C280</f>
        <v>0</v>
      </c>
    </row>
    <row r="280" ht="15.95" customHeight="1" spans="1:3">
      <c r="A280" s="62">
        <v>2020601</v>
      </c>
      <c r="B280" s="62" t="s">
        <v>985</v>
      </c>
      <c r="C280" s="42"/>
    </row>
    <row r="281" ht="15.95" customHeight="1" spans="1:3">
      <c r="A281" s="62">
        <v>20207</v>
      </c>
      <c r="B281" s="102" t="s">
        <v>986</v>
      </c>
      <c r="C281" s="42">
        <f>SUM(C282:C285)</f>
        <v>0</v>
      </c>
    </row>
    <row r="282" ht="15.95" customHeight="1" spans="1:3">
      <c r="A282" s="62">
        <v>2020701</v>
      </c>
      <c r="B282" s="62" t="s">
        <v>987</v>
      </c>
      <c r="C282" s="42"/>
    </row>
    <row r="283" ht="15.95" customHeight="1" spans="1:3">
      <c r="A283" s="62">
        <v>2020702</v>
      </c>
      <c r="B283" s="62" t="s">
        <v>988</v>
      </c>
      <c r="C283" s="42"/>
    </row>
    <row r="284" ht="15.95" customHeight="1" spans="1:3">
      <c r="A284" s="62">
        <v>2020703</v>
      </c>
      <c r="B284" s="62" t="s">
        <v>989</v>
      </c>
      <c r="C284" s="42"/>
    </row>
    <row r="285" ht="15.95" customHeight="1" spans="1:3">
      <c r="A285" s="62">
        <v>2020799</v>
      </c>
      <c r="B285" s="62" t="s">
        <v>990</v>
      </c>
      <c r="C285" s="42"/>
    </row>
    <row r="286" ht="15.95" customHeight="1" spans="1:3">
      <c r="A286" s="62">
        <v>20208</v>
      </c>
      <c r="B286" s="102" t="s">
        <v>991</v>
      </c>
      <c r="C286" s="42">
        <f>SUM(C287:C291)</f>
        <v>0</v>
      </c>
    </row>
    <row r="287" ht="15.95" customHeight="1" spans="1:3">
      <c r="A287" s="62">
        <v>2020801</v>
      </c>
      <c r="B287" s="62" t="s">
        <v>831</v>
      </c>
      <c r="C287" s="42"/>
    </row>
    <row r="288" ht="15.95" customHeight="1" spans="1:3">
      <c r="A288" s="62">
        <v>2020802</v>
      </c>
      <c r="B288" s="62" t="s">
        <v>832</v>
      </c>
      <c r="C288" s="42"/>
    </row>
    <row r="289" ht="15.95" customHeight="1" spans="1:3">
      <c r="A289" s="62">
        <v>2020803</v>
      </c>
      <c r="B289" s="62" t="s">
        <v>833</v>
      </c>
      <c r="C289" s="42"/>
    </row>
    <row r="290" ht="15.95" customHeight="1" spans="1:3">
      <c r="A290" s="62">
        <v>2020850</v>
      </c>
      <c r="B290" s="62" t="s">
        <v>840</v>
      </c>
      <c r="C290" s="42"/>
    </row>
    <row r="291" ht="15.95" customHeight="1" spans="1:3">
      <c r="A291" s="62">
        <v>2020899</v>
      </c>
      <c r="B291" s="62" t="s">
        <v>992</v>
      </c>
      <c r="C291" s="42"/>
    </row>
    <row r="292" ht="15.95" customHeight="1" spans="1:3">
      <c r="A292" s="62">
        <v>20299</v>
      </c>
      <c r="B292" s="102" t="s">
        <v>993</v>
      </c>
      <c r="C292" s="42">
        <f>C293</f>
        <v>0</v>
      </c>
    </row>
    <row r="293" ht="15.95" customHeight="1" spans="1:3">
      <c r="A293" s="62">
        <v>2029999</v>
      </c>
      <c r="B293" s="62" t="s">
        <v>994</v>
      </c>
      <c r="C293" s="42"/>
    </row>
    <row r="294" ht="15.95" customHeight="1" spans="1:3">
      <c r="A294" s="62">
        <v>203</v>
      </c>
      <c r="B294" s="102" t="s">
        <v>995</v>
      </c>
      <c r="C294" s="42">
        <f>SUM(C295,C299,C301,C303,C311)</f>
        <v>0</v>
      </c>
    </row>
    <row r="295" ht="15.95" customHeight="1" spans="1:3">
      <c r="A295" s="62">
        <v>20301</v>
      </c>
      <c r="B295" s="102" t="s">
        <v>996</v>
      </c>
      <c r="C295" s="42">
        <f>SUM(C296:C298)</f>
        <v>0</v>
      </c>
    </row>
    <row r="296" ht="15.95" customHeight="1" spans="1:3">
      <c r="A296" s="62">
        <v>2030101</v>
      </c>
      <c r="B296" s="62" t="s">
        <v>997</v>
      </c>
      <c r="C296" s="42"/>
    </row>
    <row r="297" ht="15.95" customHeight="1" spans="1:3">
      <c r="A297" s="62">
        <v>2030102</v>
      </c>
      <c r="B297" s="62" t="s">
        <v>998</v>
      </c>
      <c r="C297" s="42"/>
    </row>
    <row r="298" ht="15.95" customHeight="1" spans="1:3">
      <c r="A298" s="62">
        <v>2030199</v>
      </c>
      <c r="B298" s="62" t="s">
        <v>999</v>
      </c>
      <c r="C298" s="42"/>
    </row>
    <row r="299" ht="15.95" customHeight="1" spans="1:3">
      <c r="A299" s="62">
        <v>20304</v>
      </c>
      <c r="B299" s="102" t="s">
        <v>1000</v>
      </c>
      <c r="C299" s="42">
        <f>C300</f>
        <v>0</v>
      </c>
    </row>
    <row r="300" ht="15.95" customHeight="1" spans="1:3">
      <c r="A300" s="62">
        <v>2030401</v>
      </c>
      <c r="B300" s="62" t="s">
        <v>1001</v>
      </c>
      <c r="C300" s="42"/>
    </row>
    <row r="301" ht="15.95" customHeight="1" spans="1:3">
      <c r="A301" s="62">
        <v>20305</v>
      </c>
      <c r="B301" s="102" t="s">
        <v>1002</v>
      </c>
      <c r="C301" s="42">
        <f>C302</f>
        <v>0</v>
      </c>
    </row>
    <row r="302" ht="15.95" customHeight="1" spans="1:3">
      <c r="A302" s="62">
        <v>2030501</v>
      </c>
      <c r="B302" s="62" t="s">
        <v>1003</v>
      </c>
      <c r="C302" s="42"/>
    </row>
    <row r="303" ht="15.95" customHeight="1" spans="1:3">
      <c r="A303" s="62">
        <v>20306</v>
      </c>
      <c r="B303" s="102" t="s">
        <v>1004</v>
      </c>
      <c r="C303" s="42">
        <f>SUM(C304:C310)</f>
        <v>0</v>
      </c>
    </row>
    <row r="304" ht="15.95" customHeight="1" spans="1:3">
      <c r="A304" s="62">
        <v>2030601</v>
      </c>
      <c r="B304" s="62" t="s">
        <v>1005</v>
      </c>
      <c r="C304" s="42"/>
    </row>
    <row r="305" ht="15.95" customHeight="1" spans="1:3">
      <c r="A305" s="62">
        <v>2030602</v>
      </c>
      <c r="B305" s="62" t="s">
        <v>1006</v>
      </c>
      <c r="C305" s="42"/>
    </row>
    <row r="306" ht="15.95" customHeight="1" spans="1:3">
      <c r="A306" s="62">
        <v>2030603</v>
      </c>
      <c r="B306" s="62" t="s">
        <v>1007</v>
      </c>
      <c r="C306" s="42"/>
    </row>
    <row r="307" ht="15.95" customHeight="1" spans="1:3">
      <c r="A307" s="62">
        <v>2030604</v>
      </c>
      <c r="B307" s="62" t="s">
        <v>1008</v>
      </c>
      <c r="C307" s="42"/>
    </row>
    <row r="308" ht="15.95" customHeight="1" spans="1:3">
      <c r="A308" s="62">
        <v>2030607</v>
      </c>
      <c r="B308" s="62" t="s">
        <v>1009</v>
      </c>
      <c r="C308" s="42"/>
    </row>
    <row r="309" ht="15.95" customHeight="1" spans="1:3">
      <c r="A309" s="62">
        <v>2030608</v>
      </c>
      <c r="B309" s="62" t="s">
        <v>1010</v>
      </c>
      <c r="C309" s="42"/>
    </row>
    <row r="310" ht="15.95" customHeight="1" spans="1:3">
      <c r="A310" s="62">
        <v>2030699</v>
      </c>
      <c r="B310" s="62" t="s">
        <v>1011</v>
      </c>
      <c r="C310" s="42"/>
    </row>
    <row r="311" ht="15.95" customHeight="1" spans="1:3">
      <c r="A311" s="62">
        <v>20399</v>
      </c>
      <c r="B311" s="102" t="s">
        <v>1012</v>
      </c>
      <c r="C311" s="42">
        <f>C312</f>
        <v>0</v>
      </c>
    </row>
    <row r="312" ht="15.95" customHeight="1" spans="1:3">
      <c r="A312" s="62">
        <v>2039999</v>
      </c>
      <c r="B312" s="62" t="s">
        <v>1013</v>
      </c>
      <c r="C312" s="42"/>
    </row>
    <row r="313" ht="15.95" customHeight="1" spans="1:3">
      <c r="A313" s="62">
        <v>204</v>
      </c>
      <c r="B313" s="102" t="s">
        <v>1014</v>
      </c>
      <c r="C313" s="42">
        <f>SUM(C314,C317,C328,C335,C343,C352,C366,C376,C386,C394,C400)</f>
        <v>9421</v>
      </c>
    </row>
    <row r="314" ht="15.95" customHeight="1" spans="1:3">
      <c r="A314" s="62">
        <v>20401</v>
      </c>
      <c r="B314" s="102" t="s">
        <v>1015</v>
      </c>
      <c r="C314" s="42">
        <f>SUM(C315:C316)</f>
        <v>31</v>
      </c>
    </row>
    <row r="315" ht="15.95" customHeight="1" spans="1:3">
      <c r="A315" s="62">
        <v>2040101</v>
      </c>
      <c r="B315" s="62" t="s">
        <v>1016</v>
      </c>
      <c r="C315" s="42">
        <v>30</v>
      </c>
    </row>
    <row r="316" ht="15.95" customHeight="1" spans="1:3">
      <c r="A316" s="62">
        <v>2040199</v>
      </c>
      <c r="B316" s="62" t="s">
        <v>1017</v>
      </c>
      <c r="C316" s="42">
        <v>1</v>
      </c>
    </row>
    <row r="317" ht="15.95" customHeight="1" spans="1:3">
      <c r="A317" s="62">
        <v>20402</v>
      </c>
      <c r="B317" s="102" t="s">
        <v>1018</v>
      </c>
      <c r="C317" s="42">
        <f>SUM(C318:C327)</f>
        <v>7982</v>
      </c>
    </row>
    <row r="318" ht="15.95" customHeight="1" spans="1:3">
      <c r="A318" s="62">
        <v>2040201</v>
      </c>
      <c r="B318" s="62" t="s">
        <v>831</v>
      </c>
      <c r="C318" s="42">
        <v>5530</v>
      </c>
    </row>
    <row r="319" ht="15.95" customHeight="1" spans="1:3">
      <c r="A319" s="62">
        <v>2040202</v>
      </c>
      <c r="B319" s="62" t="s">
        <v>832</v>
      </c>
      <c r="C319" s="42">
        <v>301</v>
      </c>
    </row>
    <row r="320" ht="15.95" customHeight="1" spans="1:3">
      <c r="A320" s="62">
        <v>2040203</v>
      </c>
      <c r="B320" s="62" t="s">
        <v>833</v>
      </c>
      <c r="C320" s="42"/>
    </row>
    <row r="321" ht="15.95" customHeight="1" spans="1:3">
      <c r="A321" s="62">
        <v>2040219</v>
      </c>
      <c r="B321" s="62" t="s">
        <v>871</v>
      </c>
      <c r="C321" s="42">
        <v>18</v>
      </c>
    </row>
    <row r="322" ht="15.95" customHeight="1" spans="1:3">
      <c r="A322" s="62">
        <v>2040220</v>
      </c>
      <c r="B322" s="62" t="s">
        <v>1019</v>
      </c>
      <c r="C322" s="42">
        <v>46</v>
      </c>
    </row>
    <row r="323" ht="15.95" customHeight="1" spans="1:3">
      <c r="A323" s="62">
        <v>2040221</v>
      </c>
      <c r="B323" s="62" t="s">
        <v>1020</v>
      </c>
      <c r="C323" s="42"/>
    </row>
    <row r="324" ht="15.95" customHeight="1" spans="1:3">
      <c r="A324" s="62">
        <v>2040222</v>
      </c>
      <c r="B324" s="62" t="s">
        <v>1021</v>
      </c>
      <c r="C324" s="42">
        <v>198</v>
      </c>
    </row>
    <row r="325" ht="15.95" customHeight="1" spans="1:3">
      <c r="A325" s="62">
        <v>2040223</v>
      </c>
      <c r="B325" s="62" t="s">
        <v>1022</v>
      </c>
      <c r="C325" s="42"/>
    </row>
    <row r="326" ht="15.95" customHeight="1" spans="1:3">
      <c r="A326" s="62">
        <v>2040250</v>
      </c>
      <c r="B326" s="62" t="s">
        <v>840</v>
      </c>
      <c r="C326" s="42"/>
    </row>
    <row r="327" ht="15.95" customHeight="1" spans="1:3">
      <c r="A327" s="62">
        <v>2040299</v>
      </c>
      <c r="B327" s="62" t="s">
        <v>1023</v>
      </c>
      <c r="C327" s="42">
        <v>1889</v>
      </c>
    </row>
    <row r="328" ht="15.95" customHeight="1" spans="1:3">
      <c r="A328" s="62">
        <v>20403</v>
      </c>
      <c r="B328" s="102" t="s">
        <v>1024</v>
      </c>
      <c r="C328" s="42">
        <f>SUM(C329:C334)</f>
        <v>0</v>
      </c>
    </row>
    <row r="329" ht="15.95" customHeight="1" spans="1:3">
      <c r="A329" s="62">
        <v>2040301</v>
      </c>
      <c r="B329" s="62" t="s">
        <v>831</v>
      </c>
      <c r="C329" s="42"/>
    </row>
    <row r="330" ht="15.95" customHeight="1" spans="1:3">
      <c r="A330" s="62">
        <v>2040302</v>
      </c>
      <c r="B330" s="62" t="s">
        <v>832</v>
      </c>
      <c r="C330" s="42"/>
    </row>
    <row r="331" ht="15.95" customHeight="1" spans="1:3">
      <c r="A331" s="62">
        <v>2040303</v>
      </c>
      <c r="B331" s="62" t="s">
        <v>833</v>
      </c>
      <c r="C331" s="42"/>
    </row>
    <row r="332" ht="15.95" customHeight="1" spans="1:3">
      <c r="A332" s="62">
        <v>2040304</v>
      </c>
      <c r="B332" s="62" t="s">
        <v>1025</v>
      </c>
      <c r="C332" s="42"/>
    </row>
    <row r="333" ht="15.95" customHeight="1" spans="1:3">
      <c r="A333" s="62">
        <v>2040350</v>
      </c>
      <c r="B333" s="62" t="s">
        <v>840</v>
      </c>
      <c r="C333" s="42"/>
    </row>
    <row r="334" ht="15.95" customHeight="1" spans="1:3">
      <c r="A334" s="62">
        <v>2040399</v>
      </c>
      <c r="B334" s="62" t="s">
        <v>1026</v>
      </c>
      <c r="C334" s="42"/>
    </row>
    <row r="335" ht="15.95" customHeight="1" spans="1:3">
      <c r="A335" s="62">
        <v>20404</v>
      </c>
      <c r="B335" s="102" t="s">
        <v>1027</v>
      </c>
      <c r="C335" s="42">
        <f>SUM(C336:C342)</f>
        <v>78</v>
      </c>
    </row>
    <row r="336" ht="15.95" customHeight="1" spans="1:3">
      <c r="A336" s="62">
        <v>2040401</v>
      </c>
      <c r="B336" s="62" t="s">
        <v>831</v>
      </c>
      <c r="C336" s="42">
        <v>78</v>
      </c>
    </row>
    <row r="337" ht="15.95" customHeight="1" spans="1:3">
      <c r="A337" s="62">
        <v>2040402</v>
      </c>
      <c r="B337" s="62" t="s">
        <v>832</v>
      </c>
      <c r="C337" s="42"/>
    </row>
    <row r="338" ht="15.95" customHeight="1" spans="1:3">
      <c r="A338" s="62">
        <v>2040403</v>
      </c>
      <c r="B338" s="62" t="s">
        <v>833</v>
      </c>
      <c r="C338" s="42"/>
    </row>
    <row r="339" ht="15.95" customHeight="1" spans="1:3">
      <c r="A339" s="62">
        <v>2040409</v>
      </c>
      <c r="B339" s="62" t="s">
        <v>1028</v>
      </c>
      <c r="C339" s="42"/>
    </row>
    <row r="340" ht="15.95" customHeight="1" spans="1:3">
      <c r="A340" s="62">
        <v>2040410</v>
      </c>
      <c r="B340" s="62" t="s">
        <v>1029</v>
      </c>
      <c r="C340" s="42"/>
    </row>
    <row r="341" ht="15.95" customHeight="1" spans="1:3">
      <c r="A341" s="62">
        <v>2040450</v>
      </c>
      <c r="B341" s="62" t="s">
        <v>840</v>
      </c>
      <c r="C341" s="42"/>
    </row>
    <row r="342" ht="15.95" customHeight="1" spans="1:3">
      <c r="A342" s="62">
        <v>2040499</v>
      </c>
      <c r="B342" s="62" t="s">
        <v>1030</v>
      </c>
      <c r="C342" s="42"/>
    </row>
    <row r="343" ht="15.95" customHeight="1" spans="1:3">
      <c r="A343" s="62">
        <v>20405</v>
      </c>
      <c r="B343" s="102" t="s">
        <v>1031</v>
      </c>
      <c r="C343" s="42">
        <f>SUM(C344:C351)</f>
        <v>138</v>
      </c>
    </row>
    <row r="344" ht="15.95" customHeight="1" spans="1:3">
      <c r="A344" s="62">
        <v>2040501</v>
      </c>
      <c r="B344" s="62" t="s">
        <v>831</v>
      </c>
      <c r="C344" s="42">
        <v>138</v>
      </c>
    </row>
    <row r="345" ht="15.95" customHeight="1" spans="1:3">
      <c r="A345" s="62">
        <v>2040502</v>
      </c>
      <c r="B345" s="62" t="s">
        <v>832</v>
      </c>
      <c r="C345" s="42"/>
    </row>
    <row r="346" ht="15.95" customHeight="1" spans="1:3">
      <c r="A346" s="62">
        <v>2040503</v>
      </c>
      <c r="B346" s="62" t="s">
        <v>833</v>
      </c>
      <c r="C346" s="42"/>
    </row>
    <row r="347" ht="15.95" customHeight="1" spans="1:3">
      <c r="A347" s="62">
        <v>2040504</v>
      </c>
      <c r="B347" s="62" t="s">
        <v>1032</v>
      </c>
      <c r="C347" s="42"/>
    </row>
    <row r="348" ht="15.95" customHeight="1" spans="1:3">
      <c r="A348" s="62">
        <v>2040505</v>
      </c>
      <c r="B348" s="62" t="s">
        <v>1033</v>
      </c>
      <c r="C348" s="42"/>
    </row>
    <row r="349" ht="15.95" customHeight="1" spans="1:3">
      <c r="A349" s="62">
        <v>2040506</v>
      </c>
      <c r="B349" s="62" t="s">
        <v>1034</v>
      </c>
      <c r="C349" s="42"/>
    </row>
    <row r="350" ht="15.95" customHeight="1" spans="1:3">
      <c r="A350" s="62">
        <v>2040550</v>
      </c>
      <c r="B350" s="62" t="s">
        <v>840</v>
      </c>
      <c r="C350" s="42"/>
    </row>
    <row r="351" ht="15.95" customHeight="1" spans="1:3">
      <c r="A351" s="62">
        <v>2040599</v>
      </c>
      <c r="B351" s="62" t="s">
        <v>1035</v>
      </c>
      <c r="C351" s="42"/>
    </row>
    <row r="352" ht="15.95" customHeight="1" spans="1:3">
      <c r="A352" s="62">
        <v>20406</v>
      </c>
      <c r="B352" s="102" t="s">
        <v>1036</v>
      </c>
      <c r="C352" s="42">
        <f>SUM(C353:C365)</f>
        <v>1161</v>
      </c>
    </row>
    <row r="353" ht="15.95" customHeight="1" spans="1:3">
      <c r="A353" s="62">
        <v>2040601</v>
      </c>
      <c r="B353" s="62" t="s">
        <v>831</v>
      </c>
      <c r="C353" s="42">
        <v>978</v>
      </c>
    </row>
    <row r="354" ht="15.95" customHeight="1" spans="1:3">
      <c r="A354" s="62">
        <v>2040602</v>
      </c>
      <c r="B354" s="62" t="s">
        <v>832</v>
      </c>
      <c r="C354" s="42"/>
    </row>
    <row r="355" ht="15.95" customHeight="1" spans="1:3">
      <c r="A355" s="62">
        <v>2040603</v>
      </c>
      <c r="B355" s="62" t="s">
        <v>833</v>
      </c>
      <c r="C355" s="42"/>
    </row>
    <row r="356" ht="15.95" customHeight="1" spans="1:3">
      <c r="A356" s="62">
        <v>2040604</v>
      </c>
      <c r="B356" s="62" t="s">
        <v>1037</v>
      </c>
      <c r="C356" s="42">
        <v>13</v>
      </c>
    </row>
    <row r="357" ht="15.95" customHeight="1" spans="1:3">
      <c r="A357" s="62">
        <v>2040605</v>
      </c>
      <c r="B357" s="62" t="s">
        <v>1038</v>
      </c>
      <c r="C357" s="42"/>
    </row>
    <row r="358" ht="15.95" customHeight="1" spans="1:3">
      <c r="A358" s="62">
        <v>2040606</v>
      </c>
      <c r="B358" s="62" t="s">
        <v>1039</v>
      </c>
      <c r="C358" s="42"/>
    </row>
    <row r="359" ht="15.95" customHeight="1" spans="1:3">
      <c r="A359" s="62">
        <v>2040607</v>
      </c>
      <c r="B359" s="62" t="s">
        <v>1040</v>
      </c>
      <c r="C359" s="42">
        <v>36</v>
      </c>
    </row>
    <row r="360" ht="15.95" customHeight="1" spans="1:3">
      <c r="A360" s="62">
        <v>2040608</v>
      </c>
      <c r="B360" s="62" t="s">
        <v>1041</v>
      </c>
      <c r="C360" s="42"/>
    </row>
    <row r="361" ht="15.95" customHeight="1" spans="1:3">
      <c r="A361" s="62">
        <v>2040610</v>
      </c>
      <c r="B361" s="62" t="s">
        <v>1042</v>
      </c>
      <c r="C361" s="42">
        <v>63</v>
      </c>
    </row>
    <row r="362" ht="15.95" customHeight="1" spans="1:3">
      <c r="A362" s="62">
        <v>2040612</v>
      </c>
      <c r="B362" s="62" t="s">
        <v>1043</v>
      </c>
      <c r="C362" s="42"/>
    </row>
    <row r="363" ht="15.95" customHeight="1" spans="1:3">
      <c r="A363" s="62">
        <v>2040613</v>
      </c>
      <c r="B363" s="62" t="s">
        <v>871</v>
      </c>
      <c r="C363" s="42"/>
    </row>
    <row r="364" ht="15.95" customHeight="1" spans="1:3">
      <c r="A364" s="62">
        <v>2040650</v>
      </c>
      <c r="B364" s="62" t="s">
        <v>840</v>
      </c>
      <c r="C364" s="42">
        <v>51</v>
      </c>
    </row>
    <row r="365" ht="15.95" customHeight="1" spans="1:3">
      <c r="A365" s="62">
        <v>2040699</v>
      </c>
      <c r="B365" s="62" t="s">
        <v>1044</v>
      </c>
      <c r="C365" s="42">
        <v>20</v>
      </c>
    </row>
    <row r="366" ht="15.95" customHeight="1" spans="1:3">
      <c r="A366" s="62">
        <v>20407</v>
      </c>
      <c r="B366" s="102" t="s">
        <v>1045</v>
      </c>
      <c r="C366" s="42">
        <f>SUM(C367:C375)</f>
        <v>0</v>
      </c>
    </row>
    <row r="367" ht="15.95" customHeight="1" spans="1:3">
      <c r="A367" s="62">
        <v>2040701</v>
      </c>
      <c r="B367" s="62" t="s">
        <v>831</v>
      </c>
      <c r="C367" s="42"/>
    </row>
    <row r="368" ht="15.95" customHeight="1" spans="1:3">
      <c r="A368" s="62">
        <v>2040702</v>
      </c>
      <c r="B368" s="62" t="s">
        <v>832</v>
      </c>
      <c r="C368" s="42"/>
    </row>
    <row r="369" ht="15.95" customHeight="1" spans="1:3">
      <c r="A369" s="62">
        <v>2040703</v>
      </c>
      <c r="B369" s="62" t="s">
        <v>833</v>
      </c>
      <c r="C369" s="42"/>
    </row>
    <row r="370" ht="15.95" customHeight="1" spans="1:3">
      <c r="A370" s="62">
        <v>2040704</v>
      </c>
      <c r="B370" s="62" t="s">
        <v>1046</v>
      </c>
      <c r="C370" s="42"/>
    </row>
    <row r="371" ht="15.95" customHeight="1" spans="1:3">
      <c r="A371" s="62">
        <v>2040705</v>
      </c>
      <c r="B371" s="62" t="s">
        <v>1047</v>
      </c>
      <c r="C371" s="42"/>
    </row>
    <row r="372" ht="15.95" customHeight="1" spans="1:3">
      <c r="A372" s="62">
        <v>2040706</v>
      </c>
      <c r="B372" s="62" t="s">
        <v>1048</v>
      </c>
      <c r="C372" s="42"/>
    </row>
    <row r="373" ht="15.95" customHeight="1" spans="1:3">
      <c r="A373" s="62">
        <v>2040707</v>
      </c>
      <c r="B373" s="62" t="s">
        <v>871</v>
      </c>
      <c r="C373" s="42"/>
    </row>
    <row r="374" ht="15.95" customHeight="1" spans="1:3">
      <c r="A374" s="62">
        <v>2040750</v>
      </c>
      <c r="B374" s="62" t="s">
        <v>840</v>
      </c>
      <c r="C374" s="42"/>
    </row>
    <row r="375" ht="15.95" customHeight="1" spans="1:3">
      <c r="A375" s="62">
        <v>2040799</v>
      </c>
      <c r="B375" s="62" t="s">
        <v>1049</v>
      </c>
      <c r="C375" s="42"/>
    </row>
    <row r="376" ht="15.95" customHeight="1" spans="1:3">
      <c r="A376" s="62">
        <v>20408</v>
      </c>
      <c r="B376" s="102" t="s">
        <v>1050</v>
      </c>
      <c r="C376" s="42">
        <f>SUM(C377:C385)</f>
        <v>0</v>
      </c>
    </row>
    <row r="377" ht="15.95" customHeight="1" spans="1:3">
      <c r="A377" s="62">
        <v>2040801</v>
      </c>
      <c r="B377" s="62" t="s">
        <v>831</v>
      </c>
      <c r="C377" s="42"/>
    </row>
    <row r="378" ht="15.95" customHeight="1" spans="1:3">
      <c r="A378" s="62">
        <v>2040802</v>
      </c>
      <c r="B378" s="62" t="s">
        <v>832</v>
      </c>
      <c r="C378" s="42"/>
    </row>
    <row r="379" ht="15.95" customHeight="1" spans="1:3">
      <c r="A379" s="62">
        <v>2040803</v>
      </c>
      <c r="B379" s="62" t="s">
        <v>833</v>
      </c>
      <c r="C379" s="42"/>
    </row>
    <row r="380" ht="15.95" customHeight="1" spans="1:3">
      <c r="A380" s="62">
        <v>2040804</v>
      </c>
      <c r="B380" s="62" t="s">
        <v>1051</v>
      </c>
      <c r="C380" s="42"/>
    </row>
    <row r="381" ht="15.95" customHeight="1" spans="1:3">
      <c r="A381" s="62">
        <v>2040805</v>
      </c>
      <c r="B381" s="62" t="s">
        <v>1052</v>
      </c>
      <c r="C381" s="42"/>
    </row>
    <row r="382" ht="15.95" customHeight="1" spans="1:3">
      <c r="A382" s="62">
        <v>2040806</v>
      </c>
      <c r="B382" s="62" t="s">
        <v>1053</v>
      </c>
      <c r="C382" s="42"/>
    </row>
    <row r="383" ht="15.95" customHeight="1" spans="1:3">
      <c r="A383" s="62">
        <v>2040807</v>
      </c>
      <c r="B383" s="62" t="s">
        <v>871</v>
      </c>
      <c r="C383" s="42"/>
    </row>
    <row r="384" ht="15.95" customHeight="1" spans="1:3">
      <c r="A384" s="62">
        <v>2040850</v>
      </c>
      <c r="B384" s="62" t="s">
        <v>840</v>
      </c>
      <c r="C384" s="42"/>
    </row>
    <row r="385" ht="15.95" customHeight="1" spans="1:3">
      <c r="A385" s="62">
        <v>2040899</v>
      </c>
      <c r="B385" s="62" t="s">
        <v>1054</v>
      </c>
      <c r="C385" s="42"/>
    </row>
    <row r="386" ht="15.95" customHeight="1" spans="1:3">
      <c r="A386" s="62">
        <v>20409</v>
      </c>
      <c r="B386" s="102" t="s">
        <v>1055</v>
      </c>
      <c r="C386" s="42">
        <f>SUM(C387:C393)</f>
        <v>0</v>
      </c>
    </row>
    <row r="387" ht="15.95" customHeight="1" spans="1:3">
      <c r="A387" s="62">
        <v>2040901</v>
      </c>
      <c r="B387" s="62" t="s">
        <v>831</v>
      </c>
      <c r="C387" s="42"/>
    </row>
    <row r="388" ht="15.95" customHeight="1" spans="1:3">
      <c r="A388" s="62">
        <v>2040902</v>
      </c>
      <c r="B388" s="62" t="s">
        <v>832</v>
      </c>
      <c r="C388" s="42"/>
    </row>
    <row r="389" ht="15.95" customHeight="1" spans="1:3">
      <c r="A389" s="62">
        <v>2040903</v>
      </c>
      <c r="B389" s="62" t="s">
        <v>833</v>
      </c>
      <c r="C389" s="42"/>
    </row>
    <row r="390" ht="15.95" customHeight="1" spans="1:3">
      <c r="A390" s="62">
        <v>2040904</v>
      </c>
      <c r="B390" s="62" t="s">
        <v>1056</v>
      </c>
      <c r="C390" s="42"/>
    </row>
    <row r="391" ht="15.95" customHeight="1" spans="1:3">
      <c r="A391" s="62">
        <v>2040905</v>
      </c>
      <c r="B391" s="62" t="s">
        <v>1057</v>
      </c>
      <c r="C391" s="42"/>
    </row>
    <row r="392" ht="15.95" customHeight="1" spans="1:3">
      <c r="A392" s="62">
        <v>2040950</v>
      </c>
      <c r="B392" s="62" t="s">
        <v>840</v>
      </c>
      <c r="C392" s="42"/>
    </row>
    <row r="393" ht="15.95" customHeight="1" spans="1:3">
      <c r="A393" s="62">
        <v>2040999</v>
      </c>
      <c r="B393" s="62" t="s">
        <v>1058</v>
      </c>
      <c r="C393" s="42"/>
    </row>
    <row r="394" ht="15.95" customHeight="1" spans="1:3">
      <c r="A394" s="62">
        <v>20410</v>
      </c>
      <c r="B394" s="102" t="s">
        <v>1059</v>
      </c>
      <c r="C394" s="42">
        <f>SUM(C395:C399)</f>
        <v>0</v>
      </c>
    </row>
    <row r="395" ht="15.95" customHeight="1" spans="1:3">
      <c r="A395" s="62">
        <v>2041001</v>
      </c>
      <c r="B395" s="62" t="s">
        <v>831</v>
      </c>
      <c r="C395" s="42"/>
    </row>
    <row r="396" ht="15.95" customHeight="1" spans="1:3">
      <c r="A396" s="62">
        <v>2041002</v>
      </c>
      <c r="B396" s="62" t="s">
        <v>832</v>
      </c>
      <c r="C396" s="42"/>
    </row>
    <row r="397" ht="15.95" customHeight="1" spans="1:3">
      <c r="A397" s="62">
        <v>2041006</v>
      </c>
      <c r="B397" s="62" t="s">
        <v>871</v>
      </c>
      <c r="C397" s="42"/>
    </row>
    <row r="398" ht="15.95" customHeight="1" spans="1:3">
      <c r="A398" s="62">
        <v>2041007</v>
      </c>
      <c r="B398" s="62" t="s">
        <v>1060</v>
      </c>
      <c r="C398" s="42"/>
    </row>
    <row r="399" ht="15.95" customHeight="1" spans="1:3">
      <c r="A399" s="62">
        <v>2041099</v>
      </c>
      <c r="B399" s="62" t="s">
        <v>1061</v>
      </c>
      <c r="C399" s="42"/>
    </row>
    <row r="400" ht="15.95" customHeight="1" spans="1:3">
      <c r="A400" s="62">
        <v>20499</v>
      </c>
      <c r="B400" s="102" t="s">
        <v>1062</v>
      </c>
      <c r="C400" s="42">
        <f>SUM(C401:C402)</f>
        <v>31</v>
      </c>
    </row>
    <row r="401" ht="15.95" customHeight="1" spans="1:3">
      <c r="A401" s="62">
        <v>2049902</v>
      </c>
      <c r="B401" s="62" t="s">
        <v>1063</v>
      </c>
      <c r="C401" s="42">
        <v>19</v>
      </c>
    </row>
    <row r="402" ht="15.95" customHeight="1" spans="1:3">
      <c r="A402" s="62">
        <v>2049999</v>
      </c>
      <c r="B402" s="62" t="s">
        <v>1064</v>
      </c>
      <c r="C402" s="42">
        <v>12</v>
      </c>
    </row>
    <row r="403" ht="15.95" customHeight="1" spans="1:3">
      <c r="A403" s="62">
        <v>205</v>
      </c>
      <c r="B403" s="102" t="s">
        <v>1065</v>
      </c>
      <c r="C403" s="42">
        <f>SUM(C404,C409,C416,C422,C428,C432,C436,C440,C446,C453)</f>
        <v>103382</v>
      </c>
    </row>
    <row r="404" ht="15.95" customHeight="1" spans="1:3">
      <c r="A404" s="62">
        <v>20501</v>
      </c>
      <c r="B404" s="102" t="s">
        <v>1066</v>
      </c>
      <c r="C404" s="42">
        <f>SUM(C405:C408)</f>
        <v>1749</v>
      </c>
    </row>
    <row r="405" ht="15.95" customHeight="1" spans="1:3">
      <c r="A405" s="62">
        <v>2050101</v>
      </c>
      <c r="B405" s="62" t="s">
        <v>831</v>
      </c>
      <c r="C405" s="42">
        <v>1055</v>
      </c>
    </row>
    <row r="406" ht="15.95" customHeight="1" spans="1:3">
      <c r="A406" s="62">
        <v>2050102</v>
      </c>
      <c r="B406" s="62" t="s">
        <v>832</v>
      </c>
      <c r="C406" s="42">
        <v>92</v>
      </c>
    </row>
    <row r="407" ht="15.95" customHeight="1" spans="1:3">
      <c r="A407" s="62">
        <v>2050103</v>
      </c>
      <c r="B407" s="62" t="s">
        <v>833</v>
      </c>
      <c r="C407" s="42"/>
    </row>
    <row r="408" ht="15.95" customHeight="1" spans="1:3">
      <c r="A408" s="62">
        <v>2050199</v>
      </c>
      <c r="B408" s="62" t="s">
        <v>1067</v>
      </c>
      <c r="C408" s="42">
        <v>602</v>
      </c>
    </row>
    <row r="409" ht="15.95" customHeight="1" spans="1:3">
      <c r="A409" s="62">
        <v>20502</v>
      </c>
      <c r="B409" s="102" t="s">
        <v>1068</v>
      </c>
      <c r="C409" s="42">
        <f>SUM(C410:C415)</f>
        <v>73615</v>
      </c>
    </row>
    <row r="410" ht="15.95" customHeight="1" spans="1:3">
      <c r="A410" s="62">
        <v>2050201</v>
      </c>
      <c r="B410" s="62" t="s">
        <v>1069</v>
      </c>
      <c r="C410" s="42">
        <v>2979</v>
      </c>
    </row>
    <row r="411" ht="15.95" customHeight="1" spans="1:3">
      <c r="A411" s="62">
        <v>2050202</v>
      </c>
      <c r="B411" s="62" t="s">
        <v>1070</v>
      </c>
      <c r="C411" s="42">
        <v>29664</v>
      </c>
    </row>
    <row r="412" ht="15.95" customHeight="1" spans="1:3">
      <c r="A412" s="62">
        <v>2050203</v>
      </c>
      <c r="B412" s="62" t="s">
        <v>1071</v>
      </c>
      <c r="C412" s="42">
        <v>25271</v>
      </c>
    </row>
    <row r="413" ht="15.95" customHeight="1" spans="1:3">
      <c r="A413" s="62">
        <v>2050204</v>
      </c>
      <c r="B413" s="62" t="s">
        <v>1072</v>
      </c>
      <c r="C413" s="42">
        <v>11629</v>
      </c>
    </row>
    <row r="414" ht="15.95" customHeight="1" spans="1:3">
      <c r="A414" s="62">
        <v>2050205</v>
      </c>
      <c r="B414" s="62" t="s">
        <v>1073</v>
      </c>
      <c r="C414" s="42"/>
    </row>
    <row r="415" ht="15.95" customHeight="1" spans="1:3">
      <c r="A415" s="62">
        <v>2050299</v>
      </c>
      <c r="B415" s="62" t="s">
        <v>1074</v>
      </c>
      <c r="C415" s="42">
        <v>4072</v>
      </c>
    </row>
    <row r="416" ht="15.95" customHeight="1" spans="1:3">
      <c r="A416" s="62">
        <v>20503</v>
      </c>
      <c r="B416" s="102" t="s">
        <v>1075</v>
      </c>
      <c r="C416" s="42">
        <f>SUM(C417:C421)</f>
        <v>2998</v>
      </c>
    </row>
    <row r="417" ht="15.95" customHeight="1" spans="1:3">
      <c r="A417" s="62">
        <v>2050301</v>
      </c>
      <c r="B417" s="62" t="s">
        <v>1076</v>
      </c>
      <c r="C417" s="42"/>
    </row>
    <row r="418" ht="15.95" customHeight="1" spans="1:3">
      <c r="A418" s="62">
        <v>2050302</v>
      </c>
      <c r="B418" s="62" t="s">
        <v>1077</v>
      </c>
      <c r="C418" s="42">
        <v>2743</v>
      </c>
    </row>
    <row r="419" ht="15.95" customHeight="1" spans="1:3">
      <c r="A419" s="62">
        <v>2050303</v>
      </c>
      <c r="B419" s="62" t="s">
        <v>1078</v>
      </c>
      <c r="C419" s="42"/>
    </row>
    <row r="420" ht="15.95" customHeight="1" spans="1:3">
      <c r="A420" s="62">
        <v>2050305</v>
      </c>
      <c r="B420" s="62" t="s">
        <v>1079</v>
      </c>
      <c r="C420" s="42"/>
    </row>
    <row r="421" ht="15.95" customHeight="1" spans="1:3">
      <c r="A421" s="62">
        <v>2050399</v>
      </c>
      <c r="B421" s="62" t="s">
        <v>1080</v>
      </c>
      <c r="C421" s="42">
        <v>255</v>
      </c>
    </row>
    <row r="422" ht="15.95" customHeight="1" spans="1:3">
      <c r="A422" s="62">
        <v>20504</v>
      </c>
      <c r="B422" s="102" t="s">
        <v>1081</v>
      </c>
      <c r="C422" s="42">
        <f>SUM(C423:C427)</f>
        <v>0</v>
      </c>
    </row>
    <row r="423" ht="15.95" customHeight="1" spans="1:3">
      <c r="A423" s="62">
        <v>2050401</v>
      </c>
      <c r="B423" s="62" t="s">
        <v>1082</v>
      </c>
      <c r="C423" s="42"/>
    </row>
    <row r="424" ht="15.95" customHeight="1" spans="1:3">
      <c r="A424" s="62">
        <v>2050402</v>
      </c>
      <c r="B424" s="62" t="s">
        <v>1083</v>
      </c>
      <c r="C424" s="42"/>
    </row>
    <row r="425" ht="15.95" customHeight="1" spans="1:3">
      <c r="A425" s="62">
        <v>2050403</v>
      </c>
      <c r="B425" s="62" t="s">
        <v>1084</v>
      </c>
      <c r="C425" s="42"/>
    </row>
    <row r="426" ht="15.95" customHeight="1" spans="1:3">
      <c r="A426" s="62">
        <v>2050404</v>
      </c>
      <c r="B426" s="62" t="s">
        <v>1085</v>
      </c>
      <c r="C426" s="42"/>
    </row>
    <row r="427" ht="15.95" customHeight="1" spans="1:3">
      <c r="A427" s="62">
        <v>2050499</v>
      </c>
      <c r="B427" s="62" t="s">
        <v>1086</v>
      </c>
      <c r="C427" s="42"/>
    </row>
    <row r="428" ht="15.95" customHeight="1" spans="1:3">
      <c r="A428" s="62">
        <v>20505</v>
      </c>
      <c r="B428" s="102" t="s">
        <v>1087</v>
      </c>
      <c r="C428" s="42">
        <f>SUM(C429:C431)</f>
        <v>14</v>
      </c>
    </row>
    <row r="429" ht="15.95" customHeight="1" spans="1:3">
      <c r="A429" s="62">
        <v>2050501</v>
      </c>
      <c r="B429" s="62" t="s">
        <v>1088</v>
      </c>
      <c r="C429" s="42"/>
    </row>
    <row r="430" ht="15.95" customHeight="1" spans="1:3">
      <c r="A430" s="62">
        <v>2050502</v>
      </c>
      <c r="B430" s="62" t="s">
        <v>1089</v>
      </c>
      <c r="C430" s="42"/>
    </row>
    <row r="431" ht="15.95" customHeight="1" spans="1:3">
      <c r="A431" s="62">
        <v>2050599</v>
      </c>
      <c r="B431" s="62" t="s">
        <v>1090</v>
      </c>
      <c r="C431" s="42">
        <v>14</v>
      </c>
    </row>
    <row r="432" ht="15.95" customHeight="1" spans="1:3">
      <c r="A432" s="62">
        <v>20506</v>
      </c>
      <c r="B432" s="102" t="s">
        <v>1091</v>
      </c>
      <c r="C432" s="42">
        <f>SUM(C433:C435)</f>
        <v>0</v>
      </c>
    </row>
    <row r="433" ht="15.95" customHeight="1" spans="1:3">
      <c r="A433" s="62">
        <v>2050601</v>
      </c>
      <c r="B433" s="62" t="s">
        <v>1092</v>
      </c>
      <c r="C433" s="42"/>
    </row>
    <row r="434" ht="15.95" customHeight="1" spans="1:3">
      <c r="A434" s="62">
        <v>2050602</v>
      </c>
      <c r="B434" s="62" t="s">
        <v>1093</v>
      </c>
      <c r="C434" s="42"/>
    </row>
    <row r="435" ht="15.95" customHeight="1" spans="1:3">
      <c r="A435" s="62">
        <v>2050699</v>
      </c>
      <c r="B435" s="62" t="s">
        <v>1094</v>
      </c>
      <c r="C435" s="42"/>
    </row>
    <row r="436" ht="15.95" customHeight="1" spans="1:3">
      <c r="A436" s="62">
        <v>20507</v>
      </c>
      <c r="B436" s="102" t="s">
        <v>1095</v>
      </c>
      <c r="C436" s="42">
        <f>SUM(C437:C439)</f>
        <v>324</v>
      </c>
    </row>
    <row r="437" ht="15.95" customHeight="1" spans="1:3">
      <c r="A437" s="62">
        <v>2050701</v>
      </c>
      <c r="B437" s="62" t="s">
        <v>1096</v>
      </c>
      <c r="C437" s="42">
        <v>324</v>
      </c>
    </row>
    <row r="438" ht="15.95" customHeight="1" spans="1:3">
      <c r="A438" s="62">
        <v>2050702</v>
      </c>
      <c r="B438" s="62" t="s">
        <v>1097</v>
      </c>
      <c r="C438" s="42"/>
    </row>
    <row r="439" ht="15.95" customHeight="1" spans="1:3">
      <c r="A439" s="62">
        <v>2050799</v>
      </c>
      <c r="B439" s="62" t="s">
        <v>1098</v>
      </c>
      <c r="C439" s="42"/>
    </row>
    <row r="440" ht="15.95" customHeight="1" spans="1:3">
      <c r="A440" s="62">
        <v>20508</v>
      </c>
      <c r="B440" s="102" t="s">
        <v>1099</v>
      </c>
      <c r="C440" s="42">
        <f>SUM(C441:C445)</f>
        <v>1000</v>
      </c>
    </row>
    <row r="441" ht="15.95" customHeight="1" spans="1:3">
      <c r="A441" s="62">
        <v>2050801</v>
      </c>
      <c r="B441" s="62" t="s">
        <v>1100</v>
      </c>
      <c r="C441" s="42">
        <v>517</v>
      </c>
    </row>
    <row r="442" ht="15.95" customHeight="1" spans="1:3">
      <c r="A442" s="62">
        <v>2050802</v>
      </c>
      <c r="B442" s="62" t="s">
        <v>1101</v>
      </c>
      <c r="C442" s="42">
        <v>483</v>
      </c>
    </row>
    <row r="443" ht="15.95" customHeight="1" spans="1:3">
      <c r="A443" s="62">
        <v>2050803</v>
      </c>
      <c r="B443" s="62" t="s">
        <v>1102</v>
      </c>
      <c r="C443" s="42"/>
    </row>
    <row r="444" ht="15.95" customHeight="1" spans="1:3">
      <c r="A444" s="62">
        <v>2050804</v>
      </c>
      <c r="B444" s="62" t="s">
        <v>1103</v>
      </c>
      <c r="C444" s="42"/>
    </row>
    <row r="445" ht="15.95" customHeight="1" spans="1:3">
      <c r="A445" s="62">
        <v>2050899</v>
      </c>
      <c r="B445" s="62" t="s">
        <v>1104</v>
      </c>
      <c r="C445" s="42"/>
    </row>
    <row r="446" ht="15.95" customHeight="1" spans="1:3">
      <c r="A446" s="62">
        <v>20509</v>
      </c>
      <c r="B446" s="102" t="s">
        <v>1105</v>
      </c>
      <c r="C446" s="42">
        <f>SUM(C447:C452)</f>
        <v>2877</v>
      </c>
    </row>
    <row r="447" ht="15.95" customHeight="1" spans="1:3">
      <c r="A447" s="62">
        <v>2050901</v>
      </c>
      <c r="B447" s="62" t="s">
        <v>1106</v>
      </c>
      <c r="C447" s="42"/>
    </row>
    <row r="448" ht="15.95" customHeight="1" spans="1:3">
      <c r="A448" s="62">
        <v>2050902</v>
      </c>
      <c r="B448" s="62" t="s">
        <v>1107</v>
      </c>
      <c r="C448" s="42"/>
    </row>
    <row r="449" ht="15.95" customHeight="1" spans="1:3">
      <c r="A449" s="62">
        <v>2050903</v>
      </c>
      <c r="B449" s="62" t="s">
        <v>1108</v>
      </c>
      <c r="C449" s="42"/>
    </row>
    <row r="450" ht="15.95" customHeight="1" spans="1:3">
      <c r="A450" s="62">
        <v>2050904</v>
      </c>
      <c r="B450" s="62" t="s">
        <v>1109</v>
      </c>
      <c r="C450" s="42"/>
    </row>
    <row r="451" ht="15.95" customHeight="1" spans="1:3">
      <c r="A451" s="62">
        <v>2050905</v>
      </c>
      <c r="B451" s="62" t="s">
        <v>1110</v>
      </c>
      <c r="C451" s="42"/>
    </row>
    <row r="452" ht="15.95" customHeight="1" spans="1:3">
      <c r="A452" s="62">
        <v>2050999</v>
      </c>
      <c r="B452" s="62" t="s">
        <v>1111</v>
      </c>
      <c r="C452" s="42">
        <v>2877</v>
      </c>
    </row>
    <row r="453" ht="15.95" customHeight="1" spans="1:3">
      <c r="A453" s="62">
        <v>20599</v>
      </c>
      <c r="B453" s="102" t="s">
        <v>1112</v>
      </c>
      <c r="C453" s="42">
        <f>C454</f>
        <v>20805</v>
      </c>
    </row>
    <row r="454" ht="15.95" customHeight="1" spans="1:3">
      <c r="A454" s="62">
        <v>2059999</v>
      </c>
      <c r="B454" s="62" t="s">
        <v>1113</v>
      </c>
      <c r="C454" s="42">
        <v>20805</v>
      </c>
    </row>
    <row r="455" ht="15.95" customHeight="1" spans="1:3">
      <c r="A455" s="62">
        <v>206</v>
      </c>
      <c r="B455" s="102" t="s">
        <v>1114</v>
      </c>
      <c r="C455" s="42">
        <f>SUM(C456,C461,C470,C476,C481,C486,C491,C498,C502,C506)</f>
        <v>10168</v>
      </c>
    </row>
    <row r="456" ht="15.95" customHeight="1" spans="1:3">
      <c r="A456" s="62">
        <v>20601</v>
      </c>
      <c r="B456" s="102" t="s">
        <v>1115</v>
      </c>
      <c r="C456" s="42">
        <f>SUM(C457:C460)</f>
        <v>1208</v>
      </c>
    </row>
    <row r="457" ht="15.95" customHeight="1" spans="1:3">
      <c r="A457" s="62">
        <v>2060101</v>
      </c>
      <c r="B457" s="62" t="s">
        <v>831</v>
      </c>
      <c r="C457" s="42">
        <v>509</v>
      </c>
    </row>
    <row r="458" ht="15.95" customHeight="1" spans="1:3">
      <c r="A458" s="62">
        <v>2060102</v>
      </c>
      <c r="B458" s="62" t="s">
        <v>832</v>
      </c>
      <c r="C458" s="42">
        <v>36</v>
      </c>
    </row>
    <row r="459" ht="15.95" customHeight="1" spans="1:3">
      <c r="A459" s="62">
        <v>2060103</v>
      </c>
      <c r="B459" s="62" t="s">
        <v>833</v>
      </c>
      <c r="C459" s="42"/>
    </row>
    <row r="460" ht="15.95" customHeight="1" spans="1:3">
      <c r="A460" s="62">
        <v>2060199</v>
      </c>
      <c r="B460" s="62" t="s">
        <v>1116</v>
      </c>
      <c r="C460" s="42">
        <v>663</v>
      </c>
    </row>
    <row r="461" ht="15.95" customHeight="1" spans="1:3">
      <c r="A461" s="62">
        <v>20602</v>
      </c>
      <c r="B461" s="102" t="s">
        <v>1117</v>
      </c>
      <c r="C461" s="42">
        <f>SUM(C462:C469)</f>
        <v>50</v>
      </c>
    </row>
    <row r="462" ht="15.95" customHeight="1" spans="1:3">
      <c r="A462" s="62">
        <v>2060201</v>
      </c>
      <c r="B462" s="62" t="s">
        <v>1118</v>
      </c>
      <c r="C462" s="42"/>
    </row>
    <row r="463" ht="15.95" customHeight="1" spans="1:3">
      <c r="A463" s="62">
        <v>2060203</v>
      </c>
      <c r="B463" s="62" t="s">
        <v>1119</v>
      </c>
      <c r="C463" s="42"/>
    </row>
    <row r="464" ht="15.95" customHeight="1" spans="1:3">
      <c r="A464" s="62">
        <v>2060204</v>
      </c>
      <c r="B464" s="62" t="s">
        <v>1120</v>
      </c>
      <c r="C464" s="42"/>
    </row>
    <row r="465" ht="15.95" customHeight="1" spans="1:3">
      <c r="A465" s="62">
        <v>2060205</v>
      </c>
      <c r="B465" s="62" t="s">
        <v>1121</v>
      </c>
      <c r="C465" s="42"/>
    </row>
    <row r="466" ht="15.95" customHeight="1" spans="1:3">
      <c r="A466" s="62">
        <v>2060206</v>
      </c>
      <c r="B466" s="62" t="s">
        <v>1122</v>
      </c>
      <c r="C466" s="42"/>
    </row>
    <row r="467" ht="15.95" customHeight="1" spans="1:3">
      <c r="A467" s="62">
        <v>2060207</v>
      </c>
      <c r="B467" s="62" t="s">
        <v>1123</v>
      </c>
      <c r="C467" s="42"/>
    </row>
    <row r="468" ht="15.95" customHeight="1" spans="1:3">
      <c r="A468" s="62">
        <v>2060208</v>
      </c>
      <c r="B468" s="62" t="s">
        <v>1124</v>
      </c>
      <c r="C468" s="42">
        <v>40</v>
      </c>
    </row>
    <row r="469" ht="15.95" customHeight="1" spans="1:3">
      <c r="A469" s="62">
        <v>2060299</v>
      </c>
      <c r="B469" s="62" t="s">
        <v>1125</v>
      </c>
      <c r="C469" s="42">
        <v>10</v>
      </c>
    </row>
    <row r="470" ht="15.95" customHeight="1" spans="1:3">
      <c r="A470" s="62">
        <v>20603</v>
      </c>
      <c r="B470" s="102" t="s">
        <v>1126</v>
      </c>
      <c r="C470" s="42">
        <f>SUM(C471:C475)</f>
        <v>10</v>
      </c>
    </row>
    <row r="471" ht="15.95" customHeight="1" spans="1:3">
      <c r="A471" s="62">
        <v>2060301</v>
      </c>
      <c r="B471" s="62" t="s">
        <v>1118</v>
      </c>
      <c r="C471" s="42">
        <v>4</v>
      </c>
    </row>
    <row r="472" ht="15.95" customHeight="1" spans="1:3">
      <c r="A472" s="62">
        <v>2060302</v>
      </c>
      <c r="B472" s="62" t="s">
        <v>1127</v>
      </c>
      <c r="C472" s="42"/>
    </row>
    <row r="473" ht="15.95" customHeight="1" spans="1:3">
      <c r="A473" s="62">
        <v>2060303</v>
      </c>
      <c r="B473" s="62" t="s">
        <v>1128</v>
      </c>
      <c r="C473" s="42"/>
    </row>
    <row r="474" ht="15.95" customHeight="1" spans="1:3">
      <c r="A474" s="62">
        <v>2060304</v>
      </c>
      <c r="B474" s="62" t="s">
        <v>1129</v>
      </c>
      <c r="C474" s="42"/>
    </row>
    <row r="475" ht="15.95" customHeight="1" spans="1:3">
      <c r="A475" s="62">
        <v>2060399</v>
      </c>
      <c r="B475" s="62" t="s">
        <v>1130</v>
      </c>
      <c r="C475" s="42">
        <v>6</v>
      </c>
    </row>
    <row r="476" ht="15.95" customHeight="1" spans="1:3">
      <c r="A476" s="62">
        <v>20604</v>
      </c>
      <c r="B476" s="102" t="s">
        <v>1131</v>
      </c>
      <c r="C476" s="42">
        <f>SUM(C477:C480)</f>
        <v>758</v>
      </c>
    </row>
    <row r="477" ht="15.95" customHeight="1" spans="1:3">
      <c r="A477" s="62">
        <v>2060401</v>
      </c>
      <c r="B477" s="62" t="s">
        <v>1118</v>
      </c>
      <c r="C477" s="42">
        <v>468</v>
      </c>
    </row>
    <row r="478" ht="15.95" customHeight="1" spans="1:3">
      <c r="A478" s="62">
        <v>2060404</v>
      </c>
      <c r="B478" s="62" t="s">
        <v>1132</v>
      </c>
      <c r="C478" s="42">
        <v>196</v>
      </c>
    </row>
    <row r="479" ht="15.95" customHeight="1" spans="1:3">
      <c r="A479" s="62">
        <v>2060405</v>
      </c>
      <c r="B479" s="62" t="s">
        <v>1133</v>
      </c>
      <c r="C479" s="42"/>
    </row>
    <row r="480" ht="15.95" customHeight="1" spans="1:3">
      <c r="A480" s="62">
        <v>2060499</v>
      </c>
      <c r="B480" s="62" t="s">
        <v>1134</v>
      </c>
      <c r="C480" s="42">
        <v>94</v>
      </c>
    </row>
    <row r="481" ht="15.95" customHeight="1" spans="1:3">
      <c r="A481" s="62">
        <v>20605</v>
      </c>
      <c r="B481" s="102" t="s">
        <v>1135</v>
      </c>
      <c r="C481" s="42">
        <f>SUM(C482:C485)</f>
        <v>152</v>
      </c>
    </row>
    <row r="482" ht="15.95" customHeight="1" spans="1:3">
      <c r="A482" s="62">
        <v>2060501</v>
      </c>
      <c r="B482" s="62" t="s">
        <v>1118</v>
      </c>
      <c r="C482" s="42">
        <v>5</v>
      </c>
    </row>
    <row r="483" ht="15.95" customHeight="1" spans="1:3">
      <c r="A483" s="62">
        <v>2060502</v>
      </c>
      <c r="B483" s="62" t="s">
        <v>1136</v>
      </c>
      <c r="C483" s="42"/>
    </row>
    <row r="484" ht="15.95" customHeight="1" spans="1:3">
      <c r="A484" s="62">
        <v>2060503</v>
      </c>
      <c r="B484" s="62" t="s">
        <v>1137</v>
      </c>
      <c r="C484" s="42"/>
    </row>
    <row r="485" ht="15.95" customHeight="1" spans="1:3">
      <c r="A485" s="62">
        <v>2060599</v>
      </c>
      <c r="B485" s="62" t="s">
        <v>1138</v>
      </c>
      <c r="C485" s="42">
        <v>147</v>
      </c>
    </row>
    <row r="486" ht="15.95" customHeight="1" spans="1:3">
      <c r="A486" s="62">
        <v>20606</v>
      </c>
      <c r="B486" s="102" t="s">
        <v>1139</v>
      </c>
      <c r="C486" s="42">
        <f>SUM(C487:C490)</f>
        <v>18</v>
      </c>
    </row>
    <row r="487" ht="15.95" customHeight="1" spans="1:3">
      <c r="A487" s="62">
        <v>2060601</v>
      </c>
      <c r="B487" s="62" t="s">
        <v>1140</v>
      </c>
      <c r="C487" s="42">
        <v>2</v>
      </c>
    </row>
    <row r="488" ht="15.95" customHeight="1" spans="1:3">
      <c r="A488" s="62">
        <v>2060602</v>
      </c>
      <c r="B488" s="62" t="s">
        <v>1141</v>
      </c>
      <c r="C488" s="42">
        <v>13</v>
      </c>
    </row>
    <row r="489" ht="15.95" customHeight="1" spans="1:3">
      <c r="A489" s="62">
        <v>2060603</v>
      </c>
      <c r="B489" s="62" t="s">
        <v>1142</v>
      </c>
      <c r="C489" s="42"/>
    </row>
    <row r="490" ht="15.95" customHeight="1" spans="1:3">
      <c r="A490" s="62">
        <v>2060699</v>
      </c>
      <c r="B490" s="62" t="s">
        <v>1143</v>
      </c>
      <c r="C490" s="42">
        <v>3</v>
      </c>
    </row>
    <row r="491" ht="15.95" customHeight="1" spans="1:3">
      <c r="A491" s="62">
        <v>20607</v>
      </c>
      <c r="B491" s="102" t="s">
        <v>1144</v>
      </c>
      <c r="C491" s="42">
        <f>SUM(C492:C497)</f>
        <v>220</v>
      </c>
    </row>
    <row r="492" ht="15.95" customHeight="1" spans="1:3">
      <c r="A492" s="62">
        <v>2060701</v>
      </c>
      <c r="B492" s="62" t="s">
        <v>1118</v>
      </c>
      <c r="C492" s="42">
        <v>128</v>
      </c>
    </row>
    <row r="493" ht="15.95" customHeight="1" spans="1:3">
      <c r="A493" s="62">
        <v>2060702</v>
      </c>
      <c r="B493" s="62" t="s">
        <v>1145</v>
      </c>
      <c r="C493" s="42">
        <v>49</v>
      </c>
    </row>
    <row r="494" ht="15.95" customHeight="1" spans="1:3">
      <c r="A494" s="62">
        <v>2060703</v>
      </c>
      <c r="B494" s="62" t="s">
        <v>1146</v>
      </c>
      <c r="C494" s="42"/>
    </row>
    <row r="495" ht="15.95" customHeight="1" spans="1:3">
      <c r="A495" s="62">
        <v>2060704</v>
      </c>
      <c r="B495" s="62" t="s">
        <v>1147</v>
      </c>
      <c r="C495" s="42">
        <v>15</v>
      </c>
    </row>
    <row r="496" ht="15.95" customHeight="1" spans="1:3">
      <c r="A496" s="62">
        <v>2060705</v>
      </c>
      <c r="B496" s="62" t="s">
        <v>1148</v>
      </c>
      <c r="C496" s="42"/>
    </row>
    <row r="497" ht="15.95" customHeight="1" spans="1:3">
      <c r="A497" s="62">
        <v>2060799</v>
      </c>
      <c r="B497" s="62" t="s">
        <v>1149</v>
      </c>
      <c r="C497" s="42">
        <v>28</v>
      </c>
    </row>
    <row r="498" ht="15.95" customHeight="1" spans="1:3">
      <c r="A498" s="62">
        <v>20608</v>
      </c>
      <c r="B498" s="102" t="s">
        <v>1150</v>
      </c>
      <c r="C498" s="42">
        <f>SUM(C499:C501)</f>
        <v>58</v>
      </c>
    </row>
    <row r="499" ht="15.95" customHeight="1" spans="1:3">
      <c r="A499" s="62">
        <v>2060801</v>
      </c>
      <c r="B499" s="62" t="s">
        <v>1151</v>
      </c>
      <c r="C499" s="42"/>
    </row>
    <row r="500" ht="15.95" customHeight="1" spans="1:3">
      <c r="A500" s="62">
        <v>2060802</v>
      </c>
      <c r="B500" s="62" t="s">
        <v>1152</v>
      </c>
      <c r="C500" s="42"/>
    </row>
    <row r="501" ht="15.95" customHeight="1" spans="1:3">
      <c r="A501" s="62">
        <v>2060899</v>
      </c>
      <c r="B501" s="62" t="s">
        <v>1153</v>
      </c>
      <c r="C501" s="42">
        <v>58</v>
      </c>
    </row>
    <row r="502" ht="15.95" customHeight="1" spans="1:3">
      <c r="A502" s="62">
        <v>20609</v>
      </c>
      <c r="B502" s="102" t="s">
        <v>1154</v>
      </c>
      <c r="C502" s="42">
        <f>SUM(C503:C505)</f>
        <v>1887</v>
      </c>
    </row>
    <row r="503" ht="15.95" customHeight="1" spans="1:3">
      <c r="A503" s="62">
        <v>2060901</v>
      </c>
      <c r="B503" s="62" t="s">
        <v>1155</v>
      </c>
      <c r="C503" s="42">
        <v>780</v>
      </c>
    </row>
    <row r="504" ht="15.95" customHeight="1" spans="1:3">
      <c r="A504" s="62">
        <v>2060902</v>
      </c>
      <c r="B504" s="62" t="s">
        <v>1156</v>
      </c>
      <c r="C504" s="42">
        <v>460</v>
      </c>
    </row>
    <row r="505" ht="15.95" customHeight="1" spans="1:3">
      <c r="A505" s="62">
        <v>2060999</v>
      </c>
      <c r="B505" s="62" t="s">
        <v>1157</v>
      </c>
      <c r="C505" s="42">
        <v>647</v>
      </c>
    </row>
    <row r="506" ht="15.95" customHeight="1" spans="1:3">
      <c r="A506" s="62">
        <v>20699</v>
      </c>
      <c r="B506" s="102" t="s">
        <v>1158</v>
      </c>
      <c r="C506" s="42">
        <f>SUM(C507:C510)</f>
        <v>5807</v>
      </c>
    </row>
    <row r="507" ht="15.95" customHeight="1" spans="1:3">
      <c r="A507" s="62">
        <v>2069901</v>
      </c>
      <c r="B507" s="62" t="s">
        <v>1159</v>
      </c>
      <c r="C507" s="42">
        <v>1120</v>
      </c>
    </row>
    <row r="508" ht="15.95" customHeight="1" spans="1:3">
      <c r="A508" s="62">
        <v>2069902</v>
      </c>
      <c r="B508" s="62" t="s">
        <v>1160</v>
      </c>
      <c r="C508" s="42"/>
    </row>
    <row r="509" ht="15.95" customHeight="1" spans="1:3">
      <c r="A509" s="62">
        <v>2069903</v>
      </c>
      <c r="B509" s="62" t="s">
        <v>1161</v>
      </c>
      <c r="C509" s="42"/>
    </row>
    <row r="510" ht="15.95" customHeight="1" spans="1:3">
      <c r="A510" s="62">
        <v>2069999</v>
      </c>
      <c r="B510" s="62" t="s">
        <v>1162</v>
      </c>
      <c r="C510" s="42">
        <v>4687</v>
      </c>
    </row>
    <row r="511" ht="15.95" customHeight="1" spans="1:3">
      <c r="A511" s="62">
        <v>207</v>
      </c>
      <c r="B511" s="102" t="s">
        <v>1163</v>
      </c>
      <c r="C511" s="42">
        <f>SUM(C512,C528,C536,C547,C556,C564)</f>
        <v>3978</v>
      </c>
    </row>
    <row r="512" ht="15.95" customHeight="1" spans="1:3">
      <c r="A512" s="62">
        <v>20701</v>
      </c>
      <c r="B512" s="102" t="s">
        <v>1164</v>
      </c>
      <c r="C512" s="42">
        <f>SUM(C513:C527)</f>
        <v>1589</v>
      </c>
    </row>
    <row r="513" ht="15.95" customHeight="1" spans="1:3">
      <c r="A513" s="62">
        <v>2070101</v>
      </c>
      <c r="B513" s="62" t="s">
        <v>831</v>
      </c>
      <c r="C513" s="42">
        <v>838</v>
      </c>
    </row>
    <row r="514" ht="15.95" customHeight="1" spans="1:3">
      <c r="A514" s="62">
        <v>2070102</v>
      </c>
      <c r="B514" s="62" t="s">
        <v>832</v>
      </c>
      <c r="C514" s="42"/>
    </row>
    <row r="515" ht="15.95" customHeight="1" spans="1:3">
      <c r="A515" s="62">
        <v>2070103</v>
      </c>
      <c r="B515" s="62" t="s">
        <v>833</v>
      </c>
      <c r="C515" s="42"/>
    </row>
    <row r="516" ht="15.95" customHeight="1" spans="1:3">
      <c r="A516" s="62">
        <v>2070104</v>
      </c>
      <c r="B516" s="62" t="s">
        <v>1165</v>
      </c>
      <c r="C516" s="42">
        <v>3</v>
      </c>
    </row>
    <row r="517" ht="15.95" customHeight="1" spans="1:3">
      <c r="A517" s="62">
        <v>2070105</v>
      </c>
      <c r="B517" s="62" t="s">
        <v>1166</v>
      </c>
      <c r="C517" s="42">
        <v>9</v>
      </c>
    </row>
    <row r="518" ht="15.95" customHeight="1" spans="1:3">
      <c r="A518" s="62">
        <v>2070106</v>
      </c>
      <c r="B518" s="62" t="s">
        <v>1167</v>
      </c>
      <c r="C518" s="42"/>
    </row>
    <row r="519" ht="15.95" customHeight="1" spans="1:3">
      <c r="A519" s="62">
        <v>2070107</v>
      </c>
      <c r="B519" s="62" t="s">
        <v>1168</v>
      </c>
      <c r="C519" s="42">
        <v>27</v>
      </c>
    </row>
    <row r="520" ht="15.95" customHeight="1" spans="1:3">
      <c r="A520" s="62">
        <v>2070108</v>
      </c>
      <c r="B520" s="62" t="s">
        <v>1169</v>
      </c>
      <c r="C520" s="42">
        <v>32</v>
      </c>
    </row>
    <row r="521" ht="15.95" customHeight="1" spans="1:3">
      <c r="A521" s="62">
        <v>2070109</v>
      </c>
      <c r="B521" s="62" t="s">
        <v>1170</v>
      </c>
      <c r="C521" s="42"/>
    </row>
    <row r="522" ht="15.95" customHeight="1" spans="1:3">
      <c r="A522" s="62">
        <v>2070110</v>
      </c>
      <c r="B522" s="62" t="s">
        <v>1171</v>
      </c>
      <c r="C522" s="42"/>
    </row>
    <row r="523" ht="15.95" customHeight="1" spans="1:3">
      <c r="A523" s="62">
        <v>2070111</v>
      </c>
      <c r="B523" s="62" t="s">
        <v>1172</v>
      </c>
      <c r="C523" s="42">
        <v>93</v>
      </c>
    </row>
    <row r="524" ht="15.95" customHeight="1" spans="1:3">
      <c r="A524" s="62">
        <v>2070112</v>
      </c>
      <c r="B524" s="62" t="s">
        <v>1173</v>
      </c>
      <c r="C524" s="42">
        <v>38</v>
      </c>
    </row>
    <row r="525" ht="15.95" customHeight="1" spans="1:3">
      <c r="A525" s="62">
        <v>2070113</v>
      </c>
      <c r="B525" s="62" t="s">
        <v>1174</v>
      </c>
      <c r="C525" s="42">
        <v>9</v>
      </c>
    </row>
    <row r="526" ht="15.95" customHeight="1" spans="1:3">
      <c r="A526" s="62">
        <v>2070114</v>
      </c>
      <c r="B526" s="62" t="s">
        <v>1175</v>
      </c>
      <c r="C526" s="42">
        <v>103</v>
      </c>
    </row>
    <row r="527" ht="15.95" customHeight="1" spans="1:3">
      <c r="A527" s="62">
        <v>2070199</v>
      </c>
      <c r="B527" s="62" t="s">
        <v>1176</v>
      </c>
      <c r="C527" s="42">
        <v>437</v>
      </c>
    </row>
    <row r="528" ht="15.95" customHeight="1" spans="1:3">
      <c r="A528" s="62">
        <v>20702</v>
      </c>
      <c r="B528" s="102" t="s">
        <v>1177</v>
      </c>
      <c r="C528" s="42">
        <f>SUM(C529:C535)</f>
        <v>178</v>
      </c>
    </row>
    <row r="529" ht="15.95" customHeight="1" spans="1:3">
      <c r="A529" s="62">
        <v>2070201</v>
      </c>
      <c r="B529" s="62" t="s">
        <v>831</v>
      </c>
      <c r="C529" s="42"/>
    </row>
    <row r="530" ht="15.95" customHeight="1" spans="1:3">
      <c r="A530" s="62">
        <v>2070202</v>
      </c>
      <c r="B530" s="62" t="s">
        <v>832</v>
      </c>
      <c r="C530" s="42"/>
    </row>
    <row r="531" ht="15.95" customHeight="1" spans="1:3">
      <c r="A531" s="62">
        <v>2070203</v>
      </c>
      <c r="B531" s="62" t="s">
        <v>833</v>
      </c>
      <c r="C531" s="42"/>
    </row>
    <row r="532" ht="15.95" customHeight="1" spans="1:3">
      <c r="A532" s="62">
        <v>2070204</v>
      </c>
      <c r="B532" s="62" t="s">
        <v>1178</v>
      </c>
      <c r="C532" s="42">
        <v>178</v>
      </c>
    </row>
    <row r="533" ht="15.95" customHeight="1" spans="1:3">
      <c r="A533" s="62">
        <v>2070205</v>
      </c>
      <c r="B533" s="62" t="s">
        <v>1179</v>
      </c>
      <c r="C533" s="42"/>
    </row>
    <row r="534" ht="15.95" customHeight="1" spans="1:3">
      <c r="A534" s="62">
        <v>2070206</v>
      </c>
      <c r="B534" s="62" t="s">
        <v>1180</v>
      </c>
      <c r="C534" s="42"/>
    </row>
    <row r="535" ht="15.95" customHeight="1" spans="1:3">
      <c r="A535" s="62">
        <v>2070299</v>
      </c>
      <c r="B535" s="62" t="s">
        <v>1181</v>
      </c>
      <c r="C535" s="42"/>
    </row>
    <row r="536" ht="15.95" customHeight="1" spans="1:3">
      <c r="A536" s="62">
        <v>20703</v>
      </c>
      <c r="B536" s="102" t="s">
        <v>1182</v>
      </c>
      <c r="C536" s="42">
        <f>SUM(C537:C546)</f>
        <v>233</v>
      </c>
    </row>
    <row r="537" ht="15.95" customHeight="1" spans="1:3">
      <c r="A537" s="62">
        <v>2070301</v>
      </c>
      <c r="B537" s="62" t="s">
        <v>831</v>
      </c>
      <c r="C537" s="42">
        <v>54</v>
      </c>
    </row>
    <row r="538" ht="15.95" customHeight="1" spans="1:3">
      <c r="A538" s="62">
        <v>2070302</v>
      </c>
      <c r="B538" s="62" t="s">
        <v>832</v>
      </c>
      <c r="C538" s="42"/>
    </row>
    <row r="539" ht="15.95" customHeight="1" spans="1:3">
      <c r="A539" s="62">
        <v>2070303</v>
      </c>
      <c r="B539" s="62" t="s">
        <v>833</v>
      </c>
      <c r="C539" s="42"/>
    </row>
    <row r="540" ht="15.95" customHeight="1" spans="1:3">
      <c r="A540" s="62">
        <v>2070304</v>
      </c>
      <c r="B540" s="62" t="s">
        <v>1183</v>
      </c>
      <c r="C540" s="42"/>
    </row>
    <row r="541" ht="15.95" customHeight="1" spans="1:3">
      <c r="A541" s="62">
        <v>2070305</v>
      </c>
      <c r="B541" s="62" t="s">
        <v>1184</v>
      </c>
      <c r="C541" s="42"/>
    </row>
    <row r="542" ht="15.95" customHeight="1" spans="1:3">
      <c r="A542" s="62">
        <v>2070306</v>
      </c>
      <c r="B542" s="62" t="s">
        <v>1185</v>
      </c>
      <c r="C542" s="42"/>
    </row>
    <row r="543" ht="15.95" customHeight="1" spans="1:3">
      <c r="A543" s="62">
        <v>2070307</v>
      </c>
      <c r="B543" s="62" t="s">
        <v>1186</v>
      </c>
      <c r="C543" s="42"/>
    </row>
    <row r="544" ht="15.95" customHeight="1" spans="1:3">
      <c r="A544" s="62">
        <v>2070308</v>
      </c>
      <c r="B544" s="62" t="s">
        <v>1187</v>
      </c>
      <c r="C544" s="42">
        <v>23</v>
      </c>
    </row>
    <row r="545" ht="15.95" customHeight="1" spans="1:3">
      <c r="A545" s="62">
        <v>2070309</v>
      </c>
      <c r="B545" s="62" t="s">
        <v>1188</v>
      </c>
      <c r="C545" s="42"/>
    </row>
    <row r="546" ht="15.95" customHeight="1" spans="1:3">
      <c r="A546" s="62">
        <v>2070399</v>
      </c>
      <c r="B546" s="62" t="s">
        <v>1189</v>
      </c>
      <c r="C546" s="42">
        <v>156</v>
      </c>
    </row>
    <row r="547" ht="15.95" customHeight="1" spans="1:3">
      <c r="A547" s="62">
        <v>20706</v>
      </c>
      <c r="B547" s="63" t="s">
        <v>1190</v>
      </c>
      <c r="C547" s="42">
        <f>SUM(C548:C555)</f>
        <v>282</v>
      </c>
    </row>
    <row r="548" ht="15.95" customHeight="1" spans="1:3">
      <c r="A548" s="62">
        <v>2070601</v>
      </c>
      <c r="B548" s="44" t="s">
        <v>831</v>
      </c>
      <c r="C548" s="42"/>
    </row>
    <row r="549" ht="15.95" customHeight="1" spans="1:3">
      <c r="A549" s="62">
        <v>2070602</v>
      </c>
      <c r="B549" s="44" t="s">
        <v>832</v>
      </c>
      <c r="C549" s="42"/>
    </row>
    <row r="550" ht="15.95" customHeight="1" spans="1:3">
      <c r="A550" s="62">
        <v>2070603</v>
      </c>
      <c r="B550" s="44" t="s">
        <v>833</v>
      </c>
      <c r="C550" s="42"/>
    </row>
    <row r="551" ht="15.95" customHeight="1" spans="1:3">
      <c r="A551" s="62">
        <v>2070604</v>
      </c>
      <c r="B551" s="44" t="s">
        <v>1191</v>
      </c>
      <c r="C551" s="42">
        <v>52</v>
      </c>
    </row>
    <row r="552" ht="15.95" customHeight="1" spans="1:3">
      <c r="A552" s="62">
        <v>2070605</v>
      </c>
      <c r="B552" s="44" t="s">
        <v>1192</v>
      </c>
      <c r="C552" s="42">
        <v>2</v>
      </c>
    </row>
    <row r="553" ht="15.95" customHeight="1" spans="1:3">
      <c r="A553" s="62">
        <v>2070606</v>
      </c>
      <c r="B553" s="44" t="s">
        <v>1193</v>
      </c>
      <c r="C553" s="42"/>
    </row>
    <row r="554" ht="15.95" customHeight="1" spans="1:3">
      <c r="A554" s="62">
        <v>2070607</v>
      </c>
      <c r="B554" s="44" t="s">
        <v>1194</v>
      </c>
      <c r="C554" s="42">
        <v>226</v>
      </c>
    </row>
    <row r="555" ht="15.95" customHeight="1" spans="1:3">
      <c r="A555" s="62">
        <v>2070699</v>
      </c>
      <c r="B555" s="44" t="s">
        <v>1195</v>
      </c>
      <c r="C555" s="42">
        <v>2</v>
      </c>
    </row>
    <row r="556" ht="15.95" customHeight="1" spans="1:3">
      <c r="A556" s="62">
        <v>20708</v>
      </c>
      <c r="B556" s="63" t="s">
        <v>1196</v>
      </c>
      <c r="C556" s="42">
        <f>SUM(C557:C563)</f>
        <v>1000</v>
      </c>
    </row>
    <row r="557" ht="15.95" customHeight="1" spans="1:3">
      <c r="A557" s="62">
        <v>2070801</v>
      </c>
      <c r="B557" s="44" t="s">
        <v>831</v>
      </c>
      <c r="C557" s="42"/>
    </row>
    <row r="558" ht="15.95" customHeight="1" spans="1:3">
      <c r="A558" s="62">
        <v>2070802</v>
      </c>
      <c r="B558" s="44" t="s">
        <v>832</v>
      </c>
      <c r="C558" s="42">
        <v>30</v>
      </c>
    </row>
    <row r="559" ht="15.95" customHeight="1" spans="1:3">
      <c r="A559" s="62">
        <v>2070803</v>
      </c>
      <c r="B559" s="44" t="s">
        <v>833</v>
      </c>
      <c r="C559" s="42"/>
    </row>
    <row r="560" ht="15.95" customHeight="1" spans="1:3">
      <c r="A560" s="62">
        <v>2070806</v>
      </c>
      <c r="B560" s="44" t="s">
        <v>1197</v>
      </c>
      <c r="C560" s="42"/>
    </row>
    <row r="561" ht="15.95" customHeight="1" spans="1:3">
      <c r="A561" s="62">
        <v>2070807</v>
      </c>
      <c r="B561" s="44" t="s">
        <v>1198</v>
      </c>
      <c r="C561" s="42">
        <v>52</v>
      </c>
    </row>
    <row r="562" ht="15.95" customHeight="1" spans="1:3">
      <c r="A562" s="62">
        <v>2070808</v>
      </c>
      <c r="B562" s="44" t="s">
        <v>1199</v>
      </c>
      <c r="C562" s="42">
        <v>675</v>
      </c>
    </row>
    <row r="563" ht="15.95" customHeight="1" spans="1:3">
      <c r="A563" s="62">
        <v>2070899</v>
      </c>
      <c r="B563" s="44" t="s">
        <v>1200</v>
      </c>
      <c r="C563" s="42">
        <v>243</v>
      </c>
    </row>
    <row r="564" ht="15.95" customHeight="1" spans="1:3">
      <c r="A564" s="62">
        <v>20799</v>
      </c>
      <c r="B564" s="102" t="s">
        <v>1201</v>
      </c>
      <c r="C564" s="42">
        <f>SUM(C565:C566)</f>
        <v>696</v>
      </c>
    </row>
    <row r="565" ht="15.95" customHeight="1" spans="1:3">
      <c r="A565" s="62">
        <v>2079903</v>
      </c>
      <c r="B565" s="62" t="s">
        <v>1202</v>
      </c>
      <c r="C565" s="42"/>
    </row>
    <row r="566" ht="15.95" customHeight="1" spans="1:3">
      <c r="A566" s="62">
        <v>2079999</v>
      </c>
      <c r="B566" s="62" t="s">
        <v>1203</v>
      </c>
      <c r="C566" s="42">
        <v>696</v>
      </c>
    </row>
    <row r="567" ht="15.95" customHeight="1" spans="1:3">
      <c r="A567" s="62">
        <v>208</v>
      </c>
      <c r="B567" s="102" t="s">
        <v>1204</v>
      </c>
      <c r="C567" s="42">
        <f>SUM(C568,C587,C595,C597,C606,C610,C620,C629,C636,C644,C653,C659,C662,C665,C668,C671,C674,C678,C682,C691,C694)</f>
        <v>92382</v>
      </c>
    </row>
    <row r="568" ht="15.95" customHeight="1" spans="1:3">
      <c r="A568" s="62">
        <v>20801</v>
      </c>
      <c r="B568" s="102" t="s">
        <v>1205</v>
      </c>
      <c r="C568" s="42">
        <f>SUM(C569:C586)</f>
        <v>1699</v>
      </c>
    </row>
    <row r="569" ht="15.95" customHeight="1" spans="1:3">
      <c r="A569" s="62">
        <v>2080101</v>
      </c>
      <c r="B569" s="62" t="s">
        <v>831</v>
      </c>
      <c r="C569" s="42">
        <v>324</v>
      </c>
    </row>
    <row r="570" ht="15.95" customHeight="1" spans="1:3">
      <c r="A570" s="62">
        <v>2080102</v>
      </c>
      <c r="B570" s="62" t="s">
        <v>832</v>
      </c>
      <c r="C570" s="42">
        <v>14</v>
      </c>
    </row>
    <row r="571" ht="15.95" customHeight="1" spans="1:3">
      <c r="A571" s="62">
        <v>2080103</v>
      </c>
      <c r="B571" s="62" t="s">
        <v>833</v>
      </c>
      <c r="C571" s="42"/>
    </row>
    <row r="572" ht="15.95" customHeight="1" spans="1:3">
      <c r="A572" s="62">
        <v>2080104</v>
      </c>
      <c r="B572" s="62" t="s">
        <v>1206</v>
      </c>
      <c r="C572" s="42">
        <v>5</v>
      </c>
    </row>
    <row r="573" ht="15.95" customHeight="1" spans="1:3">
      <c r="A573" s="62">
        <v>2080105</v>
      </c>
      <c r="B573" s="62" t="s">
        <v>1207</v>
      </c>
      <c r="C573" s="42"/>
    </row>
    <row r="574" ht="15.95" customHeight="1" spans="1:3">
      <c r="A574" s="62">
        <v>2080106</v>
      </c>
      <c r="B574" s="62" t="s">
        <v>1208</v>
      </c>
      <c r="C574" s="42">
        <v>282</v>
      </c>
    </row>
    <row r="575" ht="15.95" customHeight="1" spans="1:3">
      <c r="A575" s="62">
        <v>2080107</v>
      </c>
      <c r="B575" s="62" t="s">
        <v>1209</v>
      </c>
      <c r="C575" s="42">
        <v>576</v>
      </c>
    </row>
    <row r="576" ht="15.95" customHeight="1" spans="1:3">
      <c r="A576" s="62">
        <v>2080108</v>
      </c>
      <c r="B576" s="62" t="s">
        <v>871</v>
      </c>
      <c r="C576" s="42"/>
    </row>
    <row r="577" ht="15.95" customHeight="1" spans="1:3">
      <c r="A577" s="62">
        <v>2080109</v>
      </c>
      <c r="B577" s="62" t="s">
        <v>1210</v>
      </c>
      <c r="C577" s="42">
        <v>103</v>
      </c>
    </row>
    <row r="578" ht="15.95" customHeight="1" spans="1:3">
      <c r="A578" s="62">
        <v>2080110</v>
      </c>
      <c r="B578" s="62" t="s">
        <v>1211</v>
      </c>
      <c r="C578" s="42">
        <v>4</v>
      </c>
    </row>
    <row r="579" ht="15.95" customHeight="1" spans="1:3">
      <c r="A579" s="62">
        <v>2080111</v>
      </c>
      <c r="B579" s="62" t="s">
        <v>1212</v>
      </c>
      <c r="C579" s="42"/>
    </row>
    <row r="580" ht="15.95" customHeight="1" spans="1:3">
      <c r="A580" s="62">
        <v>2080112</v>
      </c>
      <c r="B580" s="62" t="s">
        <v>1213</v>
      </c>
      <c r="C580" s="42">
        <v>20</v>
      </c>
    </row>
    <row r="581" ht="15.95" customHeight="1" spans="1:3">
      <c r="A581" s="62">
        <v>2080113</v>
      </c>
      <c r="B581" s="62" t="s">
        <v>1214</v>
      </c>
      <c r="C581" s="42"/>
    </row>
    <row r="582" ht="15.95" customHeight="1" spans="1:3">
      <c r="A582" s="62">
        <v>2080114</v>
      </c>
      <c r="B582" s="62" t="s">
        <v>1215</v>
      </c>
      <c r="C582" s="42"/>
    </row>
    <row r="583" ht="15.95" customHeight="1" spans="1:3">
      <c r="A583" s="62">
        <v>2080115</v>
      </c>
      <c r="B583" s="62" t="s">
        <v>1216</v>
      </c>
      <c r="C583" s="42"/>
    </row>
    <row r="584" ht="15.95" customHeight="1" spans="1:3">
      <c r="A584" s="62">
        <v>2080116</v>
      </c>
      <c r="B584" s="62" t="s">
        <v>1217</v>
      </c>
      <c r="C584" s="42"/>
    </row>
    <row r="585" ht="15.95" customHeight="1" spans="1:3">
      <c r="A585" s="62">
        <v>2080150</v>
      </c>
      <c r="B585" s="62" t="s">
        <v>840</v>
      </c>
      <c r="C585" s="42"/>
    </row>
    <row r="586" ht="15.95" customHeight="1" spans="1:3">
      <c r="A586" s="62">
        <v>2080199</v>
      </c>
      <c r="B586" s="62" t="s">
        <v>1218</v>
      </c>
      <c r="C586" s="42">
        <v>371</v>
      </c>
    </row>
    <row r="587" ht="15.95" customHeight="1" spans="1:3">
      <c r="A587" s="62">
        <v>20802</v>
      </c>
      <c r="B587" s="102" t="s">
        <v>1219</v>
      </c>
      <c r="C587" s="42">
        <f>SUM(C588:C594)</f>
        <v>762</v>
      </c>
    </row>
    <row r="588" ht="15.95" customHeight="1" spans="1:3">
      <c r="A588" s="62">
        <v>2080201</v>
      </c>
      <c r="B588" s="62" t="s">
        <v>831</v>
      </c>
      <c r="C588" s="42">
        <v>527</v>
      </c>
    </row>
    <row r="589" ht="15.95" customHeight="1" spans="1:3">
      <c r="A589" s="62">
        <v>2080202</v>
      </c>
      <c r="B589" s="62" t="s">
        <v>832</v>
      </c>
      <c r="C589" s="42">
        <v>1</v>
      </c>
    </row>
    <row r="590" ht="15.95" customHeight="1" spans="1:3">
      <c r="A590" s="62">
        <v>2080203</v>
      </c>
      <c r="B590" s="62" t="s">
        <v>833</v>
      </c>
      <c r="C590" s="42"/>
    </row>
    <row r="591" ht="15.95" customHeight="1" spans="1:3">
      <c r="A591" s="62">
        <v>2080206</v>
      </c>
      <c r="B591" s="62" t="s">
        <v>1220</v>
      </c>
      <c r="C591" s="42">
        <v>147</v>
      </c>
    </row>
    <row r="592" ht="15.95" customHeight="1" spans="1:3">
      <c r="A592" s="62">
        <v>2080207</v>
      </c>
      <c r="B592" s="62" t="s">
        <v>1221</v>
      </c>
      <c r="C592" s="42">
        <v>5</v>
      </c>
    </row>
    <row r="593" ht="15.95" customHeight="1" spans="1:3">
      <c r="A593" s="142">
        <v>2080209</v>
      </c>
      <c r="B593" s="142" t="s">
        <v>1222</v>
      </c>
      <c r="C593" s="42"/>
    </row>
    <row r="594" ht="15.95" customHeight="1" spans="1:3">
      <c r="A594" s="62">
        <v>2080299</v>
      </c>
      <c r="B594" s="62" t="s">
        <v>1223</v>
      </c>
      <c r="C594" s="42">
        <v>82</v>
      </c>
    </row>
    <row r="595" ht="15.95" customHeight="1" spans="1:3">
      <c r="A595" s="62">
        <v>20804</v>
      </c>
      <c r="B595" s="102" t="s">
        <v>1224</v>
      </c>
      <c r="C595" s="42">
        <f>C596</f>
        <v>0</v>
      </c>
    </row>
    <row r="596" ht="15.95" customHeight="1" spans="1:3">
      <c r="A596" s="62">
        <v>2080402</v>
      </c>
      <c r="B596" s="62" t="s">
        <v>1225</v>
      </c>
      <c r="C596" s="42"/>
    </row>
    <row r="597" ht="15.95" customHeight="1" spans="1:3">
      <c r="A597" s="62">
        <v>20805</v>
      </c>
      <c r="B597" s="102" t="s">
        <v>1226</v>
      </c>
      <c r="C597" s="42">
        <f>SUM(C598:C605)</f>
        <v>37820</v>
      </c>
    </row>
    <row r="598" ht="15.95" customHeight="1" spans="1:3">
      <c r="A598" s="62">
        <v>2080501</v>
      </c>
      <c r="B598" s="62" t="s">
        <v>1227</v>
      </c>
      <c r="C598" s="42"/>
    </row>
    <row r="599" ht="15.95" customHeight="1" spans="1:3">
      <c r="A599" s="62">
        <v>2080502</v>
      </c>
      <c r="B599" s="62" t="s">
        <v>1228</v>
      </c>
      <c r="C599" s="42"/>
    </row>
    <row r="600" ht="15.95" customHeight="1" spans="1:3">
      <c r="A600" s="62">
        <v>2080503</v>
      </c>
      <c r="B600" s="62" t="s">
        <v>1229</v>
      </c>
      <c r="C600" s="42"/>
    </row>
    <row r="601" ht="15.95" customHeight="1" spans="1:3">
      <c r="A601" s="62">
        <v>2080505</v>
      </c>
      <c r="B601" s="62" t="s">
        <v>1230</v>
      </c>
      <c r="C601" s="42">
        <v>13207</v>
      </c>
    </row>
    <row r="602" ht="15.95" customHeight="1" spans="1:3">
      <c r="A602" s="62">
        <v>2080506</v>
      </c>
      <c r="B602" s="62" t="s">
        <v>1231</v>
      </c>
      <c r="C602" s="42">
        <v>2318</v>
      </c>
    </row>
    <row r="603" ht="15.95" customHeight="1" spans="1:3">
      <c r="A603" s="62">
        <v>2080507</v>
      </c>
      <c r="B603" s="62" t="s">
        <v>1232</v>
      </c>
      <c r="C603" s="42">
        <v>22295</v>
      </c>
    </row>
    <row r="604" ht="15.95" customHeight="1" spans="1:3">
      <c r="A604" s="62">
        <v>2080508</v>
      </c>
      <c r="B604" s="62" t="s">
        <v>1233</v>
      </c>
      <c r="C604" s="42"/>
    </row>
    <row r="605" ht="15.95" customHeight="1" spans="1:3">
      <c r="A605" s="62">
        <v>2080599</v>
      </c>
      <c r="B605" s="62" t="s">
        <v>1234</v>
      </c>
      <c r="C605" s="42"/>
    </row>
    <row r="606" ht="15.95" customHeight="1" spans="1:3">
      <c r="A606" s="62">
        <v>20806</v>
      </c>
      <c r="B606" s="102" t="s">
        <v>1235</v>
      </c>
      <c r="C606" s="42">
        <f>SUM(C607:C609)</f>
        <v>182</v>
      </c>
    </row>
    <row r="607" ht="15.95" customHeight="1" spans="1:3">
      <c r="A607" s="62">
        <v>2080601</v>
      </c>
      <c r="B607" s="62" t="s">
        <v>1236</v>
      </c>
      <c r="C607" s="42"/>
    </row>
    <row r="608" ht="15.95" customHeight="1" spans="1:3">
      <c r="A608" s="62">
        <v>2080602</v>
      </c>
      <c r="B608" s="62" t="s">
        <v>1237</v>
      </c>
      <c r="C608" s="42"/>
    </row>
    <row r="609" ht="15.95" customHeight="1" spans="1:3">
      <c r="A609" s="62">
        <v>2080699</v>
      </c>
      <c r="B609" s="62" t="s">
        <v>1238</v>
      </c>
      <c r="C609" s="42">
        <v>182</v>
      </c>
    </row>
    <row r="610" ht="15.95" customHeight="1" spans="1:3">
      <c r="A610" s="62">
        <v>20807</v>
      </c>
      <c r="B610" s="102" t="s">
        <v>1239</v>
      </c>
      <c r="C610" s="42">
        <f>SUM(C611:C619)</f>
        <v>1543</v>
      </c>
    </row>
    <row r="611" ht="15.95" customHeight="1" spans="1:3">
      <c r="A611" s="62">
        <v>2080701</v>
      </c>
      <c r="B611" s="62" t="s">
        <v>1240</v>
      </c>
      <c r="C611" s="42"/>
    </row>
    <row r="612" ht="15.95" customHeight="1" spans="1:3">
      <c r="A612" s="62">
        <v>2080702</v>
      </c>
      <c r="B612" s="62" t="s">
        <v>1241</v>
      </c>
      <c r="C612" s="42"/>
    </row>
    <row r="613" ht="15.95" customHeight="1" spans="1:3">
      <c r="A613" s="62">
        <v>2080704</v>
      </c>
      <c r="B613" s="62" t="s">
        <v>1242</v>
      </c>
      <c r="C613" s="42">
        <v>102</v>
      </c>
    </row>
    <row r="614" ht="15.95" customHeight="1" spans="1:3">
      <c r="A614" s="62">
        <v>2080705</v>
      </c>
      <c r="B614" s="62" t="s">
        <v>1243</v>
      </c>
      <c r="C614" s="42"/>
    </row>
    <row r="615" ht="15.95" customHeight="1" spans="1:3">
      <c r="A615" s="62">
        <v>2080709</v>
      </c>
      <c r="B615" s="62" t="s">
        <v>1244</v>
      </c>
      <c r="C615" s="42"/>
    </row>
    <row r="616" ht="15.95" customHeight="1" spans="1:3">
      <c r="A616" s="62">
        <v>2080711</v>
      </c>
      <c r="B616" s="62" t="s">
        <v>1245</v>
      </c>
      <c r="C616" s="42"/>
    </row>
    <row r="617" ht="15.95" customHeight="1" spans="1:3">
      <c r="A617" s="62">
        <v>2080712</v>
      </c>
      <c r="B617" s="62" t="s">
        <v>1246</v>
      </c>
      <c r="C617" s="42"/>
    </row>
    <row r="618" ht="15.95" customHeight="1" spans="1:3">
      <c r="A618" s="62">
        <v>2080713</v>
      </c>
      <c r="B618" s="62" t="s">
        <v>1247</v>
      </c>
      <c r="C618" s="42"/>
    </row>
    <row r="619" ht="15.95" customHeight="1" spans="1:3">
      <c r="A619" s="62">
        <v>2080799</v>
      </c>
      <c r="B619" s="62" t="s">
        <v>1248</v>
      </c>
      <c r="C619" s="42">
        <v>1441</v>
      </c>
    </row>
    <row r="620" ht="15.95" customHeight="1" spans="1:3">
      <c r="A620" s="62">
        <v>20808</v>
      </c>
      <c r="B620" s="102" t="s">
        <v>1249</v>
      </c>
      <c r="C620" s="42">
        <f>SUM(C621:C628)</f>
        <v>6271</v>
      </c>
    </row>
    <row r="621" ht="15.95" customHeight="1" spans="1:3">
      <c r="A621" s="62">
        <v>2080801</v>
      </c>
      <c r="B621" s="62" t="s">
        <v>1250</v>
      </c>
      <c r="C621" s="42">
        <v>1191</v>
      </c>
    </row>
    <row r="622" ht="15.95" customHeight="1" spans="1:3">
      <c r="A622" s="62">
        <v>2080802</v>
      </c>
      <c r="B622" s="62" t="s">
        <v>1251</v>
      </c>
      <c r="C622" s="42">
        <v>2</v>
      </c>
    </row>
    <row r="623" ht="15.95" customHeight="1" spans="1:3">
      <c r="A623" s="62">
        <v>2080803</v>
      </c>
      <c r="B623" s="62" t="s">
        <v>1252</v>
      </c>
      <c r="C623" s="42"/>
    </row>
    <row r="624" ht="15.95" customHeight="1" spans="1:3">
      <c r="A624" s="62">
        <v>2080805</v>
      </c>
      <c r="B624" s="62" t="s">
        <v>1253</v>
      </c>
      <c r="C624" s="42">
        <v>582</v>
      </c>
    </row>
    <row r="625" ht="15.95" customHeight="1" spans="1:3">
      <c r="A625" s="62">
        <v>2080806</v>
      </c>
      <c r="B625" s="62" t="s">
        <v>1254</v>
      </c>
      <c r="C625" s="42"/>
    </row>
    <row r="626" ht="15.95" customHeight="1" spans="1:3">
      <c r="A626" s="62">
        <v>2080807</v>
      </c>
      <c r="B626" s="62" t="s">
        <v>1255</v>
      </c>
      <c r="C626" s="42">
        <v>23</v>
      </c>
    </row>
    <row r="627" ht="15.95" customHeight="1" spans="1:3">
      <c r="A627" s="62">
        <v>2080808</v>
      </c>
      <c r="B627" s="62" t="s">
        <v>1256</v>
      </c>
      <c r="C627" s="42">
        <v>100</v>
      </c>
    </row>
    <row r="628" ht="15.95" customHeight="1" spans="1:3">
      <c r="A628" s="62">
        <v>2080899</v>
      </c>
      <c r="B628" s="62" t="s">
        <v>1257</v>
      </c>
      <c r="C628" s="42">
        <v>4373</v>
      </c>
    </row>
    <row r="629" ht="15.95" customHeight="1" spans="1:3">
      <c r="A629" s="62">
        <v>20809</v>
      </c>
      <c r="B629" s="102" t="s">
        <v>1258</v>
      </c>
      <c r="C629" s="42">
        <f>SUM(C630:C635)</f>
        <v>648</v>
      </c>
    </row>
    <row r="630" ht="15.95" customHeight="1" spans="1:3">
      <c r="A630" s="62">
        <v>2080901</v>
      </c>
      <c r="B630" s="62" t="s">
        <v>1259</v>
      </c>
      <c r="C630" s="42">
        <v>9</v>
      </c>
    </row>
    <row r="631" ht="15.95" customHeight="1" spans="1:3">
      <c r="A631" s="62">
        <v>2080902</v>
      </c>
      <c r="B631" s="62" t="s">
        <v>1260</v>
      </c>
      <c r="C631" s="42">
        <v>231</v>
      </c>
    </row>
    <row r="632" ht="15.95" customHeight="1" spans="1:3">
      <c r="A632" s="62">
        <v>2080903</v>
      </c>
      <c r="B632" s="62" t="s">
        <v>1261</v>
      </c>
      <c r="C632" s="42">
        <v>20</v>
      </c>
    </row>
    <row r="633" ht="15.95" customHeight="1" spans="1:3">
      <c r="A633" s="62">
        <v>2080904</v>
      </c>
      <c r="B633" s="62" t="s">
        <v>1262</v>
      </c>
      <c r="C633" s="42">
        <v>25</v>
      </c>
    </row>
    <row r="634" ht="15.95" customHeight="1" spans="1:3">
      <c r="A634" s="62">
        <v>2080905</v>
      </c>
      <c r="B634" s="62" t="s">
        <v>1263</v>
      </c>
      <c r="C634" s="42">
        <v>101</v>
      </c>
    </row>
    <row r="635" ht="15.95" customHeight="1" spans="1:3">
      <c r="A635" s="62">
        <v>2080999</v>
      </c>
      <c r="B635" s="62" t="s">
        <v>1264</v>
      </c>
      <c r="C635" s="42">
        <v>262</v>
      </c>
    </row>
    <row r="636" ht="15.95" customHeight="1" spans="1:3">
      <c r="A636" s="62">
        <v>20810</v>
      </c>
      <c r="B636" s="102" t="s">
        <v>1265</v>
      </c>
      <c r="C636" s="42">
        <f>SUM(C637:C643)</f>
        <v>2059</v>
      </c>
    </row>
    <row r="637" ht="15.95" customHeight="1" spans="1:3">
      <c r="A637" s="62">
        <v>2081001</v>
      </c>
      <c r="B637" s="62" t="s">
        <v>1266</v>
      </c>
      <c r="C637" s="42">
        <v>681</v>
      </c>
    </row>
    <row r="638" ht="15.95" customHeight="1" spans="1:3">
      <c r="A638" s="62">
        <v>2081002</v>
      </c>
      <c r="B638" s="62" t="s">
        <v>1267</v>
      </c>
      <c r="C638" s="42">
        <v>251</v>
      </c>
    </row>
    <row r="639" ht="15.95" customHeight="1" spans="1:3">
      <c r="A639" s="62">
        <v>2081003</v>
      </c>
      <c r="B639" s="62" t="s">
        <v>1268</v>
      </c>
      <c r="C639" s="42"/>
    </row>
    <row r="640" ht="15.95" customHeight="1" spans="1:3">
      <c r="A640" s="62">
        <v>2081004</v>
      </c>
      <c r="B640" s="62" t="s">
        <v>1269</v>
      </c>
      <c r="C640" s="42">
        <v>888</v>
      </c>
    </row>
    <row r="641" ht="15.95" customHeight="1" spans="1:3">
      <c r="A641" s="62">
        <v>2081005</v>
      </c>
      <c r="B641" s="62" t="s">
        <v>1270</v>
      </c>
      <c r="C641" s="42">
        <v>91</v>
      </c>
    </row>
    <row r="642" ht="15.95" customHeight="1" spans="1:3">
      <c r="A642" s="62">
        <v>2081006</v>
      </c>
      <c r="B642" s="62" t="s">
        <v>1271</v>
      </c>
      <c r="C642" s="42">
        <v>138</v>
      </c>
    </row>
    <row r="643" ht="15.95" customHeight="1" spans="1:3">
      <c r="A643" s="62">
        <v>2081099</v>
      </c>
      <c r="B643" s="62" t="s">
        <v>1272</v>
      </c>
      <c r="C643" s="42">
        <v>10</v>
      </c>
    </row>
    <row r="644" ht="15.95" customHeight="1" spans="1:3">
      <c r="A644" s="62">
        <v>20811</v>
      </c>
      <c r="B644" s="102" t="s">
        <v>1273</v>
      </c>
      <c r="C644" s="42">
        <f>SUM(C645:C652)</f>
        <v>1969</v>
      </c>
    </row>
    <row r="645" ht="15.95" customHeight="1" spans="1:3">
      <c r="A645" s="62">
        <v>2081101</v>
      </c>
      <c r="B645" s="62" t="s">
        <v>831</v>
      </c>
      <c r="C645" s="42">
        <v>149</v>
      </c>
    </row>
    <row r="646" ht="15.95" customHeight="1" spans="1:3">
      <c r="A646" s="62">
        <v>2081102</v>
      </c>
      <c r="B646" s="62" t="s">
        <v>832</v>
      </c>
      <c r="C646" s="42">
        <v>71</v>
      </c>
    </row>
    <row r="647" ht="15.95" customHeight="1" spans="1:3">
      <c r="A647" s="62">
        <v>2081103</v>
      </c>
      <c r="B647" s="62" t="s">
        <v>833</v>
      </c>
      <c r="C647" s="42"/>
    </row>
    <row r="648" ht="15.95" customHeight="1" spans="1:3">
      <c r="A648" s="62">
        <v>2081104</v>
      </c>
      <c r="B648" s="62" t="s">
        <v>1274</v>
      </c>
      <c r="C648" s="42">
        <v>70</v>
      </c>
    </row>
    <row r="649" ht="15.95" customHeight="1" spans="1:3">
      <c r="A649" s="62">
        <v>2081105</v>
      </c>
      <c r="B649" s="62" t="s">
        <v>1275</v>
      </c>
      <c r="C649" s="42">
        <v>126</v>
      </c>
    </row>
    <row r="650" ht="15.95" customHeight="1" spans="1:3">
      <c r="A650" s="62">
        <v>2081106</v>
      </c>
      <c r="B650" s="62" t="s">
        <v>1276</v>
      </c>
      <c r="C650" s="42">
        <v>22</v>
      </c>
    </row>
    <row r="651" ht="15.95" customHeight="1" spans="1:3">
      <c r="A651" s="62">
        <v>2081107</v>
      </c>
      <c r="B651" s="62" t="s">
        <v>1277</v>
      </c>
      <c r="C651" s="42">
        <v>1410</v>
      </c>
    </row>
    <row r="652" ht="15.95" customHeight="1" spans="1:3">
      <c r="A652" s="62">
        <v>2081199</v>
      </c>
      <c r="B652" s="62" t="s">
        <v>1278</v>
      </c>
      <c r="C652" s="42">
        <v>121</v>
      </c>
    </row>
    <row r="653" ht="15.95" customHeight="1" spans="1:3">
      <c r="A653" s="62">
        <v>20816</v>
      </c>
      <c r="B653" s="102" t="s">
        <v>1279</v>
      </c>
      <c r="C653" s="42">
        <f>SUM(C654:C658)</f>
        <v>10</v>
      </c>
    </row>
    <row r="654" ht="15.95" customHeight="1" spans="1:3">
      <c r="A654" s="62">
        <v>2081601</v>
      </c>
      <c r="B654" s="62" t="s">
        <v>831</v>
      </c>
      <c r="C654" s="42">
        <v>5</v>
      </c>
    </row>
    <row r="655" ht="15.95" customHeight="1" spans="1:3">
      <c r="A655" s="62">
        <v>2081602</v>
      </c>
      <c r="B655" s="62" t="s">
        <v>832</v>
      </c>
      <c r="C655" s="42"/>
    </row>
    <row r="656" ht="15.95" customHeight="1" spans="1:3">
      <c r="A656" s="62">
        <v>2081603</v>
      </c>
      <c r="B656" s="62" t="s">
        <v>833</v>
      </c>
      <c r="C656" s="42"/>
    </row>
    <row r="657" ht="15.95" customHeight="1" spans="1:3">
      <c r="A657" s="62">
        <v>2081650</v>
      </c>
      <c r="B657" s="62" t="s">
        <v>840</v>
      </c>
      <c r="C657" s="42"/>
    </row>
    <row r="658" ht="15.95" customHeight="1" spans="1:3">
      <c r="A658" s="62">
        <v>2081699</v>
      </c>
      <c r="B658" s="62" t="s">
        <v>1280</v>
      </c>
      <c r="C658" s="42">
        <v>5</v>
      </c>
    </row>
    <row r="659" ht="15.95" customHeight="1" spans="1:3">
      <c r="A659" s="62">
        <v>20819</v>
      </c>
      <c r="B659" s="102" t="s">
        <v>1281</v>
      </c>
      <c r="C659" s="42">
        <f>SUM(C660:C661)</f>
        <v>4808</v>
      </c>
    </row>
    <row r="660" ht="15.95" customHeight="1" spans="1:3">
      <c r="A660" s="62">
        <v>2081901</v>
      </c>
      <c r="B660" s="62" t="s">
        <v>1282</v>
      </c>
      <c r="C660" s="42">
        <v>4468</v>
      </c>
    </row>
    <row r="661" ht="15.95" customHeight="1" spans="1:3">
      <c r="A661" s="62">
        <v>2081902</v>
      </c>
      <c r="B661" s="62" t="s">
        <v>1283</v>
      </c>
      <c r="C661" s="42">
        <v>340</v>
      </c>
    </row>
    <row r="662" ht="15.95" customHeight="1" spans="1:3">
      <c r="A662" s="62">
        <v>20820</v>
      </c>
      <c r="B662" s="102" t="s">
        <v>1284</v>
      </c>
      <c r="C662" s="42">
        <f>SUM(C663:C664)</f>
        <v>964</v>
      </c>
    </row>
    <row r="663" ht="15.95" customHeight="1" spans="1:3">
      <c r="A663" s="62">
        <v>2082001</v>
      </c>
      <c r="B663" s="62" t="s">
        <v>1285</v>
      </c>
      <c r="C663" s="42">
        <v>957</v>
      </c>
    </row>
    <row r="664" ht="15.95" customHeight="1" spans="1:3">
      <c r="A664" s="62">
        <v>2082002</v>
      </c>
      <c r="B664" s="62" t="s">
        <v>1286</v>
      </c>
      <c r="C664" s="42">
        <v>7</v>
      </c>
    </row>
    <row r="665" ht="15.95" customHeight="1" spans="1:3">
      <c r="A665" s="62">
        <v>20821</v>
      </c>
      <c r="B665" s="102" t="s">
        <v>1287</v>
      </c>
      <c r="C665" s="42">
        <f>SUM(C666:C667)</f>
        <v>4219</v>
      </c>
    </row>
    <row r="666" ht="15.95" customHeight="1" spans="1:3">
      <c r="A666" s="62">
        <v>2082101</v>
      </c>
      <c r="B666" s="62" t="s">
        <v>1288</v>
      </c>
      <c r="C666" s="42">
        <v>3887</v>
      </c>
    </row>
    <row r="667" ht="15.95" customHeight="1" spans="1:3">
      <c r="A667" s="62">
        <v>2082102</v>
      </c>
      <c r="B667" s="62" t="s">
        <v>1289</v>
      </c>
      <c r="C667" s="42">
        <v>332</v>
      </c>
    </row>
    <row r="668" ht="15.95" customHeight="1" spans="1:3">
      <c r="A668" s="62">
        <v>20824</v>
      </c>
      <c r="B668" s="102" t="s">
        <v>1290</v>
      </c>
      <c r="C668" s="42">
        <f>SUM(C669:C670)</f>
        <v>0</v>
      </c>
    </row>
    <row r="669" ht="15.95" customHeight="1" spans="1:3">
      <c r="A669" s="62">
        <v>2082401</v>
      </c>
      <c r="B669" s="62" t="s">
        <v>1291</v>
      </c>
      <c r="C669" s="42"/>
    </row>
    <row r="670" ht="15.95" customHeight="1" spans="1:3">
      <c r="A670" s="62">
        <v>2082402</v>
      </c>
      <c r="B670" s="62" t="s">
        <v>1292</v>
      </c>
      <c r="C670" s="42"/>
    </row>
    <row r="671" ht="15.95" customHeight="1" spans="1:3">
      <c r="A671" s="62">
        <v>20825</v>
      </c>
      <c r="B671" s="102" t="s">
        <v>1293</v>
      </c>
      <c r="C671" s="42">
        <f>SUM(C672:C673)</f>
        <v>17</v>
      </c>
    </row>
    <row r="672" ht="15.95" customHeight="1" spans="1:3">
      <c r="A672" s="62">
        <v>2082501</v>
      </c>
      <c r="B672" s="62" t="s">
        <v>1294</v>
      </c>
      <c r="C672" s="42"/>
    </row>
    <row r="673" ht="15.95" customHeight="1" spans="1:3">
      <c r="A673" s="62">
        <v>2082502</v>
      </c>
      <c r="B673" s="62" t="s">
        <v>1295</v>
      </c>
      <c r="C673" s="42">
        <v>17</v>
      </c>
    </row>
    <row r="674" ht="15.95" customHeight="1" spans="1:3">
      <c r="A674" s="62">
        <v>20826</v>
      </c>
      <c r="B674" s="102" t="s">
        <v>1296</v>
      </c>
      <c r="C674" s="42">
        <f>SUM(C675:C677)</f>
        <v>23209</v>
      </c>
    </row>
    <row r="675" ht="15.95" customHeight="1" spans="1:3">
      <c r="A675" s="62">
        <v>2082601</v>
      </c>
      <c r="B675" s="62" t="s">
        <v>1297</v>
      </c>
      <c r="C675" s="42"/>
    </row>
    <row r="676" ht="15.95" customHeight="1" spans="1:3">
      <c r="A676" s="62">
        <v>2082602</v>
      </c>
      <c r="B676" s="62" t="s">
        <v>1298</v>
      </c>
      <c r="C676" s="42">
        <v>23209</v>
      </c>
    </row>
    <row r="677" ht="15.95" customHeight="1" spans="1:3">
      <c r="A677" s="62">
        <v>2082699</v>
      </c>
      <c r="B677" s="62" t="s">
        <v>1299</v>
      </c>
      <c r="C677" s="42"/>
    </row>
    <row r="678" ht="15.95" customHeight="1" spans="1:3">
      <c r="A678" s="62">
        <v>20827</v>
      </c>
      <c r="B678" s="102" t="s">
        <v>1300</v>
      </c>
      <c r="C678" s="42">
        <f>SUM(C679:C681)</f>
        <v>0</v>
      </c>
    </row>
    <row r="679" ht="15.95" customHeight="1" spans="1:3">
      <c r="A679" s="62">
        <v>2082701</v>
      </c>
      <c r="B679" s="62" t="s">
        <v>1301</v>
      </c>
      <c r="C679" s="42"/>
    </row>
    <row r="680" ht="15.95" customHeight="1" spans="1:3">
      <c r="A680" s="62">
        <v>2082702</v>
      </c>
      <c r="B680" s="62" t="s">
        <v>1302</v>
      </c>
      <c r="C680" s="42"/>
    </row>
    <row r="681" ht="15.95" customHeight="1" spans="1:3">
      <c r="A681" s="62">
        <v>2082799</v>
      </c>
      <c r="B681" s="62" t="s">
        <v>1303</v>
      </c>
      <c r="C681" s="42"/>
    </row>
    <row r="682" ht="15.95" customHeight="1" spans="1:3">
      <c r="A682" s="62">
        <v>20828</v>
      </c>
      <c r="B682" s="102" t="s">
        <v>1304</v>
      </c>
      <c r="C682" s="42">
        <f>SUM(C683:C690)</f>
        <v>615</v>
      </c>
    </row>
    <row r="683" ht="15.95" customHeight="1" spans="1:3">
      <c r="A683" s="62">
        <v>2082801</v>
      </c>
      <c r="B683" s="62" t="s">
        <v>831</v>
      </c>
      <c r="C683" s="42">
        <v>367</v>
      </c>
    </row>
    <row r="684" ht="15.95" customHeight="1" spans="1:3">
      <c r="A684" s="62">
        <v>2082802</v>
      </c>
      <c r="B684" s="62" t="s">
        <v>832</v>
      </c>
      <c r="C684" s="42"/>
    </row>
    <row r="685" ht="15.95" customHeight="1" spans="1:3">
      <c r="A685" s="62">
        <v>2082803</v>
      </c>
      <c r="B685" s="62" t="s">
        <v>833</v>
      </c>
      <c r="C685" s="42"/>
    </row>
    <row r="686" ht="15.95" customHeight="1" spans="1:3">
      <c r="A686" s="62">
        <v>2082804</v>
      </c>
      <c r="B686" s="62" t="s">
        <v>1305</v>
      </c>
      <c r="C686" s="42">
        <v>195</v>
      </c>
    </row>
    <row r="687" ht="15.95" customHeight="1" spans="1:3">
      <c r="A687" s="62">
        <v>2082805</v>
      </c>
      <c r="B687" s="62" t="s">
        <v>1306</v>
      </c>
      <c r="C687" s="42"/>
    </row>
    <row r="688" ht="15.95" customHeight="1" spans="1:3">
      <c r="A688" s="62">
        <v>2082806</v>
      </c>
      <c r="B688" s="62" t="s">
        <v>871</v>
      </c>
      <c r="C688" s="42"/>
    </row>
    <row r="689" ht="15.95" customHeight="1" spans="1:3">
      <c r="A689" s="62">
        <v>2082850</v>
      </c>
      <c r="B689" s="62" t="s">
        <v>840</v>
      </c>
      <c r="C689" s="42"/>
    </row>
    <row r="690" ht="15.95" customHeight="1" spans="1:3">
      <c r="A690" s="62">
        <v>2082899</v>
      </c>
      <c r="B690" s="62" t="s">
        <v>1307</v>
      </c>
      <c r="C690" s="42">
        <v>53</v>
      </c>
    </row>
    <row r="691" ht="15.95" customHeight="1" spans="1:3">
      <c r="A691" s="62">
        <v>20830</v>
      </c>
      <c r="B691" s="102" t="s">
        <v>1308</v>
      </c>
      <c r="C691" s="42">
        <f>SUM(C692:C693)</f>
        <v>0</v>
      </c>
    </row>
    <row r="692" ht="15.95" customHeight="1" spans="1:3">
      <c r="A692" s="62">
        <v>2083001</v>
      </c>
      <c r="B692" s="62" t="s">
        <v>1309</v>
      </c>
      <c r="C692" s="42"/>
    </row>
    <row r="693" ht="15.95" customHeight="1" spans="1:3">
      <c r="A693" s="62">
        <v>2083099</v>
      </c>
      <c r="B693" s="62" t="s">
        <v>1310</v>
      </c>
      <c r="C693" s="42"/>
    </row>
    <row r="694" ht="15.95" customHeight="1" spans="1:3">
      <c r="A694" s="62">
        <v>20899</v>
      </c>
      <c r="B694" s="102" t="s">
        <v>1311</v>
      </c>
      <c r="C694" s="42">
        <f>C695</f>
        <v>5587</v>
      </c>
    </row>
    <row r="695" ht="15.95" customHeight="1" spans="1:3">
      <c r="A695" s="62">
        <v>2089999</v>
      </c>
      <c r="B695" s="62" t="s">
        <v>1312</v>
      </c>
      <c r="C695" s="42">
        <v>5587</v>
      </c>
    </row>
    <row r="696" ht="15.95" customHeight="1" spans="1:3">
      <c r="A696" s="62">
        <v>210</v>
      </c>
      <c r="B696" s="102" t="s">
        <v>1313</v>
      </c>
      <c r="C696" s="42">
        <f>SUM(C697,C702,C717,C721,C733,C737,C742,C746,C750,C753,C762,C769,C774,C777)</f>
        <v>42551</v>
      </c>
    </row>
    <row r="697" ht="15.95" customHeight="1" spans="1:3">
      <c r="A697" s="62">
        <v>21001</v>
      </c>
      <c r="B697" s="102" t="s">
        <v>1314</v>
      </c>
      <c r="C697" s="42">
        <f>SUM(C698:C701)</f>
        <v>679</v>
      </c>
    </row>
    <row r="698" ht="15.95" customHeight="1" spans="1:3">
      <c r="A698" s="62">
        <v>2100101</v>
      </c>
      <c r="B698" s="62" t="s">
        <v>831</v>
      </c>
      <c r="C698" s="42">
        <v>598</v>
      </c>
    </row>
    <row r="699" ht="15.95" customHeight="1" spans="1:3">
      <c r="A699" s="62">
        <v>2100102</v>
      </c>
      <c r="B699" s="62" t="s">
        <v>832</v>
      </c>
      <c r="C699" s="42">
        <v>16</v>
      </c>
    </row>
    <row r="700" ht="15.95" customHeight="1" spans="1:3">
      <c r="A700" s="62">
        <v>2100103</v>
      </c>
      <c r="B700" s="62" t="s">
        <v>833</v>
      </c>
      <c r="C700" s="42"/>
    </row>
    <row r="701" ht="15.95" customHeight="1" spans="1:3">
      <c r="A701" s="62">
        <v>2100199</v>
      </c>
      <c r="B701" s="62" t="s">
        <v>1315</v>
      </c>
      <c r="C701" s="42">
        <v>65</v>
      </c>
    </row>
    <row r="702" ht="15.95" customHeight="1" spans="1:3">
      <c r="A702" s="62">
        <v>21002</v>
      </c>
      <c r="B702" s="102" t="s">
        <v>1316</v>
      </c>
      <c r="C702" s="42">
        <f>SUM(C703:C716)</f>
        <v>951</v>
      </c>
    </row>
    <row r="703" ht="15.95" customHeight="1" spans="1:3">
      <c r="A703" s="62">
        <v>2100201</v>
      </c>
      <c r="B703" s="62" t="s">
        <v>1317</v>
      </c>
      <c r="C703" s="42"/>
    </row>
    <row r="704" ht="15.95" customHeight="1" spans="1:3">
      <c r="A704" s="62">
        <v>2100202</v>
      </c>
      <c r="B704" s="62" t="s">
        <v>1318</v>
      </c>
      <c r="C704" s="42"/>
    </row>
    <row r="705" ht="15.95" customHeight="1" spans="1:3">
      <c r="A705" s="62">
        <v>2100203</v>
      </c>
      <c r="B705" s="62" t="s">
        <v>1319</v>
      </c>
      <c r="C705" s="42"/>
    </row>
    <row r="706" ht="15.95" customHeight="1" spans="1:3">
      <c r="A706" s="62">
        <v>2100204</v>
      </c>
      <c r="B706" s="62" t="s">
        <v>1320</v>
      </c>
      <c r="C706" s="42"/>
    </row>
    <row r="707" ht="15.95" customHeight="1" spans="1:3">
      <c r="A707" s="62">
        <v>2100205</v>
      </c>
      <c r="B707" s="62" t="s">
        <v>1321</v>
      </c>
      <c r="C707" s="42"/>
    </row>
    <row r="708" ht="15.95" customHeight="1" spans="1:3">
      <c r="A708" s="62">
        <v>2100206</v>
      </c>
      <c r="B708" s="62" t="s">
        <v>1322</v>
      </c>
      <c r="C708" s="42">
        <v>114</v>
      </c>
    </row>
    <row r="709" ht="15.95" customHeight="1" spans="1:3">
      <c r="A709" s="62">
        <v>2100207</v>
      </c>
      <c r="B709" s="62" t="s">
        <v>1323</v>
      </c>
      <c r="C709" s="42"/>
    </row>
    <row r="710" ht="15.95" customHeight="1" spans="1:3">
      <c r="A710" s="62">
        <v>2100208</v>
      </c>
      <c r="B710" s="62" t="s">
        <v>1324</v>
      </c>
      <c r="C710" s="42">
        <v>10</v>
      </c>
    </row>
    <row r="711" ht="15.95" customHeight="1" spans="1:3">
      <c r="A711" s="62">
        <v>2100209</v>
      </c>
      <c r="B711" s="62" t="s">
        <v>1325</v>
      </c>
      <c r="C711" s="42"/>
    </row>
    <row r="712" ht="15.95" customHeight="1" spans="1:3">
      <c r="A712" s="62">
        <v>2100210</v>
      </c>
      <c r="B712" s="62" t="s">
        <v>1326</v>
      </c>
      <c r="C712" s="42"/>
    </row>
    <row r="713" ht="15.95" customHeight="1" spans="1:3">
      <c r="A713" s="62">
        <v>2100211</v>
      </c>
      <c r="B713" s="62" t="s">
        <v>1327</v>
      </c>
      <c r="C713" s="42"/>
    </row>
    <row r="714" ht="15.95" customHeight="1" spans="1:3">
      <c r="A714" s="62">
        <v>2100212</v>
      </c>
      <c r="B714" s="62" t="s">
        <v>1328</v>
      </c>
      <c r="C714" s="42"/>
    </row>
    <row r="715" ht="15.95" customHeight="1" spans="1:3">
      <c r="A715" s="62">
        <v>2100213</v>
      </c>
      <c r="B715" s="62" t="s">
        <v>1329</v>
      </c>
      <c r="C715" s="42"/>
    </row>
    <row r="716" ht="15.95" customHeight="1" spans="1:3">
      <c r="A716" s="62">
        <v>2100299</v>
      </c>
      <c r="B716" s="62" t="s">
        <v>1330</v>
      </c>
      <c r="C716" s="42">
        <v>827</v>
      </c>
    </row>
    <row r="717" ht="15.95" customHeight="1" spans="1:3">
      <c r="A717" s="62">
        <v>21003</v>
      </c>
      <c r="B717" s="102" t="s">
        <v>1331</v>
      </c>
      <c r="C717" s="42">
        <f>SUM(C718:C720)</f>
        <v>9074</v>
      </c>
    </row>
    <row r="718" ht="15.95" customHeight="1" spans="1:3">
      <c r="A718" s="62">
        <v>2100301</v>
      </c>
      <c r="B718" s="62" t="s">
        <v>1332</v>
      </c>
      <c r="C718" s="42"/>
    </row>
    <row r="719" ht="15.95" customHeight="1" spans="1:3">
      <c r="A719" s="62">
        <v>2100302</v>
      </c>
      <c r="B719" s="62" t="s">
        <v>1333</v>
      </c>
      <c r="C719" s="42">
        <v>8000</v>
      </c>
    </row>
    <row r="720" ht="15.95" customHeight="1" spans="1:3">
      <c r="A720" s="62">
        <v>2100399</v>
      </c>
      <c r="B720" s="62" t="s">
        <v>1334</v>
      </c>
      <c r="C720" s="42">
        <v>1074</v>
      </c>
    </row>
    <row r="721" ht="15.95" customHeight="1" spans="1:3">
      <c r="A721" s="62">
        <v>21004</v>
      </c>
      <c r="B721" s="102" t="s">
        <v>1335</v>
      </c>
      <c r="C721" s="42">
        <f>SUM(C722:C732)</f>
        <v>7687</v>
      </c>
    </row>
    <row r="722" ht="15.95" customHeight="1" spans="1:3">
      <c r="A722" s="62">
        <v>2100401</v>
      </c>
      <c r="B722" s="62" t="s">
        <v>1336</v>
      </c>
      <c r="C722" s="42">
        <v>739</v>
      </c>
    </row>
    <row r="723" ht="15.95" customHeight="1" spans="1:3">
      <c r="A723" s="62">
        <v>2100402</v>
      </c>
      <c r="B723" s="62" t="s">
        <v>1337</v>
      </c>
      <c r="C723" s="42">
        <v>265</v>
      </c>
    </row>
    <row r="724" ht="15.95" customHeight="1" spans="1:3">
      <c r="A724" s="62">
        <v>2100403</v>
      </c>
      <c r="B724" s="62" t="s">
        <v>1338</v>
      </c>
      <c r="C724" s="42">
        <v>906</v>
      </c>
    </row>
    <row r="725" ht="15.95" customHeight="1" spans="1:3">
      <c r="A725" s="62">
        <v>2100404</v>
      </c>
      <c r="B725" s="62" t="s">
        <v>1339</v>
      </c>
      <c r="C725" s="42"/>
    </row>
    <row r="726" ht="15.95" customHeight="1" spans="1:3">
      <c r="A726" s="62">
        <v>2100405</v>
      </c>
      <c r="B726" s="62" t="s">
        <v>1340</v>
      </c>
      <c r="C726" s="42"/>
    </row>
    <row r="727" ht="15.95" customHeight="1" spans="1:3">
      <c r="A727" s="62">
        <v>2100406</v>
      </c>
      <c r="B727" s="62" t="s">
        <v>1341</v>
      </c>
      <c r="C727" s="42"/>
    </row>
    <row r="728" ht="15.95" customHeight="1" spans="1:3">
      <c r="A728" s="62">
        <v>2100407</v>
      </c>
      <c r="B728" s="62" t="s">
        <v>1342</v>
      </c>
      <c r="C728" s="42"/>
    </row>
    <row r="729" ht="15.95" customHeight="1" spans="1:3">
      <c r="A729" s="62">
        <v>2100408</v>
      </c>
      <c r="B729" s="62" t="s">
        <v>1343</v>
      </c>
      <c r="C729" s="42">
        <v>4149</v>
      </c>
    </row>
    <row r="730" ht="15.95" customHeight="1" spans="1:3">
      <c r="A730" s="62">
        <v>2100409</v>
      </c>
      <c r="B730" s="62" t="s">
        <v>1344</v>
      </c>
      <c r="C730" s="42">
        <v>227</v>
      </c>
    </row>
    <row r="731" ht="15.95" customHeight="1" spans="1:3">
      <c r="A731" s="62">
        <v>2100410</v>
      </c>
      <c r="B731" s="62" t="s">
        <v>1345</v>
      </c>
      <c r="C731" s="42">
        <v>294</v>
      </c>
    </row>
    <row r="732" ht="15.95" customHeight="1" spans="1:3">
      <c r="A732" s="62">
        <v>2100499</v>
      </c>
      <c r="B732" s="62" t="s">
        <v>1346</v>
      </c>
      <c r="C732" s="42">
        <v>1107</v>
      </c>
    </row>
    <row r="733" ht="15.95" customHeight="1" spans="1:3">
      <c r="A733" s="62">
        <v>21007</v>
      </c>
      <c r="B733" s="102" t="s">
        <v>1347</v>
      </c>
      <c r="C733" s="42">
        <f>SUM(C734:C736)</f>
        <v>2380</v>
      </c>
    </row>
    <row r="734" ht="15.95" customHeight="1" spans="1:3">
      <c r="A734" s="62">
        <v>2100716</v>
      </c>
      <c r="B734" s="62" t="s">
        <v>1348</v>
      </c>
      <c r="C734" s="42">
        <v>31</v>
      </c>
    </row>
    <row r="735" ht="15.95" customHeight="1" spans="1:3">
      <c r="A735" s="62">
        <v>2100717</v>
      </c>
      <c r="B735" s="62" t="s">
        <v>1349</v>
      </c>
      <c r="C735" s="42">
        <v>2349</v>
      </c>
    </row>
    <row r="736" ht="15.95" customHeight="1" spans="1:3">
      <c r="A736" s="62">
        <v>2100799</v>
      </c>
      <c r="B736" s="62" t="s">
        <v>1350</v>
      </c>
      <c r="C736" s="42"/>
    </row>
    <row r="737" ht="15.95" customHeight="1" spans="1:3">
      <c r="A737" s="62">
        <v>21011</v>
      </c>
      <c r="B737" s="102" t="s">
        <v>1351</v>
      </c>
      <c r="C737" s="42">
        <f>SUM(C738:C741)</f>
        <v>6045</v>
      </c>
    </row>
    <row r="738" ht="15.95" customHeight="1" spans="1:3">
      <c r="A738" s="62">
        <v>2101101</v>
      </c>
      <c r="B738" s="62" t="s">
        <v>1352</v>
      </c>
      <c r="C738" s="42">
        <v>2506</v>
      </c>
    </row>
    <row r="739" ht="15.95" customHeight="1" spans="1:3">
      <c r="A739" s="62">
        <v>2101102</v>
      </c>
      <c r="B739" s="62" t="s">
        <v>1353</v>
      </c>
      <c r="C739" s="42">
        <v>3539</v>
      </c>
    </row>
    <row r="740" ht="15.95" customHeight="1" spans="1:3">
      <c r="A740" s="62">
        <v>2101103</v>
      </c>
      <c r="B740" s="62" t="s">
        <v>1354</v>
      </c>
      <c r="C740" s="42"/>
    </row>
    <row r="741" ht="15.95" customHeight="1" spans="1:3">
      <c r="A741" s="62">
        <v>2101199</v>
      </c>
      <c r="B741" s="62" t="s">
        <v>1355</v>
      </c>
      <c r="C741" s="42"/>
    </row>
    <row r="742" ht="15.95" customHeight="1" spans="1:3">
      <c r="A742" s="62">
        <v>21012</v>
      </c>
      <c r="B742" s="102" t="s">
        <v>1356</v>
      </c>
      <c r="C742" s="42">
        <f>SUM(C743:C745)</f>
        <v>3651</v>
      </c>
    </row>
    <row r="743" ht="15.95" customHeight="1" spans="1:3">
      <c r="A743" s="62">
        <v>2101201</v>
      </c>
      <c r="B743" s="62" t="s">
        <v>1357</v>
      </c>
      <c r="C743" s="42"/>
    </row>
    <row r="744" ht="15.95" customHeight="1" spans="1:3">
      <c r="A744" s="62">
        <v>2101202</v>
      </c>
      <c r="B744" s="62" t="s">
        <v>1358</v>
      </c>
      <c r="C744" s="42">
        <v>3651</v>
      </c>
    </row>
    <row r="745" ht="15.95" customHeight="1" spans="1:3">
      <c r="A745" s="62">
        <v>2101299</v>
      </c>
      <c r="B745" s="62" t="s">
        <v>1359</v>
      </c>
      <c r="C745" s="42"/>
    </row>
    <row r="746" ht="15.95" customHeight="1" spans="1:3">
      <c r="A746" s="62">
        <v>21013</v>
      </c>
      <c r="B746" s="102" t="s">
        <v>1360</v>
      </c>
      <c r="C746" s="42">
        <f>SUM(C747:C749)</f>
        <v>2338</v>
      </c>
    </row>
    <row r="747" ht="15.95" customHeight="1" spans="1:3">
      <c r="A747" s="62">
        <v>2101301</v>
      </c>
      <c r="B747" s="62" t="s">
        <v>1361</v>
      </c>
      <c r="C747" s="42">
        <v>1309</v>
      </c>
    </row>
    <row r="748" ht="15.95" customHeight="1" spans="1:3">
      <c r="A748" s="62">
        <v>2101302</v>
      </c>
      <c r="B748" s="62" t="s">
        <v>1362</v>
      </c>
      <c r="C748" s="42">
        <v>4</v>
      </c>
    </row>
    <row r="749" ht="15.95" customHeight="1" spans="1:3">
      <c r="A749" s="62">
        <v>2101399</v>
      </c>
      <c r="B749" s="62" t="s">
        <v>1363</v>
      </c>
      <c r="C749" s="42">
        <v>1025</v>
      </c>
    </row>
    <row r="750" ht="15.95" customHeight="1" spans="1:3">
      <c r="A750" s="62">
        <v>21014</v>
      </c>
      <c r="B750" s="102" t="s">
        <v>1364</v>
      </c>
      <c r="C750" s="42">
        <f>SUM(C751:C752)</f>
        <v>171</v>
      </c>
    </row>
    <row r="751" ht="15.95" customHeight="1" spans="1:3">
      <c r="A751" s="62">
        <v>2101401</v>
      </c>
      <c r="B751" s="62" t="s">
        <v>1365</v>
      </c>
      <c r="C751" s="42">
        <v>171</v>
      </c>
    </row>
    <row r="752" ht="15.95" customHeight="1" spans="1:3">
      <c r="A752" s="62">
        <v>2101499</v>
      </c>
      <c r="B752" s="62" t="s">
        <v>1366</v>
      </c>
      <c r="C752" s="42"/>
    </row>
    <row r="753" ht="15.95" customHeight="1" spans="1:3">
      <c r="A753" s="62">
        <v>21015</v>
      </c>
      <c r="B753" s="102" t="s">
        <v>1367</v>
      </c>
      <c r="C753" s="42">
        <f>SUM(C754:C761)</f>
        <v>777</v>
      </c>
    </row>
    <row r="754" ht="15.95" customHeight="1" spans="1:3">
      <c r="A754" s="62">
        <v>2101501</v>
      </c>
      <c r="B754" s="62" t="s">
        <v>831</v>
      </c>
      <c r="C754" s="42">
        <v>576</v>
      </c>
    </row>
    <row r="755" ht="15.95" customHeight="1" spans="1:3">
      <c r="A755" s="62">
        <v>2101502</v>
      </c>
      <c r="B755" s="62" t="s">
        <v>832</v>
      </c>
      <c r="C755" s="42"/>
    </row>
    <row r="756" ht="15.95" customHeight="1" spans="1:3">
      <c r="A756" s="62">
        <v>2101503</v>
      </c>
      <c r="B756" s="62" t="s">
        <v>833</v>
      </c>
      <c r="C756" s="42"/>
    </row>
    <row r="757" ht="15.95" customHeight="1" spans="1:3">
      <c r="A757" s="62">
        <v>2101504</v>
      </c>
      <c r="B757" s="62" t="s">
        <v>871</v>
      </c>
      <c r="C757" s="42">
        <v>58</v>
      </c>
    </row>
    <row r="758" ht="15.95" customHeight="1" spans="1:3">
      <c r="A758" s="62">
        <v>2101505</v>
      </c>
      <c r="B758" s="62" t="s">
        <v>1368</v>
      </c>
      <c r="C758" s="42">
        <v>49</v>
      </c>
    </row>
    <row r="759" ht="15.95" customHeight="1" spans="1:3">
      <c r="A759" s="62">
        <v>2101506</v>
      </c>
      <c r="B759" s="62" t="s">
        <v>1369</v>
      </c>
      <c r="C759" s="42">
        <v>42</v>
      </c>
    </row>
    <row r="760" ht="15.95" customHeight="1" spans="1:3">
      <c r="A760" s="62">
        <v>2101550</v>
      </c>
      <c r="B760" s="62" t="s">
        <v>840</v>
      </c>
      <c r="C760" s="42"/>
    </row>
    <row r="761" ht="15.95" customHeight="1" spans="1:3">
      <c r="A761" s="62">
        <v>2101599</v>
      </c>
      <c r="B761" s="62" t="s">
        <v>1370</v>
      </c>
      <c r="C761" s="42">
        <v>52</v>
      </c>
    </row>
    <row r="762" ht="15.95" customHeight="1" spans="1:3">
      <c r="A762" s="62">
        <v>21017</v>
      </c>
      <c r="B762" s="102" t="s">
        <v>1371</v>
      </c>
      <c r="C762" s="42">
        <f>SUM(C763:C768)</f>
        <v>0</v>
      </c>
    </row>
    <row r="763" ht="15.95" customHeight="1" spans="1:3">
      <c r="A763" s="62">
        <v>2101701</v>
      </c>
      <c r="B763" s="62" t="s">
        <v>831</v>
      </c>
      <c r="C763" s="42"/>
    </row>
    <row r="764" ht="15.95" customHeight="1" spans="1:3">
      <c r="A764" s="62">
        <v>2101702</v>
      </c>
      <c r="B764" s="62" t="s">
        <v>832</v>
      </c>
      <c r="C764" s="42"/>
    </row>
    <row r="765" ht="15.95" customHeight="1" spans="1:3">
      <c r="A765" s="62">
        <v>2101703</v>
      </c>
      <c r="B765" s="62" t="s">
        <v>833</v>
      </c>
      <c r="C765" s="42"/>
    </row>
    <row r="766" ht="15.95" customHeight="1" spans="1:3">
      <c r="A766" s="62">
        <v>2101704</v>
      </c>
      <c r="B766" s="62" t="s">
        <v>1372</v>
      </c>
      <c r="C766" s="42"/>
    </row>
    <row r="767" ht="15.95" customHeight="1" spans="1:3">
      <c r="A767" s="62">
        <v>2101750</v>
      </c>
      <c r="B767" s="62" t="s">
        <v>840</v>
      </c>
      <c r="C767" s="42"/>
    </row>
    <row r="768" ht="15.95" customHeight="1" spans="1:3">
      <c r="A768" s="62">
        <v>2101799</v>
      </c>
      <c r="B768" s="62" t="s">
        <v>1373</v>
      </c>
      <c r="C768" s="42"/>
    </row>
    <row r="769" ht="15.95" customHeight="1" spans="1:3">
      <c r="A769" s="62">
        <v>21018</v>
      </c>
      <c r="B769" s="102" t="s">
        <v>1374</v>
      </c>
      <c r="C769" s="42">
        <f>SUM(C770:C773)</f>
        <v>35</v>
      </c>
    </row>
    <row r="770" ht="15.95" customHeight="1" spans="1:3">
      <c r="A770" s="62">
        <v>2101801</v>
      </c>
      <c r="B770" s="62" t="s">
        <v>831</v>
      </c>
      <c r="C770" s="42">
        <v>35</v>
      </c>
    </row>
    <row r="771" ht="15.95" customHeight="1" spans="1:3">
      <c r="A771" s="62">
        <v>2101802</v>
      </c>
      <c r="B771" s="62" t="s">
        <v>832</v>
      </c>
      <c r="C771" s="42"/>
    </row>
    <row r="772" ht="15.95" customHeight="1" spans="1:3">
      <c r="A772" s="62">
        <v>2101803</v>
      </c>
      <c r="B772" s="62" t="s">
        <v>833</v>
      </c>
      <c r="C772" s="42"/>
    </row>
    <row r="773" ht="15.95" customHeight="1" spans="1:3">
      <c r="A773" s="62">
        <v>2101899</v>
      </c>
      <c r="B773" s="62" t="s">
        <v>1375</v>
      </c>
      <c r="C773" s="42"/>
    </row>
    <row r="774" ht="15.95" customHeight="1" spans="1:3">
      <c r="A774" s="62">
        <v>21019</v>
      </c>
      <c r="B774" s="102" t="s">
        <v>1376</v>
      </c>
      <c r="C774" s="42">
        <f>SUM(C775:C776)</f>
        <v>3340</v>
      </c>
    </row>
    <row r="775" ht="15.95" customHeight="1" spans="1:3">
      <c r="A775" s="62">
        <v>2101901</v>
      </c>
      <c r="B775" s="62" t="s">
        <v>1377</v>
      </c>
      <c r="C775" s="42"/>
    </row>
    <row r="776" ht="15.95" customHeight="1" spans="1:3">
      <c r="A776" s="62">
        <v>2101999</v>
      </c>
      <c r="B776" s="62" t="s">
        <v>1378</v>
      </c>
      <c r="C776" s="42">
        <v>3340</v>
      </c>
    </row>
    <row r="777" ht="15.95" customHeight="1" spans="1:3">
      <c r="A777" s="62">
        <v>21099</v>
      </c>
      <c r="B777" s="102" t="s">
        <v>1379</v>
      </c>
      <c r="C777" s="42">
        <f>C778</f>
        <v>5423</v>
      </c>
    </row>
    <row r="778" ht="15.95" customHeight="1" spans="1:3">
      <c r="A778" s="62">
        <v>2109999</v>
      </c>
      <c r="B778" s="62" t="s">
        <v>1380</v>
      </c>
      <c r="C778" s="42">
        <v>5423</v>
      </c>
    </row>
    <row r="779" ht="15.95" customHeight="1" spans="1:3">
      <c r="A779" s="62">
        <v>211</v>
      </c>
      <c r="B779" s="102" t="s">
        <v>1381</v>
      </c>
      <c r="C779" s="42">
        <f>SUM(C780,C790,C794,C803,C810,C817,C820,C823,C825,C827,C833,C836,C838,C849)</f>
        <v>13890</v>
      </c>
    </row>
    <row r="780" ht="15.95" customHeight="1" spans="1:3">
      <c r="A780" s="62">
        <v>21101</v>
      </c>
      <c r="B780" s="102" t="s">
        <v>1382</v>
      </c>
      <c r="C780" s="42">
        <f>SUM(C781:C789)</f>
        <v>126</v>
      </c>
    </row>
    <row r="781" ht="15.95" customHeight="1" spans="1:3">
      <c r="A781" s="62">
        <v>2110101</v>
      </c>
      <c r="B781" s="62" t="s">
        <v>831</v>
      </c>
      <c r="C781" s="42">
        <v>126</v>
      </c>
    </row>
    <row r="782" ht="15.95" customHeight="1" spans="1:3">
      <c r="A782" s="62">
        <v>2110102</v>
      </c>
      <c r="B782" s="62" t="s">
        <v>832</v>
      </c>
      <c r="C782" s="42"/>
    </row>
    <row r="783" ht="15.95" customHeight="1" spans="1:3">
      <c r="A783" s="62">
        <v>2110103</v>
      </c>
      <c r="B783" s="62" t="s">
        <v>833</v>
      </c>
      <c r="C783" s="42"/>
    </row>
    <row r="784" ht="15.95" customHeight="1" spans="1:3">
      <c r="A784" s="62">
        <v>2110104</v>
      </c>
      <c r="B784" s="62" t="s">
        <v>1383</v>
      </c>
      <c r="C784" s="42"/>
    </row>
    <row r="785" ht="15.95" customHeight="1" spans="1:3">
      <c r="A785" s="62">
        <v>2110105</v>
      </c>
      <c r="B785" s="62" t="s">
        <v>1384</v>
      </c>
      <c r="C785" s="42"/>
    </row>
    <row r="786" ht="15.95" customHeight="1" spans="1:3">
      <c r="A786" s="62">
        <v>2110106</v>
      </c>
      <c r="B786" s="62" t="s">
        <v>1385</v>
      </c>
      <c r="C786" s="42"/>
    </row>
    <row r="787" ht="15.95" customHeight="1" spans="1:3">
      <c r="A787" s="62">
        <v>2110107</v>
      </c>
      <c r="B787" s="62" t="s">
        <v>1386</v>
      </c>
      <c r="C787" s="42"/>
    </row>
    <row r="788" ht="15.95" customHeight="1" spans="1:3">
      <c r="A788" s="62">
        <v>2110108</v>
      </c>
      <c r="B788" s="62" t="s">
        <v>1387</v>
      </c>
      <c r="C788" s="42"/>
    </row>
    <row r="789" ht="15.95" customHeight="1" spans="1:3">
      <c r="A789" s="62">
        <v>2110199</v>
      </c>
      <c r="B789" s="62" t="s">
        <v>1388</v>
      </c>
      <c r="C789" s="42"/>
    </row>
    <row r="790" ht="15.95" customHeight="1" spans="1:3">
      <c r="A790" s="62">
        <v>21102</v>
      </c>
      <c r="B790" s="102" t="s">
        <v>1389</v>
      </c>
      <c r="C790" s="42">
        <f>SUM(C791:C793)</f>
        <v>0</v>
      </c>
    </row>
    <row r="791" ht="15.95" customHeight="1" spans="1:3">
      <c r="A791" s="62">
        <v>2110203</v>
      </c>
      <c r="B791" s="62" t="s">
        <v>1390</v>
      </c>
      <c r="C791" s="42"/>
    </row>
    <row r="792" ht="15.95" customHeight="1" spans="1:3">
      <c r="A792" s="62">
        <v>2110204</v>
      </c>
      <c r="B792" s="62" t="s">
        <v>1391</v>
      </c>
      <c r="C792" s="42"/>
    </row>
    <row r="793" ht="15.95" customHeight="1" spans="1:3">
      <c r="A793" s="62">
        <v>2110299</v>
      </c>
      <c r="B793" s="62" t="s">
        <v>1392</v>
      </c>
      <c r="C793" s="42"/>
    </row>
    <row r="794" ht="15.95" customHeight="1" spans="1:3">
      <c r="A794" s="62">
        <v>21103</v>
      </c>
      <c r="B794" s="102" t="s">
        <v>1393</v>
      </c>
      <c r="C794" s="42">
        <f>SUM(C795:C802)</f>
        <v>7608</v>
      </c>
    </row>
    <row r="795" ht="15.95" customHeight="1" spans="1:3">
      <c r="A795" s="62">
        <v>2110301</v>
      </c>
      <c r="B795" s="62" t="s">
        <v>1394</v>
      </c>
      <c r="C795" s="42"/>
    </row>
    <row r="796" ht="15.95" customHeight="1" spans="1:3">
      <c r="A796" s="62">
        <v>2110302</v>
      </c>
      <c r="B796" s="62" t="s">
        <v>1395</v>
      </c>
      <c r="C796" s="42">
        <v>5567</v>
      </c>
    </row>
    <row r="797" ht="15.95" customHeight="1" spans="1:3">
      <c r="A797" s="62">
        <v>2110303</v>
      </c>
      <c r="B797" s="62" t="s">
        <v>1396</v>
      </c>
      <c r="C797" s="42"/>
    </row>
    <row r="798" ht="15.95" customHeight="1" spans="1:3">
      <c r="A798" s="62">
        <v>2110304</v>
      </c>
      <c r="B798" s="62" t="s">
        <v>1397</v>
      </c>
      <c r="C798" s="42"/>
    </row>
    <row r="799" ht="15.95" customHeight="1" spans="1:3">
      <c r="A799" s="62">
        <v>2110305</v>
      </c>
      <c r="B799" s="62" t="s">
        <v>1398</v>
      </c>
      <c r="C799" s="42"/>
    </row>
    <row r="800" ht="15.95" customHeight="1" spans="1:3">
      <c r="A800" s="62">
        <v>2110306</v>
      </c>
      <c r="B800" s="62" t="s">
        <v>1399</v>
      </c>
      <c r="C800" s="42"/>
    </row>
    <row r="801" ht="15.95" customHeight="1" spans="1:3">
      <c r="A801" s="62">
        <v>2110307</v>
      </c>
      <c r="B801" s="62" t="s">
        <v>1400</v>
      </c>
      <c r="C801" s="42">
        <v>2041</v>
      </c>
    </row>
    <row r="802" ht="15.95" customHeight="1" spans="1:3">
      <c r="A802" s="62">
        <v>2110399</v>
      </c>
      <c r="B802" s="62" t="s">
        <v>1401</v>
      </c>
      <c r="C802" s="42"/>
    </row>
    <row r="803" ht="15.95" customHeight="1" spans="1:3">
      <c r="A803" s="62">
        <v>21104</v>
      </c>
      <c r="B803" s="102" t="s">
        <v>1402</v>
      </c>
      <c r="C803" s="42">
        <f>SUM(C804:C809)</f>
        <v>3766</v>
      </c>
    </row>
    <row r="804" ht="15.95" customHeight="1" spans="1:3">
      <c r="A804" s="62">
        <v>2110401</v>
      </c>
      <c r="B804" s="62" t="s">
        <v>1403</v>
      </c>
      <c r="C804" s="42"/>
    </row>
    <row r="805" ht="15.95" customHeight="1" spans="1:3">
      <c r="A805" s="62">
        <v>2110402</v>
      </c>
      <c r="B805" s="62" t="s">
        <v>1404</v>
      </c>
      <c r="C805" s="42">
        <v>438</v>
      </c>
    </row>
    <row r="806" ht="15.95" customHeight="1" spans="1:3">
      <c r="A806" s="62">
        <v>2110404</v>
      </c>
      <c r="B806" s="62" t="s">
        <v>1405</v>
      </c>
      <c r="C806" s="42"/>
    </row>
    <row r="807" ht="15.95" customHeight="1" spans="1:3">
      <c r="A807" s="62">
        <v>2110405</v>
      </c>
      <c r="B807" s="62" t="s">
        <v>1406</v>
      </c>
      <c r="C807" s="42"/>
    </row>
    <row r="808" ht="15.95" customHeight="1" spans="1:3">
      <c r="A808" s="62">
        <v>2110406</v>
      </c>
      <c r="B808" s="62" t="s">
        <v>1407</v>
      </c>
      <c r="C808" s="42">
        <v>3258</v>
      </c>
    </row>
    <row r="809" ht="15.95" customHeight="1" spans="1:3">
      <c r="A809" s="62">
        <v>2110499</v>
      </c>
      <c r="B809" s="62" t="s">
        <v>1408</v>
      </c>
      <c r="C809" s="42">
        <v>70</v>
      </c>
    </row>
    <row r="810" ht="15.95" customHeight="1" spans="1:3">
      <c r="A810" s="62">
        <v>21105</v>
      </c>
      <c r="B810" s="102" t="s">
        <v>1409</v>
      </c>
      <c r="C810" s="42">
        <f>SUM(C811:C816)</f>
        <v>2390</v>
      </c>
    </row>
    <row r="811" ht="15.95" customHeight="1" spans="1:3">
      <c r="A811" s="62">
        <v>2110501</v>
      </c>
      <c r="B811" s="62" t="s">
        <v>1410</v>
      </c>
      <c r="C811" s="42">
        <v>2294</v>
      </c>
    </row>
    <row r="812" ht="15.95" customHeight="1" spans="1:3">
      <c r="A812" s="62">
        <v>2110502</v>
      </c>
      <c r="B812" s="62" t="s">
        <v>1411</v>
      </c>
      <c r="C812" s="42"/>
    </row>
    <row r="813" ht="15.95" customHeight="1" spans="1:3">
      <c r="A813" s="62">
        <v>2110503</v>
      </c>
      <c r="B813" s="62" t="s">
        <v>1412</v>
      </c>
      <c r="C813" s="42"/>
    </row>
    <row r="814" ht="15.95" customHeight="1" spans="1:3">
      <c r="A814" s="62">
        <v>2110506</v>
      </c>
      <c r="B814" s="62" t="s">
        <v>1413</v>
      </c>
      <c r="C814" s="42"/>
    </row>
    <row r="815" ht="15.95" customHeight="1" spans="1:3">
      <c r="A815" s="62">
        <v>2110507</v>
      </c>
      <c r="B815" s="62" t="s">
        <v>1414</v>
      </c>
      <c r="C815" s="42"/>
    </row>
    <row r="816" ht="15.95" customHeight="1" spans="1:3">
      <c r="A816" s="62">
        <v>2110599</v>
      </c>
      <c r="B816" s="62" t="s">
        <v>1415</v>
      </c>
      <c r="C816" s="42">
        <v>96</v>
      </c>
    </row>
    <row r="817" ht="15.95" customHeight="1" spans="1:3">
      <c r="A817" s="62">
        <v>21107</v>
      </c>
      <c r="B817" s="102" t="s">
        <v>1416</v>
      </c>
      <c r="C817" s="42">
        <f>SUM(C818:C819)</f>
        <v>0</v>
      </c>
    </row>
    <row r="818" ht="15.95" customHeight="1" spans="1:3">
      <c r="A818" s="62">
        <v>2110704</v>
      </c>
      <c r="B818" s="62" t="s">
        <v>1417</v>
      </c>
      <c r="C818" s="42"/>
    </row>
    <row r="819" ht="15.95" customHeight="1" spans="1:3">
      <c r="A819" s="62">
        <v>2110799</v>
      </c>
      <c r="B819" s="62" t="s">
        <v>1418</v>
      </c>
      <c r="C819" s="42"/>
    </row>
    <row r="820" ht="15.95" customHeight="1" spans="1:3">
      <c r="A820" s="62">
        <v>21108</v>
      </c>
      <c r="B820" s="102" t="s">
        <v>1419</v>
      </c>
      <c r="C820" s="42">
        <f>SUM(C821:C822)</f>
        <v>0</v>
      </c>
    </row>
    <row r="821" ht="15.95" customHeight="1" spans="1:3">
      <c r="A821" s="62">
        <v>2110804</v>
      </c>
      <c r="B821" s="62" t="s">
        <v>1420</v>
      </c>
      <c r="C821" s="42"/>
    </row>
    <row r="822" ht="15.95" customHeight="1" spans="1:3">
      <c r="A822" s="62">
        <v>2110899</v>
      </c>
      <c r="B822" s="62" t="s">
        <v>1421</v>
      </c>
      <c r="C822" s="42"/>
    </row>
    <row r="823" ht="15.95" customHeight="1" spans="1:3">
      <c r="A823" s="62">
        <v>21109</v>
      </c>
      <c r="B823" s="102" t="s">
        <v>1422</v>
      </c>
      <c r="C823" s="42">
        <f>C824</f>
        <v>0</v>
      </c>
    </row>
    <row r="824" ht="15.95" customHeight="1" spans="1:3">
      <c r="A824" s="62">
        <v>2110901</v>
      </c>
      <c r="B824" s="62" t="s">
        <v>1423</v>
      </c>
      <c r="C824" s="42"/>
    </row>
    <row r="825" ht="15.95" customHeight="1" spans="1:3">
      <c r="A825" s="62">
        <v>21110</v>
      </c>
      <c r="B825" s="102" t="s">
        <v>1424</v>
      </c>
      <c r="C825" s="42">
        <f>C826</f>
        <v>0</v>
      </c>
    </row>
    <row r="826" ht="15.95" customHeight="1" spans="1:3">
      <c r="A826" s="62">
        <v>2111001</v>
      </c>
      <c r="B826" s="62" t="s">
        <v>1425</v>
      </c>
      <c r="C826" s="42"/>
    </row>
    <row r="827" ht="15.95" customHeight="1" spans="1:3">
      <c r="A827" s="62">
        <v>21111</v>
      </c>
      <c r="B827" s="102" t="s">
        <v>1426</v>
      </c>
      <c r="C827" s="42">
        <f>SUM(C828:C832)</f>
        <v>0</v>
      </c>
    </row>
    <row r="828" ht="15.95" customHeight="1" spans="1:3">
      <c r="A828" s="62">
        <v>2111101</v>
      </c>
      <c r="B828" s="62" t="s">
        <v>1427</v>
      </c>
      <c r="C828" s="42"/>
    </row>
    <row r="829" ht="15.95" customHeight="1" spans="1:3">
      <c r="A829" s="62">
        <v>2111102</v>
      </c>
      <c r="B829" s="62" t="s">
        <v>1428</v>
      </c>
      <c r="C829" s="42"/>
    </row>
    <row r="830" ht="15.95" customHeight="1" spans="1:3">
      <c r="A830" s="62">
        <v>2111103</v>
      </c>
      <c r="B830" s="62" t="s">
        <v>1429</v>
      </c>
      <c r="C830" s="42"/>
    </row>
    <row r="831" ht="15.95" customHeight="1" spans="1:3">
      <c r="A831" s="62">
        <v>2111104</v>
      </c>
      <c r="B831" s="62" t="s">
        <v>1430</v>
      </c>
      <c r="C831" s="42"/>
    </row>
    <row r="832" ht="15.95" customHeight="1" spans="1:3">
      <c r="A832" s="62">
        <v>2111199</v>
      </c>
      <c r="B832" s="62" t="s">
        <v>1431</v>
      </c>
      <c r="C832" s="42"/>
    </row>
    <row r="833" ht="15.95" customHeight="1" spans="1:3">
      <c r="A833" s="62">
        <v>21112</v>
      </c>
      <c r="B833" s="102" t="s">
        <v>1432</v>
      </c>
      <c r="C833" s="42">
        <f>SUM(C834:C835)</f>
        <v>0</v>
      </c>
    </row>
    <row r="834" ht="15.95" customHeight="1" spans="1:3">
      <c r="A834" s="62">
        <v>2111201</v>
      </c>
      <c r="B834" s="62" t="s">
        <v>1433</v>
      </c>
      <c r="C834" s="42"/>
    </row>
    <row r="835" ht="15.95" customHeight="1" spans="1:3">
      <c r="A835" s="142">
        <v>2111299</v>
      </c>
      <c r="B835" s="142" t="s">
        <v>1434</v>
      </c>
      <c r="C835" s="42"/>
    </row>
    <row r="836" ht="15.95" customHeight="1" spans="1:3">
      <c r="A836" s="62">
        <v>21113</v>
      </c>
      <c r="B836" s="102" t="s">
        <v>1435</v>
      </c>
      <c r="C836" s="42">
        <f>C837</f>
        <v>0</v>
      </c>
    </row>
    <row r="837" ht="15.95" customHeight="1" spans="1:3">
      <c r="A837" s="62">
        <v>2111301</v>
      </c>
      <c r="B837" s="62" t="s">
        <v>1436</v>
      </c>
      <c r="C837" s="42"/>
    </row>
    <row r="838" ht="15.95" customHeight="1" spans="1:3">
      <c r="A838" s="62">
        <v>21114</v>
      </c>
      <c r="B838" s="102" t="s">
        <v>1437</v>
      </c>
      <c r="C838" s="42">
        <f>SUM(C839:C848)</f>
        <v>0</v>
      </c>
    </row>
    <row r="839" ht="15.95" customHeight="1" spans="1:3">
      <c r="A839" s="62">
        <v>2111401</v>
      </c>
      <c r="B839" s="62" t="s">
        <v>831</v>
      </c>
      <c r="C839" s="42"/>
    </row>
    <row r="840" ht="15.95" customHeight="1" spans="1:3">
      <c r="A840" s="62">
        <v>2111402</v>
      </c>
      <c r="B840" s="62" t="s">
        <v>832</v>
      </c>
      <c r="C840" s="42"/>
    </row>
    <row r="841" ht="15.95" customHeight="1" spans="1:3">
      <c r="A841" s="62">
        <v>2111403</v>
      </c>
      <c r="B841" s="62" t="s">
        <v>833</v>
      </c>
      <c r="C841" s="42"/>
    </row>
    <row r="842" ht="15.95" customHeight="1" spans="1:3">
      <c r="A842" s="62">
        <v>2111406</v>
      </c>
      <c r="B842" s="62" t="s">
        <v>1438</v>
      </c>
      <c r="C842" s="42"/>
    </row>
    <row r="843" ht="15.95" customHeight="1" spans="1:3">
      <c r="A843" s="62">
        <v>2111407</v>
      </c>
      <c r="B843" s="62" t="s">
        <v>1439</v>
      </c>
      <c r="C843" s="42"/>
    </row>
    <row r="844" ht="15.95" customHeight="1" spans="1:3">
      <c r="A844" s="62">
        <v>2111408</v>
      </c>
      <c r="B844" s="62" t="s">
        <v>1440</v>
      </c>
      <c r="C844" s="42"/>
    </row>
    <row r="845" ht="15.95" customHeight="1" spans="1:3">
      <c r="A845" s="62">
        <v>2111411</v>
      </c>
      <c r="B845" s="62" t="s">
        <v>871</v>
      </c>
      <c r="C845" s="42"/>
    </row>
    <row r="846" ht="15.95" customHeight="1" spans="1:3">
      <c r="A846" s="62">
        <v>2111413</v>
      </c>
      <c r="B846" s="62" t="s">
        <v>1441</v>
      </c>
      <c r="C846" s="42"/>
    </row>
    <row r="847" ht="15.95" customHeight="1" spans="1:3">
      <c r="A847" s="62">
        <v>2111450</v>
      </c>
      <c r="B847" s="62" t="s">
        <v>840</v>
      </c>
      <c r="C847" s="42"/>
    </row>
    <row r="848" ht="15.95" customHeight="1" spans="1:3">
      <c r="A848" s="62">
        <v>2111499</v>
      </c>
      <c r="B848" s="62" t="s">
        <v>1442</v>
      </c>
      <c r="C848" s="42"/>
    </row>
    <row r="849" ht="15.95" customHeight="1" spans="1:3">
      <c r="A849" s="62">
        <v>21199</v>
      </c>
      <c r="B849" s="102" t="s">
        <v>1443</v>
      </c>
      <c r="C849" s="42">
        <f>C850</f>
        <v>0</v>
      </c>
    </row>
    <row r="850" ht="15.95" customHeight="1" spans="1:3">
      <c r="A850" s="62">
        <v>2119999</v>
      </c>
      <c r="B850" s="62" t="s">
        <v>1444</v>
      </c>
      <c r="C850" s="42"/>
    </row>
    <row r="851" ht="15.95" customHeight="1" spans="1:3">
      <c r="A851" s="62">
        <v>212</v>
      </c>
      <c r="B851" s="102" t="s">
        <v>1445</v>
      </c>
      <c r="C851" s="42">
        <f>SUM(C852,C863,C865,C868,C870,C872)</f>
        <v>13251</v>
      </c>
    </row>
    <row r="852" ht="15.95" customHeight="1" spans="1:3">
      <c r="A852" s="62">
        <v>21201</v>
      </c>
      <c r="B852" s="102" t="s">
        <v>1446</v>
      </c>
      <c r="C852" s="42">
        <f>SUM(C853:C862)</f>
        <v>4747</v>
      </c>
    </row>
    <row r="853" ht="15.95" customHeight="1" spans="1:3">
      <c r="A853" s="62">
        <v>2120101</v>
      </c>
      <c r="B853" s="62" t="s">
        <v>831</v>
      </c>
      <c r="C853" s="42">
        <v>1426</v>
      </c>
    </row>
    <row r="854" ht="15.95" customHeight="1" spans="1:3">
      <c r="A854" s="62">
        <v>2120102</v>
      </c>
      <c r="B854" s="62" t="s">
        <v>832</v>
      </c>
      <c r="C854" s="42"/>
    </row>
    <row r="855" ht="15.95" customHeight="1" spans="1:3">
      <c r="A855" s="62">
        <v>2120103</v>
      </c>
      <c r="B855" s="62" t="s">
        <v>833</v>
      </c>
      <c r="C855" s="42"/>
    </row>
    <row r="856" ht="15.95" customHeight="1" spans="1:3">
      <c r="A856" s="62">
        <v>2120104</v>
      </c>
      <c r="B856" s="62" t="s">
        <v>1447</v>
      </c>
      <c r="C856" s="42">
        <v>312</v>
      </c>
    </row>
    <row r="857" ht="15.95" customHeight="1" spans="1:3">
      <c r="A857" s="62">
        <v>2120105</v>
      </c>
      <c r="B857" s="62" t="s">
        <v>1448</v>
      </c>
      <c r="C857" s="42"/>
    </row>
    <row r="858" ht="15.95" customHeight="1" spans="1:3">
      <c r="A858" s="62">
        <v>2120106</v>
      </c>
      <c r="B858" s="62" t="s">
        <v>1449</v>
      </c>
      <c r="C858" s="42">
        <v>207</v>
      </c>
    </row>
    <row r="859" ht="15.95" customHeight="1" spans="1:3">
      <c r="A859" s="62">
        <v>2120107</v>
      </c>
      <c r="B859" s="62" t="s">
        <v>1450</v>
      </c>
      <c r="C859" s="42"/>
    </row>
    <row r="860" ht="15.95" customHeight="1" spans="1:3">
      <c r="A860" s="62">
        <v>2120109</v>
      </c>
      <c r="B860" s="62" t="s">
        <v>1451</v>
      </c>
      <c r="C860" s="42">
        <v>10</v>
      </c>
    </row>
    <row r="861" ht="15.95" customHeight="1" spans="1:3">
      <c r="A861" s="62">
        <v>2120110</v>
      </c>
      <c r="B861" s="62" t="s">
        <v>1452</v>
      </c>
      <c r="C861" s="42"/>
    </row>
    <row r="862" ht="15.95" customHeight="1" spans="1:3">
      <c r="A862" s="62">
        <v>2120199</v>
      </c>
      <c r="B862" s="62" t="s">
        <v>1453</v>
      </c>
      <c r="C862" s="42">
        <v>2792</v>
      </c>
    </row>
    <row r="863" ht="15.95" customHeight="1" spans="1:3">
      <c r="A863" s="62">
        <v>21202</v>
      </c>
      <c r="B863" s="102" t="s">
        <v>1454</v>
      </c>
      <c r="C863" s="42">
        <f>C864</f>
        <v>114</v>
      </c>
    </row>
    <row r="864" ht="15.95" customHeight="1" spans="1:3">
      <c r="A864" s="62">
        <v>2120201</v>
      </c>
      <c r="B864" s="62" t="s">
        <v>1455</v>
      </c>
      <c r="C864" s="42">
        <v>114</v>
      </c>
    </row>
    <row r="865" ht="15.95" customHeight="1" spans="1:3">
      <c r="A865" s="62">
        <v>21203</v>
      </c>
      <c r="B865" s="102" t="s">
        <v>1456</v>
      </c>
      <c r="C865" s="42">
        <f>SUM(C866:C867)</f>
        <v>1494</v>
      </c>
    </row>
    <row r="866" ht="15.95" customHeight="1" spans="1:3">
      <c r="A866" s="62">
        <v>2120303</v>
      </c>
      <c r="B866" s="62" t="s">
        <v>1457</v>
      </c>
      <c r="C866" s="42">
        <v>50</v>
      </c>
    </row>
    <row r="867" ht="15.95" customHeight="1" spans="1:3">
      <c r="A867" s="62">
        <v>2120399</v>
      </c>
      <c r="B867" s="62" t="s">
        <v>1458</v>
      </c>
      <c r="C867" s="42">
        <v>1444</v>
      </c>
    </row>
    <row r="868" ht="15.95" customHeight="1" spans="1:3">
      <c r="A868" s="62">
        <v>21205</v>
      </c>
      <c r="B868" s="102" t="s">
        <v>1459</v>
      </c>
      <c r="C868" s="42">
        <f t="shared" ref="C868:C872" si="0">C869</f>
        <v>3310</v>
      </c>
    </row>
    <row r="869" ht="15.95" customHeight="1" spans="1:3">
      <c r="A869" s="62">
        <v>2120501</v>
      </c>
      <c r="B869" s="62" t="s">
        <v>1460</v>
      </c>
      <c r="C869" s="42">
        <v>3310</v>
      </c>
    </row>
    <row r="870" ht="15.95" customHeight="1" spans="1:3">
      <c r="A870" s="62">
        <v>21206</v>
      </c>
      <c r="B870" s="102" t="s">
        <v>1461</v>
      </c>
      <c r="C870" s="42">
        <f t="shared" si="0"/>
        <v>10</v>
      </c>
    </row>
    <row r="871" ht="15.95" customHeight="1" spans="1:3">
      <c r="A871" s="62">
        <v>2120601</v>
      </c>
      <c r="B871" s="62" t="s">
        <v>1462</v>
      </c>
      <c r="C871" s="42">
        <v>10</v>
      </c>
    </row>
    <row r="872" ht="15.95" customHeight="1" spans="1:3">
      <c r="A872" s="62">
        <v>21299</v>
      </c>
      <c r="B872" s="102" t="s">
        <v>1463</v>
      </c>
      <c r="C872" s="42">
        <f t="shared" si="0"/>
        <v>3576</v>
      </c>
    </row>
    <row r="873" ht="15.95" customHeight="1" spans="1:3">
      <c r="A873" s="62">
        <v>2129999</v>
      </c>
      <c r="B873" s="62" t="s">
        <v>1464</v>
      </c>
      <c r="C873" s="42">
        <v>3576</v>
      </c>
    </row>
    <row r="874" ht="15.95" customHeight="1" spans="1:3">
      <c r="A874" s="62">
        <v>213</v>
      </c>
      <c r="B874" s="102" t="s">
        <v>1465</v>
      </c>
      <c r="C874" s="42">
        <f>SUM(C875,C901,C924,C952,C959,C965,C971,C974)</f>
        <v>63021</v>
      </c>
    </row>
    <row r="875" ht="15.95" customHeight="1" spans="1:3">
      <c r="A875" s="62">
        <v>21301</v>
      </c>
      <c r="B875" s="102" t="s">
        <v>1466</v>
      </c>
      <c r="C875" s="42">
        <f>SUM(C876:C900)</f>
        <v>25905</v>
      </c>
    </row>
    <row r="876" ht="15.95" customHeight="1" spans="1:3">
      <c r="A876" s="62">
        <v>2130101</v>
      </c>
      <c r="B876" s="62" t="s">
        <v>831</v>
      </c>
      <c r="C876" s="42">
        <v>2398</v>
      </c>
    </row>
    <row r="877" ht="15.95" customHeight="1" spans="1:3">
      <c r="A877" s="62">
        <v>2130102</v>
      </c>
      <c r="B877" s="62" t="s">
        <v>832</v>
      </c>
      <c r="C877" s="42">
        <v>92</v>
      </c>
    </row>
    <row r="878" ht="15.95" customHeight="1" spans="1:3">
      <c r="A878" s="62">
        <v>2130103</v>
      </c>
      <c r="B878" s="62" t="s">
        <v>833</v>
      </c>
      <c r="C878" s="42"/>
    </row>
    <row r="879" ht="15.95" customHeight="1" spans="1:3">
      <c r="A879" s="62">
        <v>2130104</v>
      </c>
      <c r="B879" s="62" t="s">
        <v>840</v>
      </c>
      <c r="C879" s="42">
        <v>1082</v>
      </c>
    </row>
    <row r="880" ht="15.95" customHeight="1" spans="1:3">
      <c r="A880" s="62">
        <v>2130105</v>
      </c>
      <c r="B880" s="62" t="s">
        <v>1467</v>
      </c>
      <c r="C880" s="42">
        <v>39</v>
      </c>
    </row>
    <row r="881" ht="15.95" customHeight="1" spans="1:3">
      <c r="A881" s="62">
        <v>2130106</v>
      </c>
      <c r="B881" s="62" t="s">
        <v>1468</v>
      </c>
      <c r="C881" s="42">
        <v>239</v>
      </c>
    </row>
    <row r="882" ht="15.95" customHeight="1" spans="1:3">
      <c r="A882" s="62">
        <v>2130108</v>
      </c>
      <c r="B882" s="62" t="s">
        <v>1469</v>
      </c>
      <c r="C882" s="42">
        <v>312</v>
      </c>
    </row>
    <row r="883" ht="15.95" customHeight="1" spans="1:3">
      <c r="A883" s="62">
        <v>2130109</v>
      </c>
      <c r="B883" s="62" t="s">
        <v>1470</v>
      </c>
      <c r="C883" s="42">
        <v>35</v>
      </c>
    </row>
    <row r="884" ht="15.95" customHeight="1" spans="1:3">
      <c r="A884" s="62">
        <v>2130110</v>
      </c>
      <c r="B884" s="62" t="s">
        <v>1471</v>
      </c>
      <c r="C884" s="42">
        <v>67</v>
      </c>
    </row>
    <row r="885" ht="15.95" customHeight="1" spans="1:3">
      <c r="A885" s="62">
        <v>2130111</v>
      </c>
      <c r="B885" s="62" t="s">
        <v>1472</v>
      </c>
      <c r="C885" s="42"/>
    </row>
    <row r="886" ht="15.95" customHeight="1" spans="1:3">
      <c r="A886" s="62">
        <v>2130112</v>
      </c>
      <c r="B886" s="62" t="s">
        <v>1473</v>
      </c>
      <c r="C886" s="42"/>
    </row>
    <row r="887" ht="15.95" customHeight="1" spans="1:3">
      <c r="A887" s="62">
        <v>2130114</v>
      </c>
      <c r="B887" s="62" t="s">
        <v>1474</v>
      </c>
      <c r="C887" s="42"/>
    </row>
    <row r="888" ht="15.95" customHeight="1" spans="1:3">
      <c r="A888" s="62">
        <v>2130119</v>
      </c>
      <c r="B888" s="62" t="s">
        <v>1475</v>
      </c>
      <c r="C888" s="42">
        <v>229</v>
      </c>
    </row>
    <row r="889" ht="15.95" customHeight="1" spans="1:3">
      <c r="A889" s="62">
        <v>2130120</v>
      </c>
      <c r="B889" s="62" t="s">
        <v>1476</v>
      </c>
      <c r="C889" s="42">
        <v>6488</v>
      </c>
    </row>
    <row r="890" ht="15.95" customHeight="1" spans="1:3">
      <c r="A890" s="62">
        <v>2130121</v>
      </c>
      <c r="B890" s="62" t="s">
        <v>1477</v>
      </c>
      <c r="C890" s="42">
        <v>997</v>
      </c>
    </row>
    <row r="891" ht="15.95" customHeight="1" spans="1:3">
      <c r="A891" s="62">
        <v>2130122</v>
      </c>
      <c r="B891" s="62" t="s">
        <v>1478</v>
      </c>
      <c r="C891" s="42">
        <v>7217</v>
      </c>
    </row>
    <row r="892" ht="15.95" customHeight="1" spans="1:3">
      <c r="A892" s="62">
        <v>2130124</v>
      </c>
      <c r="B892" s="62" t="s">
        <v>1479</v>
      </c>
      <c r="C892" s="42">
        <v>979</v>
      </c>
    </row>
    <row r="893" ht="15.95" customHeight="1" spans="1:3">
      <c r="A893" s="62">
        <v>2130125</v>
      </c>
      <c r="B893" s="62" t="s">
        <v>1480</v>
      </c>
      <c r="C893" s="42"/>
    </row>
    <row r="894" ht="15.95" customHeight="1" spans="1:3">
      <c r="A894" s="62">
        <v>2130126</v>
      </c>
      <c r="B894" s="62" t="s">
        <v>1481</v>
      </c>
      <c r="C894" s="42">
        <v>335</v>
      </c>
    </row>
    <row r="895" ht="15.95" customHeight="1" spans="1:3">
      <c r="A895" s="62">
        <v>2130135</v>
      </c>
      <c r="B895" s="62" t="s">
        <v>1482</v>
      </c>
      <c r="C895" s="42">
        <v>377</v>
      </c>
    </row>
    <row r="896" ht="15.95" customHeight="1" spans="1:3">
      <c r="A896" s="62">
        <v>2130142</v>
      </c>
      <c r="B896" s="62" t="s">
        <v>1483</v>
      </c>
      <c r="C896" s="42"/>
    </row>
    <row r="897" ht="15.95" customHeight="1" spans="1:3">
      <c r="A897" s="62">
        <v>2130148</v>
      </c>
      <c r="B897" s="62" t="s">
        <v>1484</v>
      </c>
      <c r="C897" s="42">
        <v>60</v>
      </c>
    </row>
    <row r="898" ht="15.95" customHeight="1" spans="1:3">
      <c r="A898" s="62">
        <v>2130152</v>
      </c>
      <c r="B898" s="62" t="s">
        <v>1485</v>
      </c>
      <c r="C898" s="42"/>
    </row>
    <row r="899" ht="15.95" customHeight="1" spans="1:3">
      <c r="A899" s="62">
        <v>2130153</v>
      </c>
      <c r="B899" s="62" t="s">
        <v>1486</v>
      </c>
      <c r="C899" s="42">
        <v>4455</v>
      </c>
    </row>
    <row r="900" ht="15.95" customHeight="1" spans="1:3">
      <c r="A900" s="62">
        <v>2130199</v>
      </c>
      <c r="B900" s="62" t="s">
        <v>1487</v>
      </c>
      <c r="C900" s="42">
        <v>504</v>
      </c>
    </row>
    <row r="901" ht="15.95" customHeight="1" spans="1:3">
      <c r="A901" s="62">
        <v>21302</v>
      </c>
      <c r="B901" s="102" t="s">
        <v>1488</v>
      </c>
      <c r="C901" s="42">
        <f>SUM(C902:C923)</f>
        <v>2788</v>
      </c>
    </row>
    <row r="902" ht="15.95" customHeight="1" spans="1:3">
      <c r="A902" s="62">
        <v>2130201</v>
      </c>
      <c r="B902" s="62" t="s">
        <v>831</v>
      </c>
      <c r="C902" s="42">
        <v>914</v>
      </c>
    </row>
    <row r="903" ht="15.95" customHeight="1" spans="1:3">
      <c r="A903" s="62">
        <v>2130202</v>
      </c>
      <c r="B903" s="62" t="s">
        <v>832</v>
      </c>
      <c r="C903" s="42"/>
    </row>
    <row r="904" ht="15.95" customHeight="1" spans="1:3">
      <c r="A904" s="62">
        <v>2130203</v>
      </c>
      <c r="B904" s="62" t="s">
        <v>833</v>
      </c>
      <c r="C904" s="42"/>
    </row>
    <row r="905" ht="15.95" customHeight="1" spans="1:3">
      <c r="A905" s="62">
        <v>2130204</v>
      </c>
      <c r="B905" s="62" t="s">
        <v>1489</v>
      </c>
      <c r="C905" s="42"/>
    </row>
    <row r="906" ht="15.95" customHeight="1" spans="1:3">
      <c r="A906" s="62">
        <v>2130205</v>
      </c>
      <c r="B906" s="62" t="s">
        <v>1490</v>
      </c>
      <c r="C906" s="42">
        <v>267</v>
      </c>
    </row>
    <row r="907" ht="15.95" customHeight="1" spans="1:3">
      <c r="A907" s="62">
        <v>2130206</v>
      </c>
      <c r="B907" s="62" t="s">
        <v>1491</v>
      </c>
      <c r="C907" s="42"/>
    </row>
    <row r="908" ht="15.95" customHeight="1" spans="1:3">
      <c r="A908" s="62">
        <v>2130207</v>
      </c>
      <c r="B908" s="62" t="s">
        <v>1492</v>
      </c>
      <c r="C908" s="42">
        <v>265</v>
      </c>
    </row>
    <row r="909" ht="15.95" customHeight="1" spans="1:3">
      <c r="A909" s="62">
        <v>2130209</v>
      </c>
      <c r="B909" s="62" t="s">
        <v>1493</v>
      </c>
      <c r="C909" s="42">
        <v>384</v>
      </c>
    </row>
    <row r="910" ht="15.95" customHeight="1" spans="1:3">
      <c r="A910" s="62">
        <v>2130211</v>
      </c>
      <c r="B910" s="62" t="s">
        <v>1494</v>
      </c>
      <c r="C910" s="42"/>
    </row>
    <row r="911" ht="15.95" customHeight="1" spans="1:3">
      <c r="A911" s="62">
        <v>2130212</v>
      </c>
      <c r="B911" s="62" t="s">
        <v>1495</v>
      </c>
      <c r="C911" s="42">
        <v>25</v>
      </c>
    </row>
    <row r="912" ht="15.95" customHeight="1" spans="1:3">
      <c r="A912" s="62">
        <v>2130213</v>
      </c>
      <c r="B912" s="62" t="s">
        <v>1496</v>
      </c>
      <c r="C912" s="42"/>
    </row>
    <row r="913" ht="15.95" customHeight="1" spans="1:3">
      <c r="A913" s="62">
        <v>2130217</v>
      </c>
      <c r="B913" s="62" t="s">
        <v>1497</v>
      </c>
      <c r="C913" s="42"/>
    </row>
    <row r="914" ht="15.95" customHeight="1" spans="1:3">
      <c r="A914" s="62">
        <v>2130220</v>
      </c>
      <c r="B914" s="62" t="s">
        <v>1498</v>
      </c>
      <c r="C914" s="42"/>
    </row>
    <row r="915" ht="15.95" customHeight="1" spans="1:3">
      <c r="A915" s="62">
        <v>2130221</v>
      </c>
      <c r="B915" s="62" t="s">
        <v>1499</v>
      </c>
      <c r="C915" s="42">
        <v>38</v>
      </c>
    </row>
    <row r="916" ht="15.95" customHeight="1" spans="1:3">
      <c r="A916" s="62">
        <v>2130223</v>
      </c>
      <c r="B916" s="62" t="s">
        <v>1500</v>
      </c>
      <c r="C916" s="42"/>
    </row>
    <row r="917" ht="15.95" customHeight="1" spans="1:3">
      <c r="A917" s="62">
        <v>2130226</v>
      </c>
      <c r="B917" s="62" t="s">
        <v>1501</v>
      </c>
      <c r="C917" s="42"/>
    </row>
    <row r="918" ht="15.95" customHeight="1" spans="1:3">
      <c r="A918" s="62">
        <v>2130227</v>
      </c>
      <c r="B918" s="62" t="s">
        <v>1502</v>
      </c>
      <c r="C918" s="42"/>
    </row>
    <row r="919" ht="15.95" customHeight="1" spans="1:3">
      <c r="A919" s="62">
        <v>2130234</v>
      </c>
      <c r="B919" s="62" t="s">
        <v>1503</v>
      </c>
      <c r="C919" s="42">
        <v>620</v>
      </c>
    </row>
    <row r="920" ht="15.95" customHeight="1" spans="1:3">
      <c r="A920" s="62">
        <v>2130236</v>
      </c>
      <c r="B920" s="62" t="s">
        <v>1504</v>
      </c>
      <c r="C920" s="42"/>
    </row>
    <row r="921" ht="15.95" customHeight="1" spans="1:3">
      <c r="A921" s="62">
        <v>2130237</v>
      </c>
      <c r="B921" s="62" t="s">
        <v>1473</v>
      </c>
      <c r="C921" s="42"/>
    </row>
    <row r="922" ht="15.95" customHeight="1" spans="1:3">
      <c r="A922" s="62">
        <v>2130238</v>
      </c>
      <c r="B922" s="62" t="s">
        <v>1505</v>
      </c>
      <c r="C922" s="42">
        <v>22</v>
      </c>
    </row>
    <row r="923" ht="15.95" customHeight="1" spans="1:3">
      <c r="A923" s="62">
        <v>2130299</v>
      </c>
      <c r="B923" s="62" t="s">
        <v>1506</v>
      </c>
      <c r="C923" s="42">
        <v>253</v>
      </c>
    </row>
    <row r="924" ht="15.95" customHeight="1" spans="1:3">
      <c r="A924" s="62">
        <v>21303</v>
      </c>
      <c r="B924" s="102" t="s">
        <v>1507</v>
      </c>
      <c r="C924" s="42">
        <f>SUM(C925:C951)</f>
        <v>5653</v>
      </c>
    </row>
    <row r="925" ht="15.95" customHeight="1" spans="1:3">
      <c r="A925" s="62">
        <v>2130301</v>
      </c>
      <c r="B925" s="62" t="s">
        <v>831</v>
      </c>
      <c r="C925" s="42">
        <v>846</v>
      </c>
    </row>
    <row r="926" ht="15.95" customHeight="1" spans="1:3">
      <c r="A926" s="62">
        <v>2130302</v>
      </c>
      <c r="B926" s="62" t="s">
        <v>832</v>
      </c>
      <c r="C926" s="42">
        <v>32</v>
      </c>
    </row>
    <row r="927" ht="15.95" customHeight="1" spans="1:3">
      <c r="A927" s="62">
        <v>2130303</v>
      </c>
      <c r="B927" s="62" t="s">
        <v>833</v>
      </c>
      <c r="C927" s="42"/>
    </row>
    <row r="928" ht="15.95" customHeight="1" spans="1:3">
      <c r="A928" s="62">
        <v>2130304</v>
      </c>
      <c r="B928" s="62" t="s">
        <v>1508</v>
      </c>
      <c r="C928" s="42">
        <v>46</v>
      </c>
    </row>
    <row r="929" ht="15.95" customHeight="1" spans="1:3">
      <c r="A929" s="62">
        <v>2130305</v>
      </c>
      <c r="B929" s="62" t="s">
        <v>1509</v>
      </c>
      <c r="C929" s="42">
        <v>1464</v>
      </c>
    </row>
    <row r="930" ht="15.95" customHeight="1" spans="1:3">
      <c r="A930" s="62">
        <v>2130306</v>
      </c>
      <c r="B930" s="62" t="s">
        <v>1510</v>
      </c>
      <c r="C930" s="42">
        <v>1769</v>
      </c>
    </row>
    <row r="931" ht="15.95" customHeight="1" spans="1:3">
      <c r="A931" s="62">
        <v>2130307</v>
      </c>
      <c r="B931" s="62" t="s">
        <v>1511</v>
      </c>
      <c r="C931" s="42"/>
    </row>
    <row r="932" ht="15.95" customHeight="1" spans="1:3">
      <c r="A932" s="62">
        <v>2130308</v>
      </c>
      <c r="B932" s="62" t="s">
        <v>1512</v>
      </c>
      <c r="C932" s="42"/>
    </row>
    <row r="933" ht="15.95" customHeight="1" spans="1:3">
      <c r="A933" s="62">
        <v>2130309</v>
      </c>
      <c r="B933" s="62" t="s">
        <v>1513</v>
      </c>
      <c r="C933" s="42"/>
    </row>
    <row r="934" ht="15.95" customHeight="1" spans="1:3">
      <c r="A934" s="62">
        <v>2130310</v>
      </c>
      <c r="B934" s="62" t="s">
        <v>1514</v>
      </c>
      <c r="C934" s="42"/>
    </row>
    <row r="935" ht="15.95" customHeight="1" spans="1:3">
      <c r="A935" s="62">
        <v>2130311</v>
      </c>
      <c r="B935" s="62" t="s">
        <v>1515</v>
      </c>
      <c r="C935" s="42"/>
    </row>
    <row r="936" ht="15.95" customHeight="1" spans="1:3">
      <c r="A936" s="62">
        <v>2130312</v>
      </c>
      <c r="B936" s="62" t="s">
        <v>1516</v>
      </c>
      <c r="C936" s="42"/>
    </row>
    <row r="937" ht="15.95" customHeight="1" spans="1:3">
      <c r="A937" s="62">
        <v>2130313</v>
      </c>
      <c r="B937" s="62" t="s">
        <v>1517</v>
      </c>
      <c r="C937" s="42">
        <v>2</v>
      </c>
    </row>
    <row r="938" ht="15.95" customHeight="1" spans="1:3">
      <c r="A938" s="62">
        <v>2130314</v>
      </c>
      <c r="B938" s="62" t="s">
        <v>1518</v>
      </c>
      <c r="C938" s="42">
        <v>110</v>
      </c>
    </row>
    <row r="939" ht="15.95" customHeight="1" spans="1:3">
      <c r="A939" s="62">
        <v>2130315</v>
      </c>
      <c r="B939" s="62" t="s">
        <v>1519</v>
      </c>
      <c r="C939" s="42">
        <v>64</v>
      </c>
    </row>
    <row r="940" ht="15.95" customHeight="1" spans="1:3">
      <c r="A940" s="62">
        <v>2130316</v>
      </c>
      <c r="B940" s="62" t="s">
        <v>1520</v>
      </c>
      <c r="C940" s="42">
        <v>293</v>
      </c>
    </row>
    <row r="941" ht="15.95" customHeight="1" spans="1:3">
      <c r="A941" s="62">
        <v>2130317</v>
      </c>
      <c r="B941" s="62" t="s">
        <v>1521</v>
      </c>
      <c r="C941" s="42"/>
    </row>
    <row r="942" ht="15.95" customHeight="1" spans="1:3">
      <c r="A942" s="62">
        <v>2130318</v>
      </c>
      <c r="B942" s="62" t="s">
        <v>1522</v>
      </c>
      <c r="C942" s="42"/>
    </row>
    <row r="943" ht="15.95" customHeight="1" spans="1:3">
      <c r="A943" s="62">
        <v>2130319</v>
      </c>
      <c r="B943" s="62" t="s">
        <v>1523</v>
      </c>
      <c r="C943" s="42">
        <v>104</v>
      </c>
    </row>
    <row r="944" ht="15.95" customHeight="1" spans="1:3">
      <c r="A944" s="62">
        <v>2130321</v>
      </c>
      <c r="B944" s="62" t="s">
        <v>1524</v>
      </c>
      <c r="C944" s="42">
        <v>351</v>
      </c>
    </row>
    <row r="945" ht="15.95" customHeight="1" spans="1:3">
      <c r="A945" s="62">
        <v>2130322</v>
      </c>
      <c r="B945" s="62" t="s">
        <v>1525</v>
      </c>
      <c r="C945" s="42">
        <v>31</v>
      </c>
    </row>
    <row r="946" ht="15.95" customHeight="1" spans="1:3">
      <c r="A946" s="62">
        <v>2130333</v>
      </c>
      <c r="B946" s="62" t="s">
        <v>1500</v>
      </c>
      <c r="C946" s="42"/>
    </row>
    <row r="947" ht="15.95" customHeight="1" spans="1:3">
      <c r="A947" s="62">
        <v>2130334</v>
      </c>
      <c r="B947" s="62" t="s">
        <v>1526</v>
      </c>
      <c r="C947" s="42">
        <v>19</v>
      </c>
    </row>
    <row r="948" ht="15.95" customHeight="1" spans="1:3">
      <c r="A948" s="62">
        <v>2130335</v>
      </c>
      <c r="B948" s="62" t="s">
        <v>1527</v>
      </c>
      <c r="C948" s="42">
        <v>100</v>
      </c>
    </row>
    <row r="949" ht="15.95" customHeight="1" spans="1:3">
      <c r="A949" s="62">
        <v>2130336</v>
      </c>
      <c r="B949" s="62" t="s">
        <v>1528</v>
      </c>
      <c r="C949" s="42"/>
    </row>
    <row r="950" ht="15.95" customHeight="1" spans="1:3">
      <c r="A950" s="62">
        <v>2130337</v>
      </c>
      <c r="B950" s="62" t="s">
        <v>1529</v>
      </c>
      <c r="C950" s="42"/>
    </row>
    <row r="951" ht="15.95" customHeight="1" spans="1:3">
      <c r="A951" s="62">
        <v>2130399</v>
      </c>
      <c r="B951" s="62" t="s">
        <v>1530</v>
      </c>
      <c r="C951" s="42">
        <v>422</v>
      </c>
    </row>
    <row r="952" ht="15.95" customHeight="1" spans="1:3">
      <c r="A952" s="62">
        <v>21305</v>
      </c>
      <c r="B952" s="102" t="s">
        <v>1531</v>
      </c>
      <c r="C952" s="42">
        <f>SUM(C953:C958)</f>
        <v>10327</v>
      </c>
    </row>
    <row r="953" ht="15.95" customHeight="1" spans="1:3">
      <c r="A953" s="62">
        <v>2130504</v>
      </c>
      <c r="B953" s="62" t="s">
        <v>1532</v>
      </c>
      <c r="C953" s="42">
        <v>790</v>
      </c>
    </row>
    <row r="954" ht="15.95" customHeight="1" spans="1:3">
      <c r="A954" s="62">
        <v>2130505</v>
      </c>
      <c r="B954" s="62" t="s">
        <v>1533</v>
      </c>
      <c r="C954" s="42"/>
    </row>
    <row r="955" ht="15.95" customHeight="1" spans="1:3">
      <c r="A955" s="62">
        <v>2130506</v>
      </c>
      <c r="B955" s="62" t="s">
        <v>1534</v>
      </c>
      <c r="C955" s="42"/>
    </row>
    <row r="956" ht="15.95" customHeight="1" spans="1:3">
      <c r="A956" s="62">
        <v>2130507</v>
      </c>
      <c r="B956" s="62" t="s">
        <v>1535</v>
      </c>
      <c r="C956" s="42"/>
    </row>
    <row r="957" ht="15.95" customHeight="1" spans="1:3">
      <c r="A957" s="62">
        <v>2130508</v>
      </c>
      <c r="B957" s="62" t="s">
        <v>1536</v>
      </c>
      <c r="C957" s="42"/>
    </row>
    <row r="958" ht="15.95" customHeight="1" spans="1:3">
      <c r="A958" s="62">
        <v>2130599</v>
      </c>
      <c r="B958" s="62" t="s">
        <v>1537</v>
      </c>
      <c r="C958" s="42">
        <v>9537</v>
      </c>
    </row>
    <row r="959" ht="15.95" customHeight="1" spans="1:3">
      <c r="A959" s="62">
        <v>21307</v>
      </c>
      <c r="B959" s="102" t="s">
        <v>1538</v>
      </c>
      <c r="C959" s="42">
        <f>SUM(C960:C964)</f>
        <v>9318</v>
      </c>
    </row>
    <row r="960" ht="15.95" customHeight="1" spans="1:3">
      <c r="A960" s="62">
        <v>2130701</v>
      </c>
      <c r="B960" s="62" t="s">
        <v>1539</v>
      </c>
      <c r="C960" s="42">
        <v>1334</v>
      </c>
    </row>
    <row r="961" ht="15.95" customHeight="1" spans="1:3">
      <c r="A961" s="62">
        <v>2130705</v>
      </c>
      <c r="B961" s="62" t="s">
        <v>1540</v>
      </c>
      <c r="C961" s="42">
        <v>7760</v>
      </c>
    </row>
    <row r="962" ht="15.95" customHeight="1" spans="1:3">
      <c r="A962" s="62">
        <v>2130706</v>
      </c>
      <c r="B962" s="62" t="s">
        <v>1541</v>
      </c>
      <c r="C962" s="42"/>
    </row>
    <row r="963" ht="15.95" customHeight="1" spans="1:3">
      <c r="A963" s="62">
        <v>2130707</v>
      </c>
      <c r="B963" s="62" t="s">
        <v>1542</v>
      </c>
      <c r="C963" s="42">
        <v>224</v>
      </c>
    </row>
    <row r="964" ht="15.95" customHeight="1" spans="1:3">
      <c r="A964" s="62">
        <v>2130799</v>
      </c>
      <c r="B964" s="62" t="s">
        <v>1543</v>
      </c>
      <c r="C964" s="42"/>
    </row>
    <row r="965" ht="15.95" customHeight="1" spans="1:3">
      <c r="A965" s="62">
        <v>21308</v>
      </c>
      <c r="B965" s="102" t="s">
        <v>1544</v>
      </c>
      <c r="C965" s="42">
        <f>SUM(C966:C970)</f>
        <v>2534</v>
      </c>
    </row>
    <row r="966" ht="15.95" customHeight="1" spans="1:3">
      <c r="A966" s="62">
        <v>2130801</v>
      </c>
      <c r="B966" s="62" t="s">
        <v>1545</v>
      </c>
      <c r="C966" s="42"/>
    </row>
    <row r="967" ht="15.95" customHeight="1" spans="1:3">
      <c r="A967" s="62">
        <v>2130803</v>
      </c>
      <c r="B967" s="62" t="s">
        <v>1546</v>
      </c>
      <c r="C967" s="42">
        <v>2356</v>
      </c>
    </row>
    <row r="968" ht="15.95" customHeight="1" spans="1:3">
      <c r="A968" s="62">
        <v>2130804</v>
      </c>
      <c r="B968" s="62" t="s">
        <v>1547</v>
      </c>
      <c r="C968" s="42">
        <v>112</v>
      </c>
    </row>
    <row r="969" ht="15.95" customHeight="1" spans="1:3">
      <c r="A969" s="62">
        <v>2130805</v>
      </c>
      <c r="B969" s="62" t="s">
        <v>1548</v>
      </c>
      <c r="C969" s="42"/>
    </row>
    <row r="970" ht="15.95" customHeight="1" spans="1:3">
      <c r="A970" s="62">
        <v>2130899</v>
      </c>
      <c r="B970" s="62" t="s">
        <v>1549</v>
      </c>
      <c r="C970" s="42">
        <v>66</v>
      </c>
    </row>
    <row r="971" ht="15.95" customHeight="1" spans="1:3">
      <c r="A971" s="62">
        <v>21309</v>
      </c>
      <c r="B971" s="102" t="s">
        <v>1550</v>
      </c>
      <c r="C971" s="42">
        <f>SUM(C972:C973)</f>
        <v>2189</v>
      </c>
    </row>
    <row r="972" ht="15.95" customHeight="1" spans="1:3">
      <c r="A972" s="62">
        <v>2130901</v>
      </c>
      <c r="B972" s="62" t="s">
        <v>1551</v>
      </c>
      <c r="C972" s="42"/>
    </row>
    <row r="973" ht="15.95" customHeight="1" spans="1:3">
      <c r="A973" s="62">
        <v>2130999</v>
      </c>
      <c r="B973" s="62" t="s">
        <v>1552</v>
      </c>
      <c r="C973" s="42">
        <v>2189</v>
      </c>
    </row>
    <row r="974" ht="15.95" customHeight="1" spans="1:3">
      <c r="A974" s="62">
        <v>21399</v>
      </c>
      <c r="B974" s="102" t="s">
        <v>1553</v>
      </c>
      <c r="C974" s="42">
        <f>SUM(C975:C976)</f>
        <v>4307</v>
      </c>
    </row>
    <row r="975" ht="15.95" customHeight="1" spans="1:3">
      <c r="A975" s="62">
        <v>2139901</v>
      </c>
      <c r="B975" s="62" t="s">
        <v>1554</v>
      </c>
      <c r="C975" s="42"/>
    </row>
    <row r="976" ht="15.95" customHeight="1" spans="1:3">
      <c r="A976" s="62">
        <v>2139999</v>
      </c>
      <c r="B976" s="62" t="s">
        <v>1555</v>
      </c>
      <c r="C976" s="42">
        <v>4307</v>
      </c>
    </row>
    <row r="977" ht="15.95" customHeight="1" spans="1:3">
      <c r="A977" s="62">
        <v>214</v>
      </c>
      <c r="B977" s="102" t="s">
        <v>1556</v>
      </c>
      <c r="C977" s="42">
        <f>SUM(C978,C999,C1009,C1019,C1026)</f>
        <v>11776</v>
      </c>
    </row>
    <row r="978" ht="15.95" customHeight="1" spans="1:3">
      <c r="A978" s="62">
        <v>21401</v>
      </c>
      <c r="B978" s="102" t="s">
        <v>1557</v>
      </c>
      <c r="C978" s="42">
        <f>SUM(C979:C998)</f>
        <v>6755</v>
      </c>
    </row>
    <row r="979" ht="15.95" customHeight="1" spans="1:3">
      <c r="A979" s="62">
        <v>2140101</v>
      </c>
      <c r="B979" s="62" t="s">
        <v>831</v>
      </c>
      <c r="C979" s="42">
        <v>1949</v>
      </c>
    </row>
    <row r="980" ht="15.95" customHeight="1" spans="1:3">
      <c r="A980" s="62">
        <v>2140102</v>
      </c>
      <c r="B980" s="62" t="s">
        <v>832</v>
      </c>
      <c r="C980" s="42">
        <v>21</v>
      </c>
    </row>
    <row r="981" ht="15.95" customHeight="1" spans="1:3">
      <c r="A981" s="62">
        <v>2140103</v>
      </c>
      <c r="B981" s="62" t="s">
        <v>833</v>
      </c>
      <c r="C981" s="42"/>
    </row>
    <row r="982" ht="15.95" customHeight="1" spans="1:3">
      <c r="A982" s="62">
        <v>2140104</v>
      </c>
      <c r="B982" s="62" t="s">
        <v>1558</v>
      </c>
      <c r="C982" s="42">
        <v>1735</v>
      </c>
    </row>
    <row r="983" ht="15.95" customHeight="1" spans="1:3">
      <c r="A983" s="62">
        <v>2140106</v>
      </c>
      <c r="B983" s="62" t="s">
        <v>1559</v>
      </c>
      <c r="C983" s="42">
        <v>2619</v>
      </c>
    </row>
    <row r="984" ht="15.95" customHeight="1" spans="1:3">
      <c r="A984" s="62">
        <v>2140109</v>
      </c>
      <c r="B984" s="62" t="s">
        <v>1560</v>
      </c>
      <c r="C984" s="42"/>
    </row>
    <row r="985" ht="15.95" customHeight="1" spans="1:3">
      <c r="A985" s="62">
        <v>2140110</v>
      </c>
      <c r="B985" s="62" t="s">
        <v>1561</v>
      </c>
      <c r="C985" s="42"/>
    </row>
    <row r="986" ht="15.95" customHeight="1" spans="1:3">
      <c r="A986" s="62">
        <v>2140112</v>
      </c>
      <c r="B986" s="62" t="s">
        <v>1562</v>
      </c>
      <c r="C986" s="42">
        <v>431</v>
      </c>
    </row>
    <row r="987" ht="15.95" customHeight="1" spans="1:3">
      <c r="A987" s="62">
        <v>2140114</v>
      </c>
      <c r="B987" s="62" t="s">
        <v>1563</v>
      </c>
      <c r="C987" s="42"/>
    </row>
    <row r="988" ht="15.95" customHeight="1" spans="1:3">
      <c r="A988" s="62">
        <v>2140122</v>
      </c>
      <c r="B988" s="62" t="s">
        <v>1564</v>
      </c>
      <c r="C988" s="42"/>
    </row>
    <row r="989" ht="15.95" customHeight="1" spans="1:3">
      <c r="A989" s="62">
        <v>2140123</v>
      </c>
      <c r="B989" s="62" t="s">
        <v>1565</v>
      </c>
      <c r="C989" s="42"/>
    </row>
    <row r="990" ht="15.95" customHeight="1" spans="1:3">
      <c r="A990" s="62">
        <v>2140127</v>
      </c>
      <c r="B990" s="62" t="s">
        <v>1566</v>
      </c>
      <c r="C990" s="42"/>
    </row>
    <row r="991" ht="15.95" customHeight="1" spans="1:3">
      <c r="A991" s="62">
        <v>2140128</v>
      </c>
      <c r="B991" s="62" t="s">
        <v>1567</v>
      </c>
      <c r="C991" s="42"/>
    </row>
    <row r="992" ht="15.95" customHeight="1" spans="1:3">
      <c r="A992" s="62">
        <v>2140129</v>
      </c>
      <c r="B992" s="62" t="s">
        <v>1568</v>
      </c>
      <c r="C992" s="42"/>
    </row>
    <row r="993" ht="15.95" customHeight="1" spans="1:3">
      <c r="A993" s="62">
        <v>2140130</v>
      </c>
      <c r="B993" s="62" t="s">
        <v>1569</v>
      </c>
      <c r="C993" s="42"/>
    </row>
    <row r="994" ht="15.95" customHeight="1" spans="1:3">
      <c r="A994" s="62">
        <v>2140131</v>
      </c>
      <c r="B994" s="62" t="s">
        <v>1570</v>
      </c>
      <c r="C994" s="42"/>
    </row>
    <row r="995" ht="15.95" customHeight="1" spans="1:3">
      <c r="A995" s="62">
        <v>2140133</v>
      </c>
      <c r="B995" s="62" t="s">
        <v>1571</v>
      </c>
      <c r="C995" s="42"/>
    </row>
    <row r="996" ht="15.95" customHeight="1" spans="1:3">
      <c r="A996" s="62">
        <v>2140136</v>
      </c>
      <c r="B996" s="62" t="s">
        <v>1572</v>
      </c>
      <c r="C996" s="42"/>
    </row>
    <row r="997" ht="15.95" customHeight="1" spans="1:3">
      <c r="A997" s="62">
        <v>2140138</v>
      </c>
      <c r="B997" s="62" t="s">
        <v>1573</v>
      </c>
      <c r="C997" s="42"/>
    </row>
    <row r="998" ht="15.95" customHeight="1" spans="1:3">
      <c r="A998" s="62">
        <v>2140199</v>
      </c>
      <c r="B998" s="62" t="s">
        <v>1574</v>
      </c>
      <c r="C998" s="42"/>
    </row>
    <row r="999" ht="15.95" customHeight="1" spans="1:3">
      <c r="A999" s="62">
        <v>21402</v>
      </c>
      <c r="B999" s="102" t="s">
        <v>1575</v>
      </c>
      <c r="C999" s="42">
        <f>SUM(C1000:C1008)</f>
        <v>0</v>
      </c>
    </row>
    <row r="1000" ht="15.95" customHeight="1" spans="1:3">
      <c r="A1000" s="62">
        <v>2140201</v>
      </c>
      <c r="B1000" s="62" t="s">
        <v>831</v>
      </c>
      <c r="C1000" s="42"/>
    </row>
    <row r="1001" ht="15.95" customHeight="1" spans="1:3">
      <c r="A1001" s="62">
        <v>2140202</v>
      </c>
      <c r="B1001" s="62" t="s">
        <v>832</v>
      </c>
      <c r="C1001" s="42"/>
    </row>
    <row r="1002" ht="15.95" customHeight="1" spans="1:3">
      <c r="A1002" s="62">
        <v>2140203</v>
      </c>
      <c r="B1002" s="62" t="s">
        <v>833</v>
      </c>
      <c r="C1002" s="42"/>
    </row>
    <row r="1003" ht="15.95" customHeight="1" spans="1:3">
      <c r="A1003" s="62">
        <v>2140204</v>
      </c>
      <c r="B1003" s="62" t="s">
        <v>1576</v>
      </c>
      <c r="C1003" s="42"/>
    </row>
    <row r="1004" ht="15.95" customHeight="1" spans="1:3">
      <c r="A1004" s="62">
        <v>2140205</v>
      </c>
      <c r="B1004" s="62" t="s">
        <v>1577</v>
      </c>
      <c r="C1004" s="42"/>
    </row>
    <row r="1005" ht="15.95" customHeight="1" spans="1:3">
      <c r="A1005" s="62">
        <v>2140206</v>
      </c>
      <c r="B1005" s="62" t="s">
        <v>1578</v>
      </c>
      <c r="C1005" s="42"/>
    </row>
    <row r="1006" ht="15.95" customHeight="1" spans="1:3">
      <c r="A1006" s="62">
        <v>2140207</v>
      </c>
      <c r="B1006" s="62" t="s">
        <v>1579</v>
      </c>
      <c r="C1006" s="42"/>
    </row>
    <row r="1007" ht="15.95" customHeight="1" spans="1:3">
      <c r="A1007" s="62">
        <v>2140208</v>
      </c>
      <c r="B1007" s="62" t="s">
        <v>1580</v>
      </c>
      <c r="C1007" s="42"/>
    </row>
    <row r="1008" ht="15.95" customHeight="1" spans="1:3">
      <c r="A1008" s="62">
        <v>2140299</v>
      </c>
      <c r="B1008" s="62" t="s">
        <v>1581</v>
      </c>
      <c r="C1008" s="42"/>
    </row>
    <row r="1009" ht="15.95" customHeight="1" spans="1:3">
      <c r="A1009" s="62">
        <v>21403</v>
      </c>
      <c r="B1009" s="102" t="s">
        <v>1582</v>
      </c>
      <c r="C1009" s="42">
        <f>SUM(C1010:C1018)</f>
        <v>0</v>
      </c>
    </row>
    <row r="1010" ht="15.95" customHeight="1" spans="1:3">
      <c r="A1010" s="62">
        <v>2140301</v>
      </c>
      <c r="B1010" s="62" t="s">
        <v>831</v>
      </c>
      <c r="C1010" s="42"/>
    </row>
    <row r="1011" ht="15.95" customHeight="1" spans="1:3">
      <c r="A1011" s="62">
        <v>2140302</v>
      </c>
      <c r="B1011" s="62" t="s">
        <v>832</v>
      </c>
      <c r="C1011" s="42"/>
    </row>
    <row r="1012" ht="15.95" customHeight="1" spans="1:3">
      <c r="A1012" s="62">
        <v>2140303</v>
      </c>
      <c r="B1012" s="62" t="s">
        <v>833</v>
      </c>
      <c r="C1012" s="42"/>
    </row>
    <row r="1013" ht="15.95" customHeight="1" spans="1:3">
      <c r="A1013" s="62">
        <v>2140304</v>
      </c>
      <c r="B1013" s="62" t="s">
        <v>1583</v>
      </c>
      <c r="C1013" s="42"/>
    </row>
    <row r="1014" ht="15.95" customHeight="1" spans="1:3">
      <c r="A1014" s="62">
        <v>2140305</v>
      </c>
      <c r="B1014" s="62" t="s">
        <v>1584</v>
      </c>
      <c r="C1014" s="42"/>
    </row>
    <row r="1015" ht="15.95" customHeight="1" spans="1:3">
      <c r="A1015" s="62">
        <v>2140306</v>
      </c>
      <c r="B1015" s="62" t="s">
        <v>1585</v>
      </c>
      <c r="C1015" s="42"/>
    </row>
    <row r="1016" ht="15.95" customHeight="1" spans="1:3">
      <c r="A1016" s="62">
        <v>2140307</v>
      </c>
      <c r="B1016" s="62" t="s">
        <v>1586</v>
      </c>
      <c r="C1016" s="42"/>
    </row>
    <row r="1017" ht="15.95" customHeight="1" spans="1:3">
      <c r="A1017" s="62">
        <v>2140308</v>
      </c>
      <c r="B1017" s="62" t="s">
        <v>1587</v>
      </c>
      <c r="C1017" s="42"/>
    </row>
    <row r="1018" ht="15.95" customHeight="1" spans="1:3">
      <c r="A1018" s="62">
        <v>2140399</v>
      </c>
      <c r="B1018" s="62" t="s">
        <v>1588</v>
      </c>
      <c r="C1018" s="42"/>
    </row>
    <row r="1019" ht="15.95" customHeight="1" spans="1:3">
      <c r="A1019" s="62">
        <v>21405</v>
      </c>
      <c r="B1019" s="102" t="s">
        <v>1589</v>
      </c>
      <c r="C1019" s="42">
        <f>SUM(C1020:C1025)</f>
        <v>35</v>
      </c>
    </row>
    <row r="1020" ht="15.95" customHeight="1" spans="1:3">
      <c r="A1020" s="62">
        <v>2140501</v>
      </c>
      <c r="B1020" s="62" t="s">
        <v>831</v>
      </c>
      <c r="C1020" s="42"/>
    </row>
    <row r="1021" ht="15.95" customHeight="1" spans="1:3">
      <c r="A1021" s="62">
        <v>2140502</v>
      </c>
      <c r="B1021" s="62" t="s">
        <v>832</v>
      </c>
      <c r="C1021" s="42"/>
    </row>
    <row r="1022" ht="15.95" customHeight="1" spans="1:3">
      <c r="A1022" s="62">
        <v>2140503</v>
      </c>
      <c r="B1022" s="62" t="s">
        <v>833</v>
      </c>
      <c r="C1022" s="42"/>
    </row>
    <row r="1023" ht="15.95" customHeight="1" spans="1:3">
      <c r="A1023" s="62">
        <v>2140504</v>
      </c>
      <c r="B1023" s="62" t="s">
        <v>1580</v>
      </c>
      <c r="C1023" s="42"/>
    </row>
    <row r="1024" ht="15.95" customHeight="1" spans="1:3">
      <c r="A1024" s="62">
        <v>2140505</v>
      </c>
      <c r="B1024" s="62" t="s">
        <v>1590</v>
      </c>
      <c r="C1024" s="42">
        <v>35</v>
      </c>
    </row>
    <row r="1025" ht="15.95" customHeight="1" spans="1:3">
      <c r="A1025" s="62">
        <v>2140599</v>
      </c>
      <c r="B1025" s="62" t="s">
        <v>1591</v>
      </c>
      <c r="C1025" s="42"/>
    </row>
    <row r="1026" ht="15.95" customHeight="1" spans="1:3">
      <c r="A1026" s="62">
        <v>21499</v>
      </c>
      <c r="B1026" s="102" t="s">
        <v>1592</v>
      </c>
      <c r="C1026" s="42">
        <f>SUM(C1027:C1028)</f>
        <v>4986</v>
      </c>
    </row>
    <row r="1027" ht="15.95" customHeight="1" spans="1:3">
      <c r="A1027" s="62">
        <v>2149901</v>
      </c>
      <c r="B1027" s="62" t="s">
        <v>1593</v>
      </c>
      <c r="C1027" s="42">
        <v>282</v>
      </c>
    </row>
    <row r="1028" ht="15.95" customHeight="1" spans="1:3">
      <c r="A1028" s="62">
        <v>2149999</v>
      </c>
      <c r="B1028" s="62" t="s">
        <v>1594</v>
      </c>
      <c r="C1028" s="42">
        <v>4704</v>
      </c>
    </row>
    <row r="1029" ht="15.95" customHeight="1" spans="1:3">
      <c r="A1029" s="62">
        <v>215</v>
      </c>
      <c r="B1029" s="102" t="s">
        <v>1595</v>
      </c>
      <c r="C1029" s="42">
        <f>SUM(C1030,C1040,C1056,C1061,C1072,C1079,C1087)</f>
        <v>446</v>
      </c>
    </row>
    <row r="1030" ht="15.95" customHeight="1" spans="1:3">
      <c r="A1030" s="62">
        <v>21501</v>
      </c>
      <c r="B1030" s="102" t="s">
        <v>1596</v>
      </c>
      <c r="C1030" s="42">
        <f>SUM(C1031:C1039)</f>
        <v>0</v>
      </c>
    </row>
    <row r="1031" ht="15.95" customHeight="1" spans="1:3">
      <c r="A1031" s="62">
        <v>2150101</v>
      </c>
      <c r="B1031" s="62" t="s">
        <v>831</v>
      </c>
      <c r="C1031" s="42"/>
    </row>
    <row r="1032" ht="15.95" customHeight="1" spans="1:3">
      <c r="A1032" s="62">
        <v>2150102</v>
      </c>
      <c r="B1032" s="62" t="s">
        <v>832</v>
      </c>
      <c r="C1032" s="42"/>
    </row>
    <row r="1033" ht="15.95" customHeight="1" spans="1:3">
      <c r="A1033" s="62">
        <v>2150103</v>
      </c>
      <c r="B1033" s="62" t="s">
        <v>833</v>
      </c>
      <c r="C1033" s="42"/>
    </row>
    <row r="1034" ht="15.95" customHeight="1" spans="1:3">
      <c r="A1034" s="62">
        <v>2150104</v>
      </c>
      <c r="B1034" s="62" t="s">
        <v>1597</v>
      </c>
      <c r="C1034" s="42"/>
    </row>
    <row r="1035" ht="15.95" customHeight="1" spans="1:3">
      <c r="A1035" s="62">
        <v>2150105</v>
      </c>
      <c r="B1035" s="62" t="s">
        <v>1598</v>
      </c>
      <c r="C1035" s="42"/>
    </row>
    <row r="1036" ht="15.95" customHeight="1" spans="1:3">
      <c r="A1036" s="62">
        <v>2150106</v>
      </c>
      <c r="B1036" s="62" t="s">
        <v>1599</v>
      </c>
      <c r="C1036" s="42"/>
    </row>
    <row r="1037" ht="15.95" customHeight="1" spans="1:3">
      <c r="A1037" s="62">
        <v>2150107</v>
      </c>
      <c r="B1037" s="62" t="s">
        <v>1600</v>
      </c>
      <c r="C1037" s="42"/>
    </row>
    <row r="1038" ht="15.95" customHeight="1" spans="1:3">
      <c r="A1038" s="62">
        <v>2150108</v>
      </c>
      <c r="B1038" s="62" t="s">
        <v>1601</v>
      </c>
      <c r="C1038" s="42"/>
    </row>
    <row r="1039" ht="15.95" customHeight="1" spans="1:3">
      <c r="A1039" s="62">
        <v>2150199</v>
      </c>
      <c r="B1039" s="62" t="s">
        <v>1602</v>
      </c>
      <c r="C1039" s="42"/>
    </row>
    <row r="1040" ht="15.95" customHeight="1" spans="1:3">
      <c r="A1040" s="62">
        <v>21502</v>
      </c>
      <c r="B1040" s="102" t="s">
        <v>1603</v>
      </c>
      <c r="C1040" s="42">
        <f>SUM(C1041:C1055)</f>
        <v>311</v>
      </c>
    </row>
    <row r="1041" ht="15.95" customHeight="1" spans="1:3">
      <c r="A1041" s="62">
        <v>2150201</v>
      </c>
      <c r="B1041" s="62" t="s">
        <v>831</v>
      </c>
      <c r="C1041" s="42"/>
    </row>
    <row r="1042" ht="15.95" customHeight="1" spans="1:3">
      <c r="A1042" s="62">
        <v>2150202</v>
      </c>
      <c r="B1042" s="62" t="s">
        <v>832</v>
      </c>
      <c r="C1042" s="42"/>
    </row>
    <row r="1043" ht="15.95" customHeight="1" spans="1:3">
      <c r="A1043" s="62">
        <v>2150203</v>
      </c>
      <c r="B1043" s="62" t="s">
        <v>833</v>
      </c>
      <c r="C1043" s="42"/>
    </row>
    <row r="1044" ht="15.95" customHeight="1" spans="1:3">
      <c r="A1044" s="62">
        <v>2150204</v>
      </c>
      <c r="B1044" s="62" t="s">
        <v>1604</v>
      </c>
      <c r="C1044" s="42"/>
    </row>
    <row r="1045" ht="15.95" customHeight="1" spans="1:3">
      <c r="A1045" s="62">
        <v>2150205</v>
      </c>
      <c r="B1045" s="62" t="s">
        <v>1605</v>
      </c>
      <c r="C1045" s="42"/>
    </row>
    <row r="1046" ht="15.95" customHeight="1" spans="1:3">
      <c r="A1046" s="62">
        <v>2150206</v>
      </c>
      <c r="B1046" s="62" t="s">
        <v>1606</v>
      </c>
      <c r="C1046" s="42"/>
    </row>
    <row r="1047" ht="15.95" customHeight="1" spans="1:3">
      <c r="A1047" s="62">
        <v>2150207</v>
      </c>
      <c r="B1047" s="62" t="s">
        <v>1607</v>
      </c>
      <c r="C1047" s="42">
        <v>159</v>
      </c>
    </row>
    <row r="1048" ht="15.95" customHeight="1" spans="1:3">
      <c r="A1048" s="62">
        <v>2150208</v>
      </c>
      <c r="B1048" s="62" t="s">
        <v>1608</v>
      </c>
      <c r="C1048" s="42"/>
    </row>
    <row r="1049" ht="15.95" customHeight="1" spans="1:3">
      <c r="A1049" s="62">
        <v>2150209</v>
      </c>
      <c r="B1049" s="62" t="s">
        <v>1609</v>
      </c>
      <c r="C1049" s="42"/>
    </row>
    <row r="1050" ht="15.95" customHeight="1" spans="1:3">
      <c r="A1050" s="62">
        <v>2150210</v>
      </c>
      <c r="B1050" s="62" t="s">
        <v>1610</v>
      </c>
      <c r="C1050" s="42"/>
    </row>
    <row r="1051" ht="15.95" customHeight="1" spans="1:3">
      <c r="A1051" s="62">
        <v>2150212</v>
      </c>
      <c r="B1051" s="62" t="s">
        <v>1611</v>
      </c>
      <c r="C1051" s="42"/>
    </row>
    <row r="1052" ht="15.95" customHeight="1" spans="1:3">
      <c r="A1052" s="62">
        <v>2150213</v>
      </c>
      <c r="B1052" s="62" t="s">
        <v>1612</v>
      </c>
      <c r="C1052" s="42"/>
    </row>
    <row r="1053" ht="15.95" customHeight="1" spans="1:3">
      <c r="A1053" s="62">
        <v>2150214</v>
      </c>
      <c r="B1053" s="62" t="s">
        <v>1613</v>
      </c>
      <c r="C1053" s="42"/>
    </row>
    <row r="1054" ht="15.95" customHeight="1" spans="1:3">
      <c r="A1054" s="62">
        <v>2150215</v>
      </c>
      <c r="B1054" s="62" t="s">
        <v>1614</v>
      </c>
      <c r="C1054" s="42"/>
    </row>
    <row r="1055" ht="15.95" customHeight="1" spans="1:3">
      <c r="A1055" s="62">
        <v>2150299</v>
      </c>
      <c r="B1055" s="62" t="s">
        <v>1615</v>
      </c>
      <c r="C1055" s="42">
        <v>152</v>
      </c>
    </row>
    <row r="1056" ht="15.95" customHeight="1" spans="1:3">
      <c r="A1056" s="62">
        <v>21503</v>
      </c>
      <c r="B1056" s="102" t="s">
        <v>1616</v>
      </c>
      <c r="C1056" s="42">
        <f>SUM(C1057:C1060)</f>
        <v>0</v>
      </c>
    </row>
    <row r="1057" ht="15.95" customHeight="1" spans="1:3">
      <c r="A1057" s="62">
        <v>2150301</v>
      </c>
      <c r="B1057" s="62" t="s">
        <v>831</v>
      </c>
      <c r="C1057" s="42"/>
    </row>
    <row r="1058" ht="15.95" customHeight="1" spans="1:3">
      <c r="A1058" s="62">
        <v>2150302</v>
      </c>
      <c r="B1058" s="62" t="s">
        <v>832</v>
      </c>
      <c r="C1058" s="42"/>
    </row>
    <row r="1059" ht="15.95" customHeight="1" spans="1:3">
      <c r="A1059" s="62">
        <v>2150303</v>
      </c>
      <c r="B1059" s="62" t="s">
        <v>833</v>
      </c>
      <c r="C1059" s="42"/>
    </row>
    <row r="1060" ht="15.95" customHeight="1" spans="1:3">
      <c r="A1060" s="62">
        <v>2150399</v>
      </c>
      <c r="B1060" s="62" t="s">
        <v>1617</v>
      </c>
      <c r="C1060" s="42"/>
    </row>
    <row r="1061" ht="15.95" customHeight="1" spans="1:3">
      <c r="A1061" s="62">
        <v>21505</v>
      </c>
      <c r="B1061" s="102" t="s">
        <v>1618</v>
      </c>
      <c r="C1061" s="42">
        <f>SUM(C1062:C1071)</f>
        <v>34</v>
      </c>
    </row>
    <row r="1062" ht="15.95" customHeight="1" spans="1:3">
      <c r="A1062" s="62">
        <v>2150501</v>
      </c>
      <c r="B1062" s="62" t="s">
        <v>831</v>
      </c>
      <c r="C1062" s="42"/>
    </row>
    <row r="1063" ht="15.95" customHeight="1" spans="1:3">
      <c r="A1063" s="62">
        <v>2150502</v>
      </c>
      <c r="B1063" s="62" t="s">
        <v>832</v>
      </c>
      <c r="C1063" s="42"/>
    </row>
    <row r="1064" ht="15.95" customHeight="1" spans="1:3">
      <c r="A1064" s="62">
        <v>2150503</v>
      </c>
      <c r="B1064" s="62" t="s">
        <v>833</v>
      </c>
      <c r="C1064" s="42"/>
    </row>
    <row r="1065" ht="15.95" customHeight="1" spans="1:3">
      <c r="A1065" s="62">
        <v>2150505</v>
      </c>
      <c r="B1065" s="62" t="s">
        <v>1619</v>
      </c>
      <c r="C1065" s="42"/>
    </row>
    <row r="1066" ht="15.95" customHeight="1" spans="1:3">
      <c r="A1066" s="62">
        <v>2150507</v>
      </c>
      <c r="B1066" s="62" t="s">
        <v>1620</v>
      </c>
      <c r="C1066" s="42"/>
    </row>
    <row r="1067" ht="15.95" customHeight="1" spans="1:3">
      <c r="A1067" s="62">
        <v>2150508</v>
      </c>
      <c r="B1067" s="62" t="s">
        <v>1621</v>
      </c>
      <c r="C1067" s="42"/>
    </row>
    <row r="1068" ht="15.95" customHeight="1" spans="1:3">
      <c r="A1068" s="62">
        <v>2150516</v>
      </c>
      <c r="B1068" s="62" t="s">
        <v>1622</v>
      </c>
      <c r="C1068" s="42"/>
    </row>
    <row r="1069" ht="15.95" customHeight="1" spans="1:3">
      <c r="A1069" s="62">
        <v>2150517</v>
      </c>
      <c r="B1069" s="62" t="s">
        <v>1623</v>
      </c>
      <c r="C1069" s="42">
        <v>14</v>
      </c>
    </row>
    <row r="1070" ht="15.95" customHeight="1" spans="1:3">
      <c r="A1070" s="62">
        <v>2150550</v>
      </c>
      <c r="B1070" s="62" t="s">
        <v>840</v>
      </c>
      <c r="C1070" s="42"/>
    </row>
    <row r="1071" ht="15.95" customHeight="1" spans="1:3">
      <c r="A1071" s="62">
        <v>2150599</v>
      </c>
      <c r="B1071" s="62" t="s">
        <v>1624</v>
      </c>
      <c r="C1071" s="42">
        <v>20</v>
      </c>
    </row>
    <row r="1072" ht="15.95" customHeight="1" spans="1:3">
      <c r="A1072" s="62">
        <v>21507</v>
      </c>
      <c r="B1072" s="102" t="s">
        <v>1625</v>
      </c>
      <c r="C1072" s="42">
        <f>SUM(C1073:C1078)</f>
        <v>0</v>
      </c>
    </row>
    <row r="1073" ht="15.95" customHeight="1" spans="1:3">
      <c r="A1073" s="62">
        <v>2150701</v>
      </c>
      <c r="B1073" s="62" t="s">
        <v>831</v>
      </c>
      <c r="C1073" s="42"/>
    </row>
    <row r="1074" ht="15.95" customHeight="1" spans="1:3">
      <c r="A1074" s="62">
        <v>2150702</v>
      </c>
      <c r="B1074" s="62" t="s">
        <v>832</v>
      </c>
      <c r="C1074" s="42"/>
    </row>
    <row r="1075" ht="15.95" customHeight="1" spans="1:3">
      <c r="A1075" s="62">
        <v>2150703</v>
      </c>
      <c r="B1075" s="62" t="s">
        <v>833</v>
      </c>
      <c r="C1075" s="42"/>
    </row>
    <row r="1076" ht="15.95" customHeight="1" spans="1:3">
      <c r="A1076" s="62">
        <v>2150704</v>
      </c>
      <c r="B1076" s="62" t="s">
        <v>1626</v>
      </c>
      <c r="C1076" s="42"/>
    </row>
    <row r="1077" ht="15.95" customHeight="1" spans="1:3">
      <c r="A1077" s="62">
        <v>2150705</v>
      </c>
      <c r="B1077" s="62" t="s">
        <v>1627</v>
      </c>
      <c r="C1077" s="42"/>
    </row>
    <row r="1078" ht="15.95" customHeight="1" spans="1:3">
      <c r="A1078" s="62">
        <v>2150799</v>
      </c>
      <c r="B1078" s="62" t="s">
        <v>1628</v>
      </c>
      <c r="C1078" s="42"/>
    </row>
    <row r="1079" ht="15.95" customHeight="1" spans="1:3">
      <c r="A1079" s="62">
        <v>21508</v>
      </c>
      <c r="B1079" s="102" t="s">
        <v>1629</v>
      </c>
      <c r="C1079" s="42">
        <f>SUM(C1080:C1086)</f>
        <v>100</v>
      </c>
    </row>
    <row r="1080" ht="15.95" customHeight="1" spans="1:3">
      <c r="A1080" s="62">
        <v>2150801</v>
      </c>
      <c r="B1080" s="62" t="s">
        <v>831</v>
      </c>
      <c r="C1080" s="42"/>
    </row>
    <row r="1081" ht="15.95" customHeight="1" spans="1:3">
      <c r="A1081" s="62">
        <v>2150802</v>
      </c>
      <c r="B1081" s="62" t="s">
        <v>832</v>
      </c>
      <c r="C1081" s="42"/>
    </row>
    <row r="1082" ht="15.95" customHeight="1" spans="1:3">
      <c r="A1082" s="62">
        <v>2150803</v>
      </c>
      <c r="B1082" s="62" t="s">
        <v>833</v>
      </c>
      <c r="C1082" s="42"/>
    </row>
    <row r="1083" ht="15.95" customHeight="1" spans="1:3">
      <c r="A1083" s="62">
        <v>2150804</v>
      </c>
      <c r="B1083" s="62" t="s">
        <v>1630</v>
      </c>
      <c r="C1083" s="42"/>
    </row>
    <row r="1084" ht="15.95" customHeight="1" spans="1:3">
      <c r="A1084" s="62">
        <v>2150805</v>
      </c>
      <c r="B1084" s="62" t="s">
        <v>1631</v>
      </c>
      <c r="C1084" s="42">
        <v>55</v>
      </c>
    </row>
    <row r="1085" ht="15.95" customHeight="1" spans="1:3">
      <c r="A1085" s="62">
        <v>2150806</v>
      </c>
      <c r="B1085" s="62" t="s">
        <v>1632</v>
      </c>
      <c r="C1085" s="42"/>
    </row>
    <row r="1086" ht="15.95" customHeight="1" spans="1:3">
      <c r="A1086" s="62">
        <v>2150899</v>
      </c>
      <c r="B1086" s="62" t="s">
        <v>1633</v>
      </c>
      <c r="C1086" s="42">
        <v>45</v>
      </c>
    </row>
    <row r="1087" ht="15.95" customHeight="1" spans="1:3">
      <c r="A1087" s="62">
        <v>21599</v>
      </c>
      <c r="B1087" s="102" t="s">
        <v>1634</v>
      </c>
      <c r="C1087" s="42">
        <f>SUM(C1088:C1092)</f>
        <v>1</v>
      </c>
    </row>
    <row r="1088" ht="15.95" customHeight="1" spans="1:3">
      <c r="A1088" s="62">
        <v>2159901</v>
      </c>
      <c r="B1088" s="62" t="s">
        <v>1635</v>
      </c>
      <c r="C1088" s="42"/>
    </row>
    <row r="1089" ht="15.95" customHeight="1" spans="1:3">
      <c r="A1089" s="62">
        <v>2159904</v>
      </c>
      <c r="B1089" s="62" t="s">
        <v>1636</v>
      </c>
      <c r="C1089" s="42"/>
    </row>
    <row r="1090" ht="15.95" customHeight="1" spans="1:3">
      <c r="A1090" s="62">
        <v>2159905</v>
      </c>
      <c r="B1090" s="62" t="s">
        <v>1637</v>
      </c>
      <c r="C1090" s="42"/>
    </row>
    <row r="1091" ht="15.95" customHeight="1" spans="1:3">
      <c r="A1091" s="62">
        <v>2159906</v>
      </c>
      <c r="B1091" s="62" t="s">
        <v>1638</v>
      </c>
      <c r="C1091" s="42"/>
    </row>
    <row r="1092" ht="15.95" customHeight="1" spans="1:3">
      <c r="A1092" s="62">
        <v>2159999</v>
      </c>
      <c r="B1092" s="62" t="s">
        <v>1639</v>
      </c>
      <c r="C1092" s="42">
        <v>1</v>
      </c>
    </row>
    <row r="1093" ht="15.95" customHeight="1" spans="1:3">
      <c r="A1093" s="62">
        <v>216</v>
      </c>
      <c r="B1093" s="102" t="s">
        <v>1640</v>
      </c>
      <c r="C1093" s="42">
        <f>SUM(C1094,C1104,C1110)</f>
        <v>909</v>
      </c>
    </row>
    <row r="1094" ht="15.95" customHeight="1" spans="1:3">
      <c r="A1094" s="62">
        <v>21602</v>
      </c>
      <c r="B1094" s="102" t="s">
        <v>1641</v>
      </c>
      <c r="C1094" s="42">
        <f>SUM(C1095:C1103)</f>
        <v>879</v>
      </c>
    </row>
    <row r="1095" ht="15.95" customHeight="1" spans="1:3">
      <c r="A1095" s="62">
        <v>2160201</v>
      </c>
      <c r="B1095" s="62" t="s">
        <v>831</v>
      </c>
      <c r="C1095" s="42">
        <v>249</v>
      </c>
    </row>
    <row r="1096" ht="15.95" customHeight="1" spans="1:3">
      <c r="A1096" s="62">
        <v>2160202</v>
      </c>
      <c r="B1096" s="62" t="s">
        <v>832</v>
      </c>
      <c r="C1096" s="42"/>
    </row>
    <row r="1097" ht="15.95" customHeight="1" spans="1:3">
      <c r="A1097" s="62">
        <v>2160203</v>
      </c>
      <c r="B1097" s="62" t="s">
        <v>833</v>
      </c>
      <c r="C1097" s="42"/>
    </row>
    <row r="1098" ht="15.95" customHeight="1" spans="1:3">
      <c r="A1098" s="62">
        <v>2160216</v>
      </c>
      <c r="B1098" s="62" t="s">
        <v>1642</v>
      </c>
      <c r="C1098" s="42"/>
    </row>
    <row r="1099" ht="15.95" customHeight="1" spans="1:3">
      <c r="A1099" s="62">
        <v>2160217</v>
      </c>
      <c r="B1099" s="62" t="s">
        <v>1643</v>
      </c>
      <c r="C1099" s="42"/>
    </row>
    <row r="1100" ht="15.95" customHeight="1" spans="1:3">
      <c r="A1100" s="62">
        <v>2160218</v>
      </c>
      <c r="B1100" s="62" t="s">
        <v>1644</v>
      </c>
      <c r="C1100" s="42"/>
    </row>
    <row r="1101" ht="15.95" customHeight="1" spans="1:3">
      <c r="A1101" s="62">
        <v>2160219</v>
      </c>
      <c r="B1101" s="62" t="s">
        <v>1645</v>
      </c>
      <c r="C1101" s="42"/>
    </row>
    <row r="1102" ht="15.95" customHeight="1" spans="1:3">
      <c r="A1102" s="62">
        <v>2160250</v>
      </c>
      <c r="B1102" s="62" t="s">
        <v>840</v>
      </c>
      <c r="C1102" s="42">
        <v>8</v>
      </c>
    </row>
    <row r="1103" ht="15.95" customHeight="1" spans="1:3">
      <c r="A1103" s="62">
        <v>2160299</v>
      </c>
      <c r="B1103" s="62" t="s">
        <v>1646</v>
      </c>
      <c r="C1103" s="42">
        <v>622</v>
      </c>
    </row>
    <row r="1104" ht="15.95" customHeight="1" spans="1:3">
      <c r="A1104" s="62">
        <v>21606</v>
      </c>
      <c r="B1104" s="102" t="s">
        <v>1647</v>
      </c>
      <c r="C1104" s="42">
        <f>SUM(C1105:C1109)</f>
        <v>8</v>
      </c>
    </row>
    <row r="1105" ht="15.95" customHeight="1" spans="1:3">
      <c r="A1105" s="62">
        <v>2160601</v>
      </c>
      <c r="B1105" s="62" t="s">
        <v>831</v>
      </c>
      <c r="C1105" s="42"/>
    </row>
    <row r="1106" ht="15.95" customHeight="1" spans="1:3">
      <c r="A1106" s="62">
        <v>2160602</v>
      </c>
      <c r="B1106" s="62" t="s">
        <v>832</v>
      </c>
      <c r="C1106" s="42"/>
    </row>
    <row r="1107" ht="15.95" customHeight="1" spans="1:3">
      <c r="A1107" s="62">
        <v>2160603</v>
      </c>
      <c r="B1107" s="62" t="s">
        <v>833</v>
      </c>
      <c r="C1107" s="42"/>
    </row>
    <row r="1108" ht="15.95" customHeight="1" spans="1:3">
      <c r="A1108" s="62">
        <v>2160607</v>
      </c>
      <c r="B1108" s="62" t="s">
        <v>1648</v>
      </c>
      <c r="C1108" s="42"/>
    </row>
    <row r="1109" ht="15.95" customHeight="1" spans="1:3">
      <c r="A1109" s="62">
        <v>2160699</v>
      </c>
      <c r="B1109" s="62" t="s">
        <v>1649</v>
      </c>
      <c r="C1109" s="42">
        <v>8</v>
      </c>
    </row>
    <row r="1110" ht="15.95" customHeight="1" spans="1:3">
      <c r="A1110" s="62">
        <v>21699</v>
      </c>
      <c r="B1110" s="102" t="s">
        <v>1650</v>
      </c>
      <c r="C1110" s="42">
        <f>SUM(C1111:C1112)</f>
        <v>22</v>
      </c>
    </row>
    <row r="1111" ht="15.95" customHeight="1" spans="1:3">
      <c r="A1111" s="62">
        <v>2169901</v>
      </c>
      <c r="B1111" s="62" t="s">
        <v>1651</v>
      </c>
      <c r="C1111" s="42"/>
    </row>
    <row r="1112" ht="15.95" customHeight="1" spans="1:3">
      <c r="A1112" s="62">
        <v>2169999</v>
      </c>
      <c r="B1112" s="62" t="s">
        <v>1652</v>
      </c>
      <c r="C1112" s="42">
        <v>22</v>
      </c>
    </row>
    <row r="1113" ht="15.95" customHeight="1" spans="1:3">
      <c r="A1113" s="62">
        <v>217</v>
      </c>
      <c r="B1113" s="102" t="s">
        <v>1653</v>
      </c>
      <c r="C1113" s="42">
        <f>SUM(C1114,C1121,C1131,C1137,C1140)</f>
        <v>45</v>
      </c>
    </row>
    <row r="1114" ht="15.95" customHeight="1" spans="1:3">
      <c r="A1114" s="62">
        <v>21701</v>
      </c>
      <c r="B1114" s="102" t="s">
        <v>1654</v>
      </c>
      <c r="C1114" s="42">
        <f>SUM(C1115:C1120)</f>
        <v>0</v>
      </c>
    </row>
    <row r="1115" ht="15.95" customHeight="1" spans="1:3">
      <c r="A1115" s="62">
        <v>2170101</v>
      </c>
      <c r="B1115" s="62" t="s">
        <v>831</v>
      </c>
      <c r="C1115" s="42"/>
    </row>
    <row r="1116" ht="15.95" customHeight="1" spans="1:3">
      <c r="A1116" s="62">
        <v>2170102</v>
      </c>
      <c r="B1116" s="62" t="s">
        <v>832</v>
      </c>
      <c r="C1116" s="42"/>
    </row>
    <row r="1117" ht="15.95" customHeight="1" spans="1:3">
      <c r="A1117" s="62">
        <v>2170103</v>
      </c>
      <c r="B1117" s="62" t="s">
        <v>833</v>
      </c>
      <c r="C1117" s="42"/>
    </row>
    <row r="1118" ht="15.95" customHeight="1" spans="1:3">
      <c r="A1118" s="62">
        <v>2170104</v>
      </c>
      <c r="B1118" s="62" t="s">
        <v>1655</v>
      </c>
      <c r="C1118" s="42"/>
    </row>
    <row r="1119" ht="15.95" customHeight="1" spans="1:3">
      <c r="A1119" s="62">
        <v>2170150</v>
      </c>
      <c r="B1119" s="62" t="s">
        <v>840</v>
      </c>
      <c r="C1119" s="42"/>
    </row>
    <row r="1120" ht="15.95" customHeight="1" spans="1:3">
      <c r="A1120" s="62">
        <v>2170199</v>
      </c>
      <c r="B1120" s="62" t="s">
        <v>1656</v>
      </c>
      <c r="C1120" s="42"/>
    </row>
    <row r="1121" ht="15.95" customHeight="1" spans="1:3">
      <c r="A1121" s="62">
        <v>21702</v>
      </c>
      <c r="B1121" s="102" t="s">
        <v>1657</v>
      </c>
      <c r="C1121" s="42">
        <f>SUM(C1122:C1130)</f>
        <v>0</v>
      </c>
    </row>
    <row r="1122" ht="15.95" customHeight="1" spans="1:3">
      <c r="A1122" s="62">
        <v>2170201</v>
      </c>
      <c r="B1122" s="62" t="s">
        <v>1658</v>
      </c>
      <c r="C1122" s="42"/>
    </row>
    <row r="1123" ht="15.95" customHeight="1" spans="1:3">
      <c r="A1123" s="62">
        <v>2170202</v>
      </c>
      <c r="B1123" s="62" t="s">
        <v>1659</v>
      </c>
      <c r="C1123" s="42"/>
    </row>
    <row r="1124" ht="15.95" customHeight="1" spans="1:3">
      <c r="A1124" s="62">
        <v>2170203</v>
      </c>
      <c r="B1124" s="62" t="s">
        <v>1660</v>
      </c>
      <c r="C1124" s="42"/>
    </row>
    <row r="1125" ht="15.95" customHeight="1" spans="1:3">
      <c r="A1125" s="62">
        <v>2170204</v>
      </c>
      <c r="B1125" s="62" t="s">
        <v>1661</v>
      </c>
      <c r="C1125" s="42"/>
    </row>
    <row r="1126" ht="15.95" customHeight="1" spans="1:3">
      <c r="A1126" s="62">
        <v>2170205</v>
      </c>
      <c r="B1126" s="62" t="s">
        <v>1662</v>
      </c>
      <c r="C1126" s="42"/>
    </row>
    <row r="1127" ht="15.95" customHeight="1" spans="1:3">
      <c r="A1127" s="62">
        <v>2170206</v>
      </c>
      <c r="B1127" s="62" t="s">
        <v>1663</v>
      </c>
      <c r="C1127" s="42"/>
    </row>
    <row r="1128" ht="15.95" customHeight="1" spans="1:3">
      <c r="A1128" s="62">
        <v>2170207</v>
      </c>
      <c r="B1128" s="62" t="s">
        <v>1664</v>
      </c>
      <c r="C1128" s="42"/>
    </row>
    <row r="1129" ht="15.95" customHeight="1" spans="1:3">
      <c r="A1129" s="62">
        <v>2170208</v>
      </c>
      <c r="B1129" s="62" t="s">
        <v>1665</v>
      </c>
      <c r="C1129" s="42"/>
    </row>
    <row r="1130" ht="15.95" customHeight="1" spans="1:3">
      <c r="A1130" s="62">
        <v>2170299</v>
      </c>
      <c r="B1130" s="62" t="s">
        <v>1666</v>
      </c>
      <c r="C1130" s="42"/>
    </row>
    <row r="1131" ht="15.95" customHeight="1" spans="1:3">
      <c r="A1131" s="62">
        <v>21703</v>
      </c>
      <c r="B1131" s="102" t="s">
        <v>1667</v>
      </c>
      <c r="C1131" s="42">
        <f>SUM(C1132:C1136)</f>
        <v>45</v>
      </c>
    </row>
    <row r="1132" ht="15.95" customHeight="1" spans="1:3">
      <c r="A1132" s="62">
        <v>2170301</v>
      </c>
      <c r="B1132" s="62" t="s">
        <v>1668</v>
      </c>
      <c r="C1132" s="42"/>
    </row>
    <row r="1133" ht="15.95" customHeight="1" spans="1:3">
      <c r="A1133" s="62">
        <v>2170302</v>
      </c>
      <c r="B1133" s="62" t="s">
        <v>1669</v>
      </c>
      <c r="C1133" s="42"/>
    </row>
    <row r="1134" ht="15.95" customHeight="1" spans="1:3">
      <c r="A1134" s="62">
        <v>2170303</v>
      </c>
      <c r="B1134" s="62" t="s">
        <v>1670</v>
      </c>
      <c r="C1134" s="42"/>
    </row>
    <row r="1135" ht="15.95" customHeight="1" spans="1:3">
      <c r="A1135" s="62">
        <v>2170304</v>
      </c>
      <c r="B1135" s="62" t="s">
        <v>1671</v>
      </c>
      <c r="C1135" s="42"/>
    </row>
    <row r="1136" ht="15.95" customHeight="1" spans="1:3">
      <c r="A1136" s="62">
        <v>2170399</v>
      </c>
      <c r="B1136" s="62" t="s">
        <v>1672</v>
      </c>
      <c r="C1136" s="42">
        <v>45</v>
      </c>
    </row>
    <row r="1137" ht="15.95" customHeight="1" spans="1:3">
      <c r="A1137" s="62">
        <v>21704</v>
      </c>
      <c r="B1137" s="102" t="s">
        <v>1673</v>
      </c>
      <c r="C1137" s="42">
        <f>SUM(C1138:C1139)</f>
        <v>0</v>
      </c>
    </row>
    <row r="1138" ht="15.95" customHeight="1" spans="1:3">
      <c r="A1138" s="62">
        <v>2170401</v>
      </c>
      <c r="B1138" s="62" t="s">
        <v>1674</v>
      </c>
      <c r="C1138" s="42"/>
    </row>
    <row r="1139" ht="15.95" customHeight="1" spans="1:3">
      <c r="A1139" s="62">
        <v>2170499</v>
      </c>
      <c r="B1139" s="62" t="s">
        <v>1675</v>
      </c>
      <c r="C1139" s="42"/>
    </row>
    <row r="1140" ht="15.95" customHeight="1" spans="1:3">
      <c r="A1140" s="62">
        <v>21799</v>
      </c>
      <c r="B1140" s="102" t="s">
        <v>1676</v>
      </c>
      <c r="C1140" s="42">
        <f>SUM(C1141:C1142)</f>
        <v>0</v>
      </c>
    </row>
    <row r="1141" ht="15.95" customHeight="1" spans="1:3">
      <c r="A1141" s="62">
        <v>2179902</v>
      </c>
      <c r="B1141" s="62" t="s">
        <v>1677</v>
      </c>
      <c r="C1141" s="42"/>
    </row>
    <row r="1142" ht="15.95" customHeight="1" spans="1:3">
      <c r="A1142" s="62">
        <v>2179999</v>
      </c>
      <c r="B1142" s="62" t="s">
        <v>1678</v>
      </c>
      <c r="C1142" s="42"/>
    </row>
    <row r="1143" ht="15.95" customHeight="1" spans="1:3">
      <c r="A1143" s="62">
        <v>219</v>
      </c>
      <c r="B1143" s="102" t="s">
        <v>1679</v>
      </c>
      <c r="C1143" s="42">
        <f>SUM(C1144:C1152)</f>
        <v>0</v>
      </c>
    </row>
    <row r="1144" ht="15.95" customHeight="1" spans="1:3">
      <c r="A1144" s="62">
        <v>21901</v>
      </c>
      <c r="B1144" s="102" t="s">
        <v>1680</v>
      </c>
      <c r="C1144" s="42"/>
    </row>
    <row r="1145" ht="15.95" customHeight="1" spans="1:3">
      <c r="A1145" s="62">
        <v>21902</v>
      </c>
      <c r="B1145" s="102" t="s">
        <v>1681</v>
      </c>
      <c r="C1145" s="42"/>
    </row>
    <row r="1146" ht="15.95" customHeight="1" spans="1:3">
      <c r="A1146" s="62">
        <v>21903</v>
      </c>
      <c r="B1146" s="102" t="s">
        <v>1682</v>
      </c>
      <c r="C1146" s="42"/>
    </row>
    <row r="1147" ht="15.95" customHeight="1" spans="1:3">
      <c r="A1147" s="62">
        <v>21904</v>
      </c>
      <c r="B1147" s="102" t="s">
        <v>1683</v>
      </c>
      <c r="C1147" s="42"/>
    </row>
    <row r="1148" ht="15.95" customHeight="1" spans="1:3">
      <c r="A1148" s="62">
        <v>21905</v>
      </c>
      <c r="B1148" s="102" t="s">
        <v>1684</v>
      </c>
      <c r="C1148" s="42"/>
    </row>
    <row r="1149" ht="15.95" customHeight="1" spans="1:3">
      <c r="A1149" s="62">
        <v>21906</v>
      </c>
      <c r="B1149" s="102" t="s">
        <v>1466</v>
      </c>
      <c r="C1149" s="42"/>
    </row>
    <row r="1150" ht="15.95" customHeight="1" spans="1:3">
      <c r="A1150" s="62">
        <v>21907</v>
      </c>
      <c r="B1150" s="102" t="s">
        <v>1685</v>
      </c>
      <c r="C1150" s="42"/>
    </row>
    <row r="1151" ht="15.95" customHeight="1" spans="1:3">
      <c r="A1151" s="62">
        <v>21908</v>
      </c>
      <c r="B1151" s="102" t="s">
        <v>1686</v>
      </c>
      <c r="C1151" s="42"/>
    </row>
    <row r="1152" ht="15.95" customHeight="1" spans="1:3">
      <c r="A1152" s="62">
        <v>21999</v>
      </c>
      <c r="B1152" s="102" t="s">
        <v>1687</v>
      </c>
      <c r="C1152" s="42"/>
    </row>
    <row r="1153" ht="15.95" customHeight="1" spans="1:3">
      <c r="A1153" s="62">
        <v>220</v>
      </c>
      <c r="B1153" s="102" t="s">
        <v>1688</v>
      </c>
      <c r="C1153" s="42">
        <f>SUM(C1154,C1181,C1196)</f>
        <v>2884</v>
      </c>
    </row>
    <row r="1154" ht="15.95" customHeight="1" spans="1:3">
      <c r="A1154" s="62">
        <v>22001</v>
      </c>
      <c r="B1154" s="102" t="s">
        <v>1689</v>
      </c>
      <c r="C1154" s="42">
        <f>SUM(C1155:C1180)</f>
        <v>2855</v>
      </c>
    </row>
    <row r="1155" ht="15.95" customHeight="1" spans="1:3">
      <c r="A1155" s="62">
        <v>2200101</v>
      </c>
      <c r="B1155" s="62" t="s">
        <v>831</v>
      </c>
      <c r="C1155" s="42">
        <v>1672</v>
      </c>
    </row>
    <row r="1156" ht="15.95" customHeight="1" spans="1:3">
      <c r="A1156" s="62">
        <v>2200102</v>
      </c>
      <c r="B1156" s="62" t="s">
        <v>832</v>
      </c>
      <c r="C1156" s="42">
        <v>42</v>
      </c>
    </row>
    <row r="1157" ht="15.95" customHeight="1" spans="1:3">
      <c r="A1157" s="62">
        <v>2200103</v>
      </c>
      <c r="B1157" s="62" t="s">
        <v>833</v>
      </c>
      <c r="C1157" s="42"/>
    </row>
    <row r="1158" ht="15.95" customHeight="1" spans="1:3">
      <c r="A1158" s="62">
        <v>2200104</v>
      </c>
      <c r="B1158" s="62" t="s">
        <v>1690</v>
      </c>
      <c r="C1158" s="42">
        <v>167</v>
      </c>
    </row>
    <row r="1159" ht="15.95" customHeight="1" spans="1:3">
      <c r="A1159" s="62">
        <v>2200106</v>
      </c>
      <c r="B1159" s="62" t="s">
        <v>1691</v>
      </c>
      <c r="C1159" s="42">
        <v>295</v>
      </c>
    </row>
    <row r="1160" ht="15.95" customHeight="1" spans="1:3">
      <c r="A1160" s="62">
        <v>2200107</v>
      </c>
      <c r="B1160" s="62" t="s">
        <v>1692</v>
      </c>
      <c r="C1160" s="42"/>
    </row>
    <row r="1161" ht="15.95" customHeight="1" spans="1:3">
      <c r="A1161" s="62">
        <v>2200108</v>
      </c>
      <c r="B1161" s="62" t="s">
        <v>1693</v>
      </c>
      <c r="C1161" s="42"/>
    </row>
    <row r="1162" ht="15.95" customHeight="1" spans="1:3">
      <c r="A1162" s="62">
        <v>2200109</v>
      </c>
      <c r="B1162" s="62" t="s">
        <v>1694</v>
      </c>
      <c r="C1162" s="42">
        <v>33</v>
      </c>
    </row>
    <row r="1163" ht="15.95" customHeight="1" spans="1:3">
      <c r="A1163" s="62">
        <v>2200112</v>
      </c>
      <c r="B1163" s="62" t="s">
        <v>1695</v>
      </c>
      <c r="C1163" s="42"/>
    </row>
    <row r="1164" ht="15.95" customHeight="1" spans="1:3">
      <c r="A1164" s="62">
        <v>2200113</v>
      </c>
      <c r="B1164" s="62" t="s">
        <v>1696</v>
      </c>
      <c r="C1164" s="42"/>
    </row>
    <row r="1165" ht="15.95" customHeight="1" spans="1:3">
      <c r="A1165" s="62">
        <v>2200114</v>
      </c>
      <c r="B1165" s="62" t="s">
        <v>1697</v>
      </c>
      <c r="C1165" s="42"/>
    </row>
    <row r="1166" ht="15.95" customHeight="1" spans="1:3">
      <c r="A1166" s="62">
        <v>2200115</v>
      </c>
      <c r="B1166" s="62" t="s">
        <v>1698</v>
      </c>
      <c r="C1166" s="42"/>
    </row>
    <row r="1167" ht="15.95" customHeight="1" spans="1:3">
      <c r="A1167" s="62">
        <v>2200116</v>
      </c>
      <c r="B1167" s="62" t="s">
        <v>1699</v>
      </c>
      <c r="C1167" s="42"/>
    </row>
    <row r="1168" ht="15.95" customHeight="1" spans="1:3">
      <c r="A1168" s="62">
        <v>2200119</v>
      </c>
      <c r="B1168" s="62" t="s">
        <v>1700</v>
      </c>
      <c r="C1168" s="42"/>
    </row>
    <row r="1169" ht="15.95" customHeight="1" spans="1:3">
      <c r="A1169" s="62">
        <v>2200120</v>
      </c>
      <c r="B1169" s="62" t="s">
        <v>1701</v>
      </c>
      <c r="C1169" s="42"/>
    </row>
    <row r="1170" ht="15.95" customHeight="1" spans="1:3">
      <c r="A1170" s="62">
        <v>2200121</v>
      </c>
      <c r="B1170" s="62" t="s">
        <v>1702</v>
      </c>
      <c r="C1170" s="42"/>
    </row>
    <row r="1171" ht="15.95" customHeight="1" spans="1:3">
      <c r="A1171" s="62">
        <v>2200122</v>
      </c>
      <c r="B1171" s="62" t="s">
        <v>1703</v>
      </c>
      <c r="C1171" s="42"/>
    </row>
    <row r="1172" ht="15.95" customHeight="1" spans="1:3">
      <c r="A1172" s="62">
        <v>2200123</v>
      </c>
      <c r="B1172" s="62" t="s">
        <v>1704</v>
      </c>
      <c r="C1172" s="42"/>
    </row>
    <row r="1173" ht="15.95" customHeight="1" spans="1:3">
      <c r="A1173" s="62">
        <v>2200124</v>
      </c>
      <c r="B1173" s="62" t="s">
        <v>1705</v>
      </c>
      <c r="C1173" s="42"/>
    </row>
    <row r="1174" ht="15.95" customHeight="1" spans="1:3">
      <c r="A1174" s="62">
        <v>2200125</v>
      </c>
      <c r="B1174" s="62" t="s">
        <v>1706</v>
      </c>
      <c r="C1174" s="42"/>
    </row>
    <row r="1175" ht="15.95" customHeight="1" spans="1:3">
      <c r="A1175" s="62">
        <v>2200126</v>
      </c>
      <c r="B1175" s="62" t="s">
        <v>1707</v>
      </c>
      <c r="C1175" s="42"/>
    </row>
    <row r="1176" ht="15.95" customHeight="1" spans="1:3">
      <c r="A1176" s="62">
        <v>2200127</v>
      </c>
      <c r="B1176" s="62" t="s">
        <v>1708</v>
      </c>
      <c r="C1176" s="42"/>
    </row>
    <row r="1177" ht="15.95" customHeight="1" spans="1:3">
      <c r="A1177" s="62">
        <v>2200128</v>
      </c>
      <c r="B1177" s="62" t="s">
        <v>1709</v>
      </c>
      <c r="C1177" s="42"/>
    </row>
    <row r="1178" ht="15.95" customHeight="1" spans="1:3">
      <c r="A1178" s="62">
        <v>2200129</v>
      </c>
      <c r="B1178" s="62" t="s">
        <v>1710</v>
      </c>
      <c r="C1178" s="42"/>
    </row>
    <row r="1179" ht="15.95" customHeight="1" spans="1:3">
      <c r="A1179" s="62">
        <v>2200150</v>
      </c>
      <c r="B1179" s="62" t="s">
        <v>840</v>
      </c>
      <c r="C1179" s="42"/>
    </row>
    <row r="1180" ht="15.95" customHeight="1" spans="1:3">
      <c r="A1180" s="62">
        <v>2200199</v>
      </c>
      <c r="B1180" s="62" t="s">
        <v>1711</v>
      </c>
      <c r="C1180" s="42">
        <v>646</v>
      </c>
    </row>
    <row r="1181" ht="15.95" customHeight="1" spans="1:3">
      <c r="A1181" s="62">
        <v>22005</v>
      </c>
      <c r="B1181" s="102" t="s">
        <v>1712</v>
      </c>
      <c r="C1181" s="42">
        <f>SUM(C1182:C1195)</f>
        <v>29</v>
      </c>
    </row>
    <row r="1182" ht="15.95" customHeight="1" spans="1:3">
      <c r="A1182" s="62">
        <v>2200501</v>
      </c>
      <c r="B1182" s="62" t="s">
        <v>831</v>
      </c>
      <c r="C1182" s="42"/>
    </row>
    <row r="1183" ht="15.95" customHeight="1" spans="1:3">
      <c r="A1183" s="62">
        <v>2200502</v>
      </c>
      <c r="B1183" s="62" t="s">
        <v>832</v>
      </c>
      <c r="C1183" s="42"/>
    </row>
    <row r="1184" ht="15.95" customHeight="1" spans="1:3">
      <c r="A1184" s="62">
        <v>2200503</v>
      </c>
      <c r="B1184" s="62" t="s">
        <v>833</v>
      </c>
      <c r="C1184" s="42"/>
    </row>
    <row r="1185" ht="15.95" customHeight="1" spans="1:3">
      <c r="A1185" s="62">
        <v>2200504</v>
      </c>
      <c r="B1185" s="62" t="s">
        <v>1713</v>
      </c>
      <c r="C1185" s="42">
        <v>17</v>
      </c>
    </row>
    <row r="1186" ht="15.95" customHeight="1" spans="1:3">
      <c r="A1186" s="62">
        <v>2200506</v>
      </c>
      <c r="B1186" s="62" t="s">
        <v>1714</v>
      </c>
      <c r="C1186" s="42"/>
    </row>
    <row r="1187" ht="15.95" customHeight="1" spans="1:3">
      <c r="A1187" s="62">
        <v>2200507</v>
      </c>
      <c r="B1187" s="62" t="s">
        <v>1715</v>
      </c>
      <c r="C1187" s="42"/>
    </row>
    <row r="1188" ht="15.95" customHeight="1" spans="1:3">
      <c r="A1188" s="62">
        <v>2200508</v>
      </c>
      <c r="B1188" s="62" t="s">
        <v>1716</v>
      </c>
      <c r="C1188" s="42"/>
    </row>
    <row r="1189" ht="15.95" customHeight="1" spans="1:3">
      <c r="A1189" s="62">
        <v>2200509</v>
      </c>
      <c r="B1189" s="62" t="s">
        <v>1717</v>
      </c>
      <c r="C1189" s="42">
        <v>12</v>
      </c>
    </row>
    <row r="1190" ht="15.95" customHeight="1" spans="1:3">
      <c r="A1190" s="62">
        <v>2200510</v>
      </c>
      <c r="B1190" s="62" t="s">
        <v>1718</v>
      </c>
      <c r="C1190" s="42"/>
    </row>
    <row r="1191" ht="15.95" customHeight="1" spans="1:3">
      <c r="A1191" s="62">
        <v>2200511</v>
      </c>
      <c r="B1191" s="62" t="s">
        <v>1719</v>
      </c>
      <c r="C1191" s="42"/>
    </row>
    <row r="1192" ht="15.95" customHeight="1" spans="1:3">
      <c r="A1192" s="62">
        <v>2200512</v>
      </c>
      <c r="B1192" s="62" t="s">
        <v>1720</v>
      </c>
      <c r="C1192" s="42"/>
    </row>
    <row r="1193" ht="15.95" customHeight="1" spans="1:3">
      <c r="A1193" s="62">
        <v>2200513</v>
      </c>
      <c r="B1193" s="62" t="s">
        <v>1721</v>
      </c>
      <c r="C1193" s="42"/>
    </row>
    <row r="1194" ht="15.95" customHeight="1" spans="1:3">
      <c r="A1194" s="62">
        <v>2200514</v>
      </c>
      <c r="B1194" s="62" t="s">
        <v>1722</v>
      </c>
      <c r="C1194" s="42"/>
    </row>
    <row r="1195" ht="15.95" customHeight="1" spans="1:3">
      <c r="A1195" s="62">
        <v>2200599</v>
      </c>
      <c r="B1195" s="62" t="s">
        <v>1723</v>
      </c>
      <c r="C1195" s="42"/>
    </row>
    <row r="1196" ht="15.95" customHeight="1" spans="1:3">
      <c r="A1196" s="62">
        <v>22099</v>
      </c>
      <c r="B1196" s="102" t="s">
        <v>1724</v>
      </c>
      <c r="C1196" s="42">
        <f>C1197</f>
        <v>0</v>
      </c>
    </row>
    <row r="1197" ht="15.95" customHeight="1" spans="1:3">
      <c r="A1197" s="62">
        <v>2209999</v>
      </c>
      <c r="B1197" s="62" t="s">
        <v>1725</v>
      </c>
      <c r="C1197" s="42"/>
    </row>
    <row r="1198" ht="15.95" customHeight="1" spans="1:3">
      <c r="A1198" s="62">
        <v>221</v>
      </c>
      <c r="B1198" s="102" t="s">
        <v>1726</v>
      </c>
      <c r="C1198" s="42">
        <f>SUM(C1199,C1209,C1213)</f>
        <v>15041</v>
      </c>
    </row>
    <row r="1199" ht="15.95" customHeight="1" spans="1:3">
      <c r="A1199" s="62">
        <v>22101</v>
      </c>
      <c r="B1199" s="102" t="s">
        <v>1727</v>
      </c>
      <c r="C1199" s="42">
        <f>SUM(C1200:C1208)</f>
        <v>6816</v>
      </c>
    </row>
    <row r="1200" ht="15.95" customHeight="1" spans="1:3">
      <c r="A1200" s="62">
        <v>2210102</v>
      </c>
      <c r="B1200" s="62" t="s">
        <v>1728</v>
      </c>
      <c r="C1200" s="42"/>
    </row>
    <row r="1201" ht="15.95" customHeight="1" spans="1:3">
      <c r="A1201" s="62">
        <v>2210103</v>
      </c>
      <c r="B1201" s="62" t="s">
        <v>1729</v>
      </c>
      <c r="C1201" s="42"/>
    </row>
    <row r="1202" ht="15.95" customHeight="1" spans="1:3">
      <c r="A1202" s="62">
        <v>2210104</v>
      </c>
      <c r="B1202" s="62" t="s">
        <v>1730</v>
      </c>
      <c r="C1202" s="42"/>
    </row>
    <row r="1203" ht="15.95" customHeight="1" spans="1:3">
      <c r="A1203" s="62">
        <v>2210105</v>
      </c>
      <c r="B1203" s="62" t="s">
        <v>1731</v>
      </c>
      <c r="C1203" s="42">
        <v>333</v>
      </c>
    </row>
    <row r="1204" ht="15.95" customHeight="1" spans="1:3">
      <c r="A1204" s="62">
        <v>2210108</v>
      </c>
      <c r="B1204" s="62" t="s">
        <v>1732</v>
      </c>
      <c r="C1204" s="42">
        <v>5827</v>
      </c>
    </row>
    <row r="1205" ht="15.95" customHeight="1" spans="1:3">
      <c r="A1205" s="62">
        <v>2210111</v>
      </c>
      <c r="B1205" s="62" t="s">
        <v>1733</v>
      </c>
      <c r="C1205" s="42">
        <v>656</v>
      </c>
    </row>
    <row r="1206" ht="15.95" customHeight="1" spans="1:3">
      <c r="A1206" s="62">
        <v>2210112</v>
      </c>
      <c r="B1206" s="62" t="s">
        <v>1734</v>
      </c>
      <c r="C1206" s="42"/>
    </row>
    <row r="1207" ht="15.95" customHeight="1" spans="1:3">
      <c r="A1207" s="62">
        <v>2210113</v>
      </c>
      <c r="B1207" s="62" t="s">
        <v>1735</v>
      </c>
      <c r="C1207" s="42"/>
    </row>
    <row r="1208" ht="15.95" customHeight="1" spans="1:3">
      <c r="A1208" s="62">
        <v>2210199</v>
      </c>
      <c r="B1208" s="62" t="s">
        <v>1736</v>
      </c>
      <c r="C1208" s="42"/>
    </row>
    <row r="1209" ht="15.95" customHeight="1" spans="1:3">
      <c r="A1209" s="62">
        <v>22102</v>
      </c>
      <c r="B1209" s="102" t="s">
        <v>1737</v>
      </c>
      <c r="C1209" s="42">
        <f>SUM(C1210:C1212)</f>
        <v>8225</v>
      </c>
    </row>
    <row r="1210" ht="15.95" customHeight="1" spans="1:3">
      <c r="A1210" s="62">
        <v>2210201</v>
      </c>
      <c r="B1210" s="62" t="s">
        <v>1738</v>
      </c>
      <c r="C1210" s="42">
        <v>8225</v>
      </c>
    </row>
    <row r="1211" ht="15.95" customHeight="1" spans="1:3">
      <c r="A1211" s="62">
        <v>2210202</v>
      </c>
      <c r="B1211" s="62" t="s">
        <v>1739</v>
      </c>
      <c r="C1211" s="42"/>
    </row>
    <row r="1212" ht="15.95" customHeight="1" spans="1:3">
      <c r="A1212" s="62">
        <v>2210203</v>
      </c>
      <c r="B1212" s="62" t="s">
        <v>1740</v>
      </c>
      <c r="C1212" s="42"/>
    </row>
    <row r="1213" ht="15.95" customHeight="1" spans="1:3">
      <c r="A1213" s="62">
        <v>22103</v>
      </c>
      <c r="B1213" s="102" t="s">
        <v>1741</v>
      </c>
      <c r="C1213" s="42">
        <f>SUM(C1214:C1216)</f>
        <v>0</v>
      </c>
    </row>
    <row r="1214" ht="15.95" customHeight="1" spans="1:3">
      <c r="A1214" s="62">
        <v>2210301</v>
      </c>
      <c r="B1214" s="62" t="s">
        <v>1742</v>
      </c>
      <c r="C1214" s="42"/>
    </row>
    <row r="1215" ht="15.95" customHeight="1" spans="1:3">
      <c r="A1215" s="62">
        <v>2210302</v>
      </c>
      <c r="B1215" s="62" t="s">
        <v>1743</v>
      </c>
      <c r="C1215" s="42"/>
    </row>
    <row r="1216" ht="15.95" customHeight="1" spans="1:3">
      <c r="A1216" s="62">
        <v>2210399</v>
      </c>
      <c r="B1216" s="62" t="s">
        <v>1744</v>
      </c>
      <c r="C1216" s="42"/>
    </row>
    <row r="1217" ht="15.95" customHeight="1" spans="1:3">
      <c r="A1217" s="62">
        <v>222</v>
      </c>
      <c r="B1217" s="102" t="s">
        <v>1745</v>
      </c>
      <c r="C1217" s="42">
        <f>SUM(C1218,C1236,C1243,C1249)</f>
        <v>4304</v>
      </c>
    </row>
    <row r="1218" ht="15.95" customHeight="1" spans="1:3">
      <c r="A1218" s="62">
        <v>22201</v>
      </c>
      <c r="B1218" s="102" t="s">
        <v>1746</v>
      </c>
      <c r="C1218" s="42">
        <f>SUM(C1219:C1235)</f>
        <v>4304</v>
      </c>
    </row>
    <row r="1219" ht="15.95" customHeight="1" spans="1:3">
      <c r="A1219" s="62">
        <v>2220101</v>
      </c>
      <c r="B1219" s="62" t="s">
        <v>831</v>
      </c>
      <c r="C1219" s="42">
        <v>78</v>
      </c>
    </row>
    <row r="1220" ht="15.95" customHeight="1" spans="1:3">
      <c r="A1220" s="62">
        <v>2220102</v>
      </c>
      <c r="B1220" s="62" t="s">
        <v>832</v>
      </c>
      <c r="C1220" s="42"/>
    </row>
    <row r="1221" ht="15.95" customHeight="1" spans="1:3">
      <c r="A1221" s="62">
        <v>2220103</v>
      </c>
      <c r="B1221" s="62" t="s">
        <v>833</v>
      </c>
      <c r="C1221" s="42"/>
    </row>
    <row r="1222" ht="15.95" customHeight="1" spans="1:3">
      <c r="A1222" s="62">
        <v>2220104</v>
      </c>
      <c r="B1222" s="62" t="s">
        <v>1747</v>
      </c>
      <c r="C1222" s="42"/>
    </row>
    <row r="1223" ht="15.95" customHeight="1" spans="1:3">
      <c r="A1223" s="62">
        <v>2220105</v>
      </c>
      <c r="B1223" s="62" t="s">
        <v>1748</v>
      </c>
      <c r="C1223" s="42"/>
    </row>
    <row r="1224" ht="15.95" customHeight="1" spans="1:3">
      <c r="A1224" s="62">
        <v>2220106</v>
      </c>
      <c r="B1224" s="62" t="s">
        <v>1749</v>
      </c>
      <c r="C1224" s="42"/>
    </row>
    <row r="1225" ht="15.95" customHeight="1" spans="1:3">
      <c r="A1225" s="62">
        <v>2220107</v>
      </c>
      <c r="B1225" s="62" t="s">
        <v>1750</v>
      </c>
      <c r="C1225" s="42"/>
    </row>
    <row r="1226" ht="15.95" customHeight="1" spans="1:3">
      <c r="A1226" s="62">
        <v>2220112</v>
      </c>
      <c r="B1226" s="62" t="s">
        <v>1751</v>
      </c>
      <c r="C1226" s="42">
        <v>36</v>
      </c>
    </row>
    <row r="1227" ht="15.95" customHeight="1" spans="1:3">
      <c r="A1227" s="62">
        <v>2220113</v>
      </c>
      <c r="B1227" s="62" t="s">
        <v>1752</v>
      </c>
      <c r="C1227" s="42"/>
    </row>
    <row r="1228" ht="15.95" customHeight="1" spans="1:3">
      <c r="A1228" s="62">
        <v>2220114</v>
      </c>
      <c r="B1228" s="62" t="s">
        <v>1753</v>
      </c>
      <c r="C1228" s="42"/>
    </row>
    <row r="1229" ht="15.95" customHeight="1" spans="1:3">
      <c r="A1229" s="62">
        <v>2220115</v>
      </c>
      <c r="B1229" s="62" t="s">
        <v>1754</v>
      </c>
      <c r="C1229" s="42">
        <v>335</v>
      </c>
    </row>
    <row r="1230" ht="15.95" customHeight="1" spans="1:3">
      <c r="A1230" s="62">
        <v>2220118</v>
      </c>
      <c r="B1230" s="62" t="s">
        <v>1755</v>
      </c>
      <c r="C1230" s="42"/>
    </row>
    <row r="1231" ht="15.95" customHeight="1" spans="1:3">
      <c r="A1231" s="62">
        <v>2220119</v>
      </c>
      <c r="B1231" s="62" t="s">
        <v>1756</v>
      </c>
      <c r="C1231" s="42">
        <v>35</v>
      </c>
    </row>
    <row r="1232" ht="15.95" customHeight="1" spans="1:3">
      <c r="A1232" s="62">
        <v>2220120</v>
      </c>
      <c r="B1232" s="62" t="s">
        <v>1757</v>
      </c>
      <c r="C1232" s="42"/>
    </row>
    <row r="1233" ht="15.95" customHeight="1" spans="1:3">
      <c r="A1233" s="62">
        <v>2220121</v>
      </c>
      <c r="B1233" s="62" t="s">
        <v>1758</v>
      </c>
      <c r="C1233" s="42">
        <v>264</v>
      </c>
    </row>
    <row r="1234" ht="15.95" customHeight="1" spans="1:3">
      <c r="A1234" s="62">
        <v>2220150</v>
      </c>
      <c r="B1234" s="62" t="s">
        <v>840</v>
      </c>
      <c r="C1234" s="42"/>
    </row>
    <row r="1235" ht="15.95" customHeight="1" spans="1:3">
      <c r="A1235" s="62">
        <v>2220199</v>
      </c>
      <c r="B1235" s="62" t="s">
        <v>1759</v>
      </c>
      <c r="C1235" s="42">
        <v>3556</v>
      </c>
    </row>
    <row r="1236" ht="15.95" customHeight="1" spans="1:3">
      <c r="A1236" s="62">
        <v>22203</v>
      </c>
      <c r="B1236" s="102" t="s">
        <v>1760</v>
      </c>
      <c r="C1236" s="42">
        <f>SUM(C1237:C1242)</f>
        <v>0</v>
      </c>
    </row>
    <row r="1237" ht="15.95" customHeight="1" spans="1:3">
      <c r="A1237" s="62">
        <v>2220301</v>
      </c>
      <c r="B1237" s="62" t="s">
        <v>1761</v>
      </c>
      <c r="C1237" s="42"/>
    </row>
    <row r="1238" ht="15.95" customHeight="1" spans="1:3">
      <c r="A1238" s="62">
        <v>2220303</v>
      </c>
      <c r="B1238" s="62" t="s">
        <v>1762</v>
      </c>
      <c r="C1238" s="42"/>
    </row>
    <row r="1239" ht="15.95" customHeight="1" spans="1:3">
      <c r="A1239" s="62">
        <v>2220304</v>
      </c>
      <c r="B1239" s="62" t="s">
        <v>1763</v>
      </c>
      <c r="C1239" s="42"/>
    </row>
    <row r="1240" ht="15.95" customHeight="1" spans="1:3">
      <c r="A1240" s="62">
        <v>2220305</v>
      </c>
      <c r="B1240" s="62" t="s">
        <v>1764</v>
      </c>
      <c r="C1240" s="42"/>
    </row>
    <row r="1241" ht="15.95" customHeight="1" spans="1:3">
      <c r="A1241" s="62">
        <v>2220306</v>
      </c>
      <c r="B1241" s="62" t="s">
        <v>1765</v>
      </c>
      <c r="C1241" s="42"/>
    </row>
    <row r="1242" ht="15.95" customHeight="1" spans="1:3">
      <c r="A1242" s="62">
        <v>2220399</v>
      </c>
      <c r="B1242" s="62" t="s">
        <v>1766</v>
      </c>
      <c r="C1242" s="42"/>
    </row>
    <row r="1243" ht="15.95" customHeight="1" spans="1:3">
      <c r="A1243" s="62">
        <v>22204</v>
      </c>
      <c r="B1243" s="102" t="s">
        <v>1767</v>
      </c>
      <c r="C1243" s="42">
        <f>SUM(C1244:C1248)</f>
        <v>0</v>
      </c>
    </row>
    <row r="1244" ht="15.95" customHeight="1" spans="1:3">
      <c r="A1244" s="62">
        <v>2220401</v>
      </c>
      <c r="B1244" s="62" t="s">
        <v>1768</v>
      </c>
      <c r="C1244" s="42"/>
    </row>
    <row r="1245" ht="15.95" customHeight="1" spans="1:3">
      <c r="A1245" s="62">
        <v>2220402</v>
      </c>
      <c r="B1245" s="62" t="s">
        <v>1769</v>
      </c>
      <c r="C1245" s="42"/>
    </row>
    <row r="1246" ht="15.95" customHeight="1" spans="1:3">
      <c r="A1246" s="62">
        <v>2220403</v>
      </c>
      <c r="B1246" s="62" t="s">
        <v>1770</v>
      </c>
      <c r="C1246" s="42"/>
    </row>
    <row r="1247" ht="15.95" customHeight="1" spans="1:3">
      <c r="A1247" s="62">
        <v>2220404</v>
      </c>
      <c r="B1247" s="62" t="s">
        <v>1771</v>
      </c>
      <c r="C1247" s="42"/>
    </row>
    <row r="1248" ht="15.95" customHeight="1" spans="1:3">
      <c r="A1248" s="62">
        <v>2220499</v>
      </c>
      <c r="B1248" s="62" t="s">
        <v>1772</v>
      </c>
      <c r="C1248" s="42"/>
    </row>
    <row r="1249" ht="15.95" customHeight="1" spans="1:3">
      <c r="A1249" s="62">
        <v>22205</v>
      </c>
      <c r="B1249" s="102" t="s">
        <v>1773</v>
      </c>
      <c r="C1249" s="42">
        <f>SUM(C1250:C1261)</f>
        <v>0</v>
      </c>
    </row>
    <row r="1250" ht="15.95" customHeight="1" spans="1:3">
      <c r="A1250" s="62">
        <v>2220501</v>
      </c>
      <c r="B1250" s="62" t="s">
        <v>1774</v>
      </c>
      <c r="C1250" s="42"/>
    </row>
    <row r="1251" ht="15.95" customHeight="1" spans="1:3">
      <c r="A1251" s="62">
        <v>2220502</v>
      </c>
      <c r="B1251" s="62" t="s">
        <v>1775</v>
      </c>
      <c r="C1251" s="42"/>
    </row>
    <row r="1252" ht="15.95" customHeight="1" spans="1:3">
      <c r="A1252" s="62">
        <v>2220503</v>
      </c>
      <c r="B1252" s="62" t="s">
        <v>1776</v>
      </c>
      <c r="C1252" s="42"/>
    </row>
    <row r="1253" ht="15.95" customHeight="1" spans="1:3">
      <c r="A1253" s="62">
        <v>2220504</v>
      </c>
      <c r="B1253" s="62" t="s">
        <v>1777</v>
      </c>
      <c r="C1253" s="42"/>
    </row>
    <row r="1254" ht="15.95" customHeight="1" spans="1:3">
      <c r="A1254" s="62">
        <v>2220505</v>
      </c>
      <c r="B1254" s="62" t="s">
        <v>1778</v>
      </c>
      <c r="C1254" s="42"/>
    </row>
    <row r="1255" ht="15.95" customHeight="1" spans="1:3">
      <c r="A1255" s="62">
        <v>2220506</v>
      </c>
      <c r="B1255" s="62" t="s">
        <v>1779</v>
      </c>
      <c r="C1255" s="42"/>
    </row>
    <row r="1256" ht="15.95" customHeight="1" spans="1:3">
      <c r="A1256" s="62">
        <v>2220507</v>
      </c>
      <c r="B1256" s="62" t="s">
        <v>1780</v>
      </c>
      <c r="C1256" s="42"/>
    </row>
    <row r="1257" ht="15.95" customHeight="1" spans="1:3">
      <c r="A1257" s="62">
        <v>2220508</v>
      </c>
      <c r="B1257" s="62" t="s">
        <v>1781</v>
      </c>
      <c r="C1257" s="42"/>
    </row>
    <row r="1258" ht="15.95" customHeight="1" spans="1:3">
      <c r="A1258" s="62">
        <v>2220509</v>
      </c>
      <c r="B1258" s="62" t="s">
        <v>1782</v>
      </c>
      <c r="C1258" s="42"/>
    </row>
    <row r="1259" ht="15.95" customHeight="1" spans="1:3">
      <c r="A1259" s="62">
        <v>2220510</v>
      </c>
      <c r="B1259" s="62" t="s">
        <v>1783</v>
      </c>
      <c r="C1259" s="42"/>
    </row>
    <row r="1260" ht="15.95" customHeight="1" spans="1:3">
      <c r="A1260" s="62">
        <v>2220511</v>
      </c>
      <c r="B1260" s="62" t="s">
        <v>1784</v>
      </c>
      <c r="C1260" s="42"/>
    </row>
    <row r="1261" ht="15.95" customHeight="1" spans="1:3">
      <c r="A1261" s="62">
        <v>2220599</v>
      </c>
      <c r="B1261" s="62" t="s">
        <v>1785</v>
      </c>
      <c r="C1261" s="42"/>
    </row>
    <row r="1262" ht="15.95" customHeight="1" spans="1:3">
      <c r="A1262" s="62">
        <v>224</v>
      </c>
      <c r="B1262" s="102" t="s">
        <v>1786</v>
      </c>
      <c r="C1262" s="42">
        <f>SUM(C1263,C1274,C1281,C1289,C1302,C1306,C1310)</f>
        <v>3808</v>
      </c>
    </row>
    <row r="1263" ht="15.95" customHeight="1" spans="1:3">
      <c r="A1263" s="62">
        <v>22401</v>
      </c>
      <c r="B1263" s="102" t="s">
        <v>1787</v>
      </c>
      <c r="C1263" s="42">
        <f>SUM(C1264:C1273)</f>
        <v>1109</v>
      </c>
    </row>
    <row r="1264" ht="15.95" customHeight="1" spans="1:3">
      <c r="A1264" s="62">
        <v>2240101</v>
      </c>
      <c r="B1264" s="62" t="s">
        <v>831</v>
      </c>
      <c r="C1264" s="42">
        <v>512</v>
      </c>
    </row>
    <row r="1265" ht="15.95" customHeight="1" spans="1:3">
      <c r="A1265" s="62">
        <v>2240102</v>
      </c>
      <c r="B1265" s="62" t="s">
        <v>832</v>
      </c>
      <c r="C1265" s="42">
        <v>10</v>
      </c>
    </row>
    <row r="1266" ht="15.95" customHeight="1" spans="1:3">
      <c r="A1266" s="62">
        <v>2240103</v>
      </c>
      <c r="B1266" s="62" t="s">
        <v>833</v>
      </c>
      <c r="C1266" s="42"/>
    </row>
    <row r="1267" ht="15.95" customHeight="1" spans="1:3">
      <c r="A1267" s="62">
        <v>2240104</v>
      </c>
      <c r="B1267" s="62" t="s">
        <v>1788</v>
      </c>
      <c r="C1267" s="42">
        <v>45</v>
      </c>
    </row>
    <row r="1268" ht="15.95" customHeight="1" spans="1:3">
      <c r="A1268" s="62">
        <v>2240105</v>
      </c>
      <c r="B1268" s="62" t="s">
        <v>1789</v>
      </c>
      <c r="C1268" s="42"/>
    </row>
    <row r="1269" ht="15.95" customHeight="1" spans="1:3">
      <c r="A1269" s="62">
        <v>2240106</v>
      </c>
      <c r="B1269" s="62" t="s">
        <v>1790</v>
      </c>
      <c r="C1269" s="42">
        <v>9</v>
      </c>
    </row>
    <row r="1270" ht="15.95" customHeight="1" spans="1:3">
      <c r="A1270" s="62">
        <v>2240108</v>
      </c>
      <c r="B1270" s="62" t="s">
        <v>1791</v>
      </c>
      <c r="C1270" s="42">
        <v>140</v>
      </c>
    </row>
    <row r="1271" ht="15.95" customHeight="1" spans="1:3">
      <c r="A1271" s="62">
        <v>2240109</v>
      </c>
      <c r="B1271" s="62" t="s">
        <v>1792</v>
      </c>
      <c r="C1271" s="42">
        <v>49</v>
      </c>
    </row>
    <row r="1272" ht="15.95" customHeight="1" spans="1:3">
      <c r="A1272" s="62">
        <v>2240150</v>
      </c>
      <c r="B1272" s="62" t="s">
        <v>840</v>
      </c>
      <c r="C1272" s="42"/>
    </row>
    <row r="1273" ht="15.95" customHeight="1" spans="1:3">
      <c r="A1273" s="62">
        <v>2240199</v>
      </c>
      <c r="B1273" s="62" t="s">
        <v>1793</v>
      </c>
      <c r="C1273" s="42">
        <v>344</v>
      </c>
    </row>
    <row r="1274" ht="15.95" customHeight="1" spans="1:3">
      <c r="A1274" s="62">
        <v>22402</v>
      </c>
      <c r="B1274" s="102" t="s">
        <v>1794</v>
      </c>
      <c r="C1274" s="42">
        <f>SUM(C1275:C1280)</f>
        <v>1821</v>
      </c>
    </row>
    <row r="1275" ht="15.95" customHeight="1" spans="1:3">
      <c r="A1275" s="62">
        <v>2240201</v>
      </c>
      <c r="B1275" s="62" t="s">
        <v>831</v>
      </c>
      <c r="C1275" s="42">
        <v>310</v>
      </c>
    </row>
    <row r="1276" ht="15.95" customHeight="1" spans="1:3">
      <c r="A1276" s="62">
        <v>2240202</v>
      </c>
      <c r="B1276" s="62" t="s">
        <v>832</v>
      </c>
      <c r="C1276" s="42">
        <v>306</v>
      </c>
    </row>
    <row r="1277" ht="15.95" customHeight="1" spans="1:3">
      <c r="A1277" s="62">
        <v>2240203</v>
      </c>
      <c r="B1277" s="62" t="s">
        <v>833</v>
      </c>
      <c r="C1277" s="42"/>
    </row>
    <row r="1278" ht="15.95" customHeight="1" spans="1:3">
      <c r="A1278" s="62">
        <v>2240204</v>
      </c>
      <c r="B1278" s="62" t="s">
        <v>1795</v>
      </c>
      <c r="C1278" s="42">
        <v>1125</v>
      </c>
    </row>
    <row r="1279" ht="15.95" customHeight="1" spans="1:3">
      <c r="A1279" s="62">
        <v>2240250</v>
      </c>
      <c r="B1279" s="62" t="s">
        <v>840</v>
      </c>
      <c r="C1279" s="42"/>
    </row>
    <row r="1280" ht="15.95" customHeight="1" spans="1:3">
      <c r="A1280" s="62">
        <v>2240299</v>
      </c>
      <c r="B1280" s="62" t="s">
        <v>1796</v>
      </c>
      <c r="C1280" s="42">
        <v>80</v>
      </c>
    </row>
    <row r="1281" ht="15.95" customHeight="1" spans="1:3">
      <c r="A1281" s="62">
        <v>22404</v>
      </c>
      <c r="B1281" s="102" t="s">
        <v>1797</v>
      </c>
      <c r="C1281" s="42">
        <f>SUM(C1282:C1288)</f>
        <v>0</v>
      </c>
    </row>
    <row r="1282" ht="15.95" customHeight="1" spans="1:3">
      <c r="A1282" s="62">
        <v>2240401</v>
      </c>
      <c r="B1282" s="62" t="s">
        <v>831</v>
      </c>
      <c r="C1282" s="42"/>
    </row>
    <row r="1283" ht="15.95" customHeight="1" spans="1:3">
      <c r="A1283" s="62">
        <v>2240402</v>
      </c>
      <c r="B1283" s="62" t="s">
        <v>832</v>
      </c>
      <c r="C1283" s="42"/>
    </row>
    <row r="1284" ht="15.95" customHeight="1" spans="1:3">
      <c r="A1284" s="62">
        <v>2240403</v>
      </c>
      <c r="B1284" s="62" t="s">
        <v>833</v>
      </c>
      <c r="C1284" s="42"/>
    </row>
    <row r="1285" ht="15.95" customHeight="1" spans="1:3">
      <c r="A1285" s="62">
        <v>2240404</v>
      </c>
      <c r="B1285" s="62" t="s">
        <v>1798</v>
      </c>
      <c r="C1285" s="42"/>
    </row>
    <row r="1286" ht="15.95" customHeight="1" spans="1:3">
      <c r="A1286" s="62">
        <v>2240405</v>
      </c>
      <c r="B1286" s="62" t="s">
        <v>1799</v>
      </c>
      <c r="C1286" s="42"/>
    </row>
    <row r="1287" ht="15.95" customHeight="1" spans="1:3">
      <c r="A1287" s="62">
        <v>2240450</v>
      </c>
      <c r="B1287" s="62" t="s">
        <v>840</v>
      </c>
      <c r="C1287" s="42"/>
    </row>
    <row r="1288" ht="15.95" customHeight="1" spans="1:3">
      <c r="A1288" s="62">
        <v>2240499</v>
      </c>
      <c r="B1288" s="62" t="s">
        <v>1800</v>
      </c>
      <c r="C1288" s="42"/>
    </row>
    <row r="1289" ht="15.95" customHeight="1" spans="1:3">
      <c r="A1289" s="62">
        <v>22405</v>
      </c>
      <c r="B1289" s="102" t="s">
        <v>1801</v>
      </c>
      <c r="C1289" s="42">
        <f>SUM(C1290:C1301)</f>
        <v>0</v>
      </c>
    </row>
    <row r="1290" ht="15.95" customHeight="1" spans="1:3">
      <c r="A1290" s="62">
        <v>2240501</v>
      </c>
      <c r="B1290" s="62" t="s">
        <v>831</v>
      </c>
      <c r="C1290" s="42"/>
    </row>
    <row r="1291" ht="15.95" customHeight="1" spans="1:3">
      <c r="A1291" s="62">
        <v>2240502</v>
      </c>
      <c r="B1291" s="62" t="s">
        <v>832</v>
      </c>
      <c r="C1291" s="42"/>
    </row>
    <row r="1292" ht="15.95" customHeight="1" spans="1:3">
      <c r="A1292" s="62">
        <v>2240503</v>
      </c>
      <c r="B1292" s="62" t="s">
        <v>833</v>
      </c>
      <c r="C1292" s="42"/>
    </row>
    <row r="1293" ht="15.95" customHeight="1" spans="1:3">
      <c r="A1293" s="62">
        <v>2240504</v>
      </c>
      <c r="B1293" s="62" t="s">
        <v>1802</v>
      </c>
      <c r="C1293" s="42"/>
    </row>
    <row r="1294" ht="15.95" customHeight="1" spans="1:3">
      <c r="A1294" s="62">
        <v>2240505</v>
      </c>
      <c r="B1294" s="62" t="s">
        <v>1803</v>
      </c>
      <c r="C1294" s="42"/>
    </row>
    <row r="1295" ht="15.95" customHeight="1" spans="1:3">
      <c r="A1295" s="62">
        <v>2240506</v>
      </c>
      <c r="B1295" s="62" t="s">
        <v>1804</v>
      </c>
      <c r="C1295" s="42"/>
    </row>
    <row r="1296" ht="15.95" customHeight="1" spans="1:3">
      <c r="A1296" s="62">
        <v>2240507</v>
      </c>
      <c r="B1296" s="62" t="s">
        <v>1805</v>
      </c>
      <c r="C1296" s="42"/>
    </row>
    <row r="1297" ht="15.95" customHeight="1" spans="1:3">
      <c r="A1297" s="62">
        <v>2240508</v>
      </c>
      <c r="B1297" s="62" t="s">
        <v>1806</v>
      </c>
      <c r="C1297" s="42"/>
    </row>
    <row r="1298" ht="15.95" customHeight="1" spans="1:3">
      <c r="A1298" s="62">
        <v>2240509</v>
      </c>
      <c r="B1298" s="62" t="s">
        <v>1807</v>
      </c>
      <c r="C1298" s="42"/>
    </row>
    <row r="1299" ht="15.95" customHeight="1" spans="1:3">
      <c r="A1299" s="62">
        <v>2240510</v>
      </c>
      <c r="B1299" s="62" t="s">
        <v>1808</v>
      </c>
      <c r="C1299" s="42"/>
    </row>
    <row r="1300" ht="15.95" customHeight="1" spans="1:3">
      <c r="A1300" s="62">
        <v>2240550</v>
      </c>
      <c r="B1300" s="62" t="s">
        <v>1809</v>
      </c>
      <c r="C1300" s="42"/>
    </row>
    <row r="1301" ht="15.95" customHeight="1" spans="1:3">
      <c r="A1301" s="62">
        <v>2240599</v>
      </c>
      <c r="B1301" s="62" t="s">
        <v>1810</v>
      </c>
      <c r="C1301" s="42"/>
    </row>
    <row r="1302" ht="15.95" customHeight="1" spans="1:3">
      <c r="A1302" s="62">
        <v>22406</v>
      </c>
      <c r="B1302" s="102" t="s">
        <v>1811</v>
      </c>
      <c r="C1302" s="42">
        <f>SUM(C1303:C1305)</f>
        <v>507</v>
      </c>
    </row>
    <row r="1303" ht="15.95" customHeight="1" spans="1:3">
      <c r="A1303" s="62">
        <v>2240601</v>
      </c>
      <c r="B1303" s="62" t="s">
        <v>1812</v>
      </c>
      <c r="C1303" s="42">
        <v>507</v>
      </c>
    </row>
    <row r="1304" ht="15.95" customHeight="1" spans="1:3">
      <c r="A1304" s="62">
        <v>2240602</v>
      </c>
      <c r="B1304" s="62" t="s">
        <v>1813</v>
      </c>
      <c r="C1304" s="42"/>
    </row>
    <row r="1305" ht="15.95" customHeight="1" spans="1:3">
      <c r="A1305" s="62">
        <v>2240699</v>
      </c>
      <c r="B1305" s="62" t="s">
        <v>1814</v>
      </c>
      <c r="C1305" s="42"/>
    </row>
    <row r="1306" ht="15.95" customHeight="1" spans="1:3">
      <c r="A1306" s="62">
        <v>22407</v>
      </c>
      <c r="B1306" s="102" t="s">
        <v>1815</v>
      </c>
      <c r="C1306" s="42">
        <f>SUM(C1307:C1309)</f>
        <v>244</v>
      </c>
    </row>
    <row r="1307" ht="15.95" customHeight="1" spans="1:3">
      <c r="A1307" s="62">
        <v>2240703</v>
      </c>
      <c r="B1307" s="62" t="s">
        <v>1816</v>
      </c>
      <c r="C1307" s="42">
        <v>239</v>
      </c>
    </row>
    <row r="1308" ht="15.95" customHeight="1" spans="1:3">
      <c r="A1308" s="62">
        <v>2240704</v>
      </c>
      <c r="B1308" s="62" t="s">
        <v>1817</v>
      </c>
      <c r="C1308" s="42"/>
    </row>
    <row r="1309" ht="15.95" customHeight="1" spans="1:3">
      <c r="A1309" s="62">
        <v>2240799</v>
      </c>
      <c r="B1309" s="62" t="s">
        <v>1818</v>
      </c>
      <c r="C1309" s="42">
        <v>5</v>
      </c>
    </row>
    <row r="1310" ht="15.95" customHeight="1" spans="1:3">
      <c r="A1310" s="62">
        <v>22499</v>
      </c>
      <c r="B1310" s="102" t="s">
        <v>1819</v>
      </c>
      <c r="C1310" s="42">
        <f t="shared" ref="C1310:C1313" si="1">C1311</f>
        <v>127</v>
      </c>
    </row>
    <row r="1311" ht="15.95" customHeight="1" spans="1:3">
      <c r="A1311" s="62">
        <v>2249999</v>
      </c>
      <c r="B1311" s="62" t="s">
        <v>1820</v>
      </c>
      <c r="C1311" s="42">
        <v>127</v>
      </c>
    </row>
    <row r="1312" ht="15.95" customHeight="1" spans="1:3">
      <c r="A1312" s="62">
        <v>229</v>
      </c>
      <c r="B1312" s="102" t="s">
        <v>1821</v>
      </c>
      <c r="C1312" s="42">
        <f t="shared" si="1"/>
        <v>246</v>
      </c>
    </row>
    <row r="1313" ht="15.95" customHeight="1" spans="1:3">
      <c r="A1313" s="62">
        <v>22999</v>
      </c>
      <c r="B1313" s="102" t="s">
        <v>1822</v>
      </c>
      <c r="C1313" s="42">
        <f t="shared" si="1"/>
        <v>246</v>
      </c>
    </row>
    <row r="1314" ht="15.95" customHeight="1" spans="1:3">
      <c r="A1314" s="62">
        <v>2299999</v>
      </c>
      <c r="B1314" s="62" t="s">
        <v>1823</v>
      </c>
      <c r="C1314" s="42">
        <v>246</v>
      </c>
    </row>
    <row r="1315" ht="15.95" customHeight="1" spans="1:3">
      <c r="A1315" s="62">
        <v>232</v>
      </c>
      <c r="B1315" s="102" t="s">
        <v>1824</v>
      </c>
      <c r="C1315" s="42">
        <f>SUM(C1316,C1318,C1323)</f>
        <v>6158</v>
      </c>
    </row>
    <row r="1316" ht="15.95" customHeight="1" spans="1:3">
      <c r="A1316" s="62">
        <v>23201</v>
      </c>
      <c r="B1316" s="102" t="s">
        <v>1825</v>
      </c>
      <c r="C1316" s="42">
        <f>C1317</f>
        <v>0</v>
      </c>
    </row>
    <row r="1317" ht="15.95" customHeight="1" spans="1:3">
      <c r="A1317" s="62">
        <v>2320101</v>
      </c>
      <c r="B1317" s="62" t="s">
        <v>1826</v>
      </c>
      <c r="C1317" s="42"/>
    </row>
    <row r="1318" ht="15.95" customHeight="1" spans="1:3">
      <c r="A1318" s="62">
        <v>23202</v>
      </c>
      <c r="B1318" s="102" t="s">
        <v>1827</v>
      </c>
      <c r="C1318" s="42">
        <f>SUM(C1319:C1322)</f>
        <v>0</v>
      </c>
    </row>
    <row r="1319" ht="15.95" customHeight="1" spans="1:3">
      <c r="A1319" s="62">
        <v>2320201</v>
      </c>
      <c r="B1319" s="62" t="s">
        <v>1828</v>
      </c>
      <c r="C1319" s="42"/>
    </row>
    <row r="1320" ht="15.95" customHeight="1" spans="1:3">
      <c r="A1320" s="62">
        <v>2320202</v>
      </c>
      <c r="B1320" s="62" t="s">
        <v>1829</v>
      </c>
      <c r="C1320" s="42"/>
    </row>
    <row r="1321" ht="15.95" customHeight="1" spans="1:3">
      <c r="A1321" s="62">
        <v>2320203</v>
      </c>
      <c r="B1321" s="62" t="s">
        <v>1830</v>
      </c>
      <c r="C1321" s="42"/>
    </row>
    <row r="1322" ht="15.95" customHeight="1" spans="1:3">
      <c r="A1322" s="62">
        <v>2320299</v>
      </c>
      <c r="B1322" s="62" t="s">
        <v>1831</v>
      </c>
      <c r="C1322" s="42"/>
    </row>
    <row r="1323" ht="15.95" customHeight="1" spans="1:3">
      <c r="A1323" s="62">
        <v>23203</v>
      </c>
      <c r="B1323" s="102" t="s">
        <v>1832</v>
      </c>
      <c r="C1323" s="42">
        <f>SUM(C1324:C1327)</f>
        <v>6158</v>
      </c>
    </row>
    <row r="1324" ht="15.95" customHeight="1" spans="1:3">
      <c r="A1324" s="62">
        <v>2320301</v>
      </c>
      <c r="B1324" s="62" t="s">
        <v>1833</v>
      </c>
      <c r="C1324" s="42">
        <v>5972</v>
      </c>
    </row>
    <row r="1325" ht="15.95" customHeight="1" spans="1:3">
      <c r="A1325" s="62">
        <v>2320302</v>
      </c>
      <c r="B1325" s="62" t="s">
        <v>1834</v>
      </c>
      <c r="C1325" s="42"/>
    </row>
    <row r="1326" ht="15.95" customHeight="1" spans="1:3">
      <c r="A1326" s="62">
        <v>2320303</v>
      </c>
      <c r="B1326" s="62" t="s">
        <v>1835</v>
      </c>
      <c r="C1326" s="42">
        <v>186</v>
      </c>
    </row>
    <row r="1327" ht="15.95" customHeight="1" spans="1:3">
      <c r="A1327" s="62">
        <v>2320399</v>
      </c>
      <c r="B1327" s="62" t="s">
        <v>1836</v>
      </c>
      <c r="C1327" s="42"/>
    </row>
    <row r="1328" ht="15.95" customHeight="1" spans="1:3">
      <c r="A1328" s="62">
        <v>233</v>
      </c>
      <c r="B1328" s="102" t="s">
        <v>1837</v>
      </c>
      <c r="C1328" s="42">
        <f>SUM(C1329,C1331,C1333)</f>
        <v>0</v>
      </c>
    </row>
    <row r="1329" ht="15.95" customHeight="1" spans="1:3">
      <c r="A1329" s="62">
        <v>23301</v>
      </c>
      <c r="B1329" s="102" t="s">
        <v>1838</v>
      </c>
      <c r="C1329" s="42">
        <f t="shared" ref="C1329:C1333" si="2">C1330</f>
        <v>0</v>
      </c>
    </row>
    <row r="1330" ht="15.95" customHeight="1" spans="1:3">
      <c r="A1330" s="62">
        <v>2330101</v>
      </c>
      <c r="B1330" s="62" t="s">
        <v>1839</v>
      </c>
      <c r="C1330" s="42"/>
    </row>
    <row r="1331" ht="15.95" customHeight="1" spans="1:3">
      <c r="A1331" s="62">
        <v>23302</v>
      </c>
      <c r="B1331" s="102" t="s">
        <v>1840</v>
      </c>
      <c r="C1331" s="42">
        <f t="shared" si="2"/>
        <v>0</v>
      </c>
    </row>
    <row r="1332" ht="15.95" customHeight="1" spans="1:3">
      <c r="A1332" s="62">
        <v>2330201</v>
      </c>
      <c r="B1332" s="62" t="s">
        <v>1841</v>
      </c>
      <c r="C1332" s="42"/>
    </row>
    <row r="1333" spans="1:3">
      <c r="A1333" s="65">
        <v>23303</v>
      </c>
      <c r="B1333" s="144" t="s">
        <v>1842</v>
      </c>
      <c r="C1333" s="42">
        <f t="shared" si="2"/>
        <v>0</v>
      </c>
    </row>
    <row r="1334" spans="1:3">
      <c r="A1334" s="62">
        <v>2330301</v>
      </c>
      <c r="B1334" s="113" t="s">
        <v>1843</v>
      </c>
      <c r="C1334" s="42"/>
    </row>
  </sheetData>
  <mergeCells count="2">
    <mergeCell ref="A2:C2"/>
    <mergeCell ref="A3:C3"/>
  </mergeCells>
  <dataValidations count="1">
    <dataValidation type="decimal" operator="between" allowBlank="1" showInputMessage="1" showErrorMessage="1" sqref="C5:C1334">
      <formula1>-99999999999999</formula1>
      <formula2>99999999999999</formula2>
    </dataValidation>
  </dataValidation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3"/>
  <sheetViews>
    <sheetView workbookViewId="0">
      <selection activeCell="B70" sqref="B70"/>
    </sheetView>
  </sheetViews>
  <sheetFormatPr defaultColWidth="9.14166666666667" defaultRowHeight="12.75" outlineLevelCol="2"/>
  <cols>
    <col min="2" max="2" width="48" customWidth="1"/>
    <col min="3" max="3" width="21.8583333333333" customWidth="1"/>
  </cols>
  <sheetData>
    <row r="1" ht="18" customHeight="1" spans="1:3">
      <c r="A1" s="77" t="s">
        <v>1861</v>
      </c>
    </row>
    <row r="2" ht="60" customHeight="1" spans="1:3">
      <c r="A2" s="107" t="s">
        <v>1862</v>
      </c>
      <c r="B2" s="107"/>
      <c r="C2" s="107"/>
    </row>
    <row r="3" ht="18" customHeight="1" spans="1:3">
      <c r="B3" s="38" t="s">
        <v>74</v>
      </c>
      <c r="C3" s="38"/>
    </row>
    <row r="4" ht="18" customHeight="1" spans="1:3">
      <c r="A4" s="39" t="s">
        <v>144</v>
      </c>
      <c r="B4" s="39" t="s">
        <v>75</v>
      </c>
      <c r="C4" s="39" t="s">
        <v>78</v>
      </c>
    </row>
    <row r="5" ht="18" customHeight="1" spans="1:3">
      <c r="A5" s="62">
        <v>501</v>
      </c>
      <c r="B5" s="102" t="s">
        <v>1863</v>
      </c>
      <c r="C5" s="42">
        <f>SUM(C6:C9)</f>
        <v>67256</v>
      </c>
    </row>
    <row r="6" ht="18" customHeight="1" spans="1:3">
      <c r="A6" s="62">
        <v>50101</v>
      </c>
      <c r="B6" s="62" t="s">
        <v>1864</v>
      </c>
      <c r="C6" s="42">
        <v>45818</v>
      </c>
    </row>
    <row r="7" ht="18" customHeight="1" spans="1:3">
      <c r="A7" s="62">
        <v>50102</v>
      </c>
      <c r="B7" s="62" t="s">
        <v>1865</v>
      </c>
      <c r="C7" s="42">
        <v>9390</v>
      </c>
    </row>
    <row r="8" ht="18" customHeight="1" spans="1:3">
      <c r="A8" s="62">
        <v>50103</v>
      </c>
      <c r="B8" s="62" t="s">
        <v>1866</v>
      </c>
      <c r="C8" s="42">
        <v>8393</v>
      </c>
    </row>
    <row r="9" ht="18" customHeight="1" spans="1:3">
      <c r="A9" s="62">
        <v>50199</v>
      </c>
      <c r="B9" s="62" t="s">
        <v>1867</v>
      </c>
      <c r="C9" s="42">
        <v>3655</v>
      </c>
    </row>
    <row r="10" ht="18" customHeight="1" spans="1:3">
      <c r="A10" s="62">
        <v>502</v>
      </c>
      <c r="B10" s="102" t="s">
        <v>1868</v>
      </c>
      <c r="C10" s="42">
        <f>SUM(C11:C20)</f>
        <v>65033</v>
      </c>
    </row>
    <row r="11" ht="18" customHeight="1" spans="1:3">
      <c r="A11" s="62">
        <v>50201</v>
      </c>
      <c r="B11" s="62" t="s">
        <v>1869</v>
      </c>
      <c r="C11" s="42">
        <v>8838</v>
      </c>
    </row>
    <row r="12" ht="18" customHeight="1" spans="1:3">
      <c r="A12" s="62">
        <v>50202</v>
      </c>
      <c r="B12" s="62" t="s">
        <v>1870</v>
      </c>
      <c r="C12" s="42">
        <v>360</v>
      </c>
    </row>
    <row r="13" ht="18" customHeight="1" spans="1:3">
      <c r="A13" s="62">
        <v>50203</v>
      </c>
      <c r="B13" s="62" t="s">
        <v>1871</v>
      </c>
      <c r="C13" s="42">
        <v>232</v>
      </c>
    </row>
    <row r="14" ht="18" customHeight="1" spans="1:3">
      <c r="A14" s="62">
        <v>50204</v>
      </c>
      <c r="B14" s="62" t="s">
        <v>1872</v>
      </c>
      <c r="C14" s="42">
        <v>255</v>
      </c>
    </row>
    <row r="15" ht="18" customHeight="1" spans="1:3">
      <c r="A15" s="62">
        <v>50205</v>
      </c>
      <c r="B15" s="62" t="s">
        <v>1873</v>
      </c>
      <c r="C15" s="42">
        <v>7358</v>
      </c>
    </row>
    <row r="16" ht="18" customHeight="1" spans="1:3">
      <c r="A16" s="62">
        <v>50206</v>
      </c>
      <c r="B16" s="62" t="s">
        <v>1874</v>
      </c>
      <c r="C16" s="42">
        <v>49</v>
      </c>
    </row>
    <row r="17" ht="18" customHeight="1" spans="1:3">
      <c r="A17" s="62">
        <v>50207</v>
      </c>
      <c r="B17" s="62" t="s">
        <v>1875</v>
      </c>
      <c r="C17" s="42"/>
    </row>
    <row r="18" ht="18" customHeight="1" spans="1:3">
      <c r="A18" s="62">
        <v>50208</v>
      </c>
      <c r="B18" s="62" t="s">
        <v>1876</v>
      </c>
      <c r="C18" s="42">
        <v>396</v>
      </c>
    </row>
    <row r="19" ht="18" customHeight="1" spans="1:3">
      <c r="A19" s="62">
        <v>50209</v>
      </c>
      <c r="B19" s="62" t="s">
        <v>1877</v>
      </c>
      <c r="C19" s="42">
        <v>947</v>
      </c>
    </row>
    <row r="20" ht="18" customHeight="1" spans="1:3">
      <c r="A20" s="62">
        <v>50299</v>
      </c>
      <c r="B20" s="62" t="s">
        <v>1878</v>
      </c>
      <c r="C20" s="42">
        <v>46598</v>
      </c>
    </row>
    <row r="21" ht="18" customHeight="1" spans="1:3">
      <c r="A21" s="62">
        <v>503</v>
      </c>
      <c r="B21" s="102" t="s">
        <v>1879</v>
      </c>
      <c r="C21" s="42">
        <f>SUM(C22:C28)</f>
        <v>59016</v>
      </c>
    </row>
    <row r="22" ht="18" customHeight="1" spans="1:3">
      <c r="A22" s="62">
        <v>50301</v>
      </c>
      <c r="B22" s="62" t="s">
        <v>1880</v>
      </c>
      <c r="C22" s="42">
        <v>1881</v>
      </c>
    </row>
    <row r="23" ht="18" customHeight="1" spans="1:3">
      <c r="A23" s="62">
        <v>50302</v>
      </c>
      <c r="B23" s="62" t="s">
        <v>1881</v>
      </c>
      <c r="C23" s="42">
        <v>7368</v>
      </c>
    </row>
    <row r="24" ht="18" customHeight="1" spans="1:3">
      <c r="A24" s="62">
        <v>50303</v>
      </c>
      <c r="B24" s="62" t="s">
        <v>1882</v>
      </c>
      <c r="C24" s="42">
        <v>43</v>
      </c>
    </row>
    <row r="25" ht="18" customHeight="1" spans="1:3">
      <c r="A25" s="62">
        <v>50305</v>
      </c>
      <c r="B25" s="62" t="s">
        <v>1883</v>
      </c>
      <c r="C25" s="42">
        <v>3210</v>
      </c>
    </row>
    <row r="26" ht="18" customHeight="1" spans="1:3">
      <c r="A26" s="62">
        <v>50306</v>
      </c>
      <c r="B26" s="62" t="s">
        <v>1884</v>
      </c>
      <c r="C26" s="42">
        <v>658</v>
      </c>
    </row>
    <row r="27" ht="18" customHeight="1" spans="1:3">
      <c r="A27" s="62">
        <v>50307</v>
      </c>
      <c r="B27" s="62" t="s">
        <v>1885</v>
      </c>
      <c r="C27" s="42">
        <v>30</v>
      </c>
    </row>
    <row r="28" ht="18" customHeight="1" spans="1:3">
      <c r="A28" s="62">
        <v>50399</v>
      </c>
      <c r="B28" s="62" t="s">
        <v>1886</v>
      </c>
      <c r="C28" s="42">
        <v>45826</v>
      </c>
    </row>
    <row r="29" ht="18" customHeight="1" spans="1:3">
      <c r="A29" s="62">
        <v>504</v>
      </c>
      <c r="B29" s="102" t="s">
        <v>1887</v>
      </c>
      <c r="C29" s="42">
        <f>SUM(C30:C35)</f>
        <v>6397</v>
      </c>
    </row>
    <row r="30" ht="18" customHeight="1" spans="1:3">
      <c r="A30" s="62">
        <v>50401</v>
      </c>
      <c r="B30" s="62" t="s">
        <v>1880</v>
      </c>
      <c r="C30" s="42">
        <v>1462</v>
      </c>
    </row>
    <row r="31" ht="18" customHeight="1" spans="1:3">
      <c r="A31" s="62">
        <v>50402</v>
      </c>
      <c r="B31" s="62" t="s">
        <v>1881</v>
      </c>
      <c r="C31" s="42">
        <v>3814</v>
      </c>
    </row>
    <row r="32" ht="18" customHeight="1" spans="1:3">
      <c r="A32" s="62">
        <v>50403</v>
      </c>
      <c r="B32" s="62" t="s">
        <v>1882</v>
      </c>
      <c r="C32" s="42">
        <v>15</v>
      </c>
    </row>
    <row r="33" ht="18" customHeight="1" spans="1:3">
      <c r="A33" s="62">
        <v>50404</v>
      </c>
      <c r="B33" s="62" t="s">
        <v>1884</v>
      </c>
      <c r="C33" s="42">
        <v>2</v>
      </c>
    </row>
    <row r="34" ht="18" customHeight="1" spans="1:3">
      <c r="A34" s="62">
        <v>50405</v>
      </c>
      <c r="B34" s="62" t="s">
        <v>1885</v>
      </c>
      <c r="C34" s="42">
        <v>186</v>
      </c>
    </row>
    <row r="35" ht="18" customHeight="1" spans="1:3">
      <c r="A35" s="62">
        <v>50499</v>
      </c>
      <c r="B35" s="62" t="s">
        <v>1886</v>
      </c>
      <c r="C35" s="42">
        <v>918</v>
      </c>
    </row>
    <row r="36" ht="18" customHeight="1" spans="1:3">
      <c r="A36" s="62">
        <v>505</v>
      </c>
      <c r="B36" s="102" t="s">
        <v>1888</v>
      </c>
      <c r="C36" s="42">
        <f>SUM(C37:C39)</f>
        <v>91687</v>
      </c>
    </row>
    <row r="37" ht="18" customHeight="1" spans="1:3">
      <c r="A37" s="62">
        <v>50501</v>
      </c>
      <c r="B37" s="62" t="s">
        <v>1889</v>
      </c>
      <c r="C37" s="42">
        <v>72083</v>
      </c>
    </row>
    <row r="38" ht="18" customHeight="1" spans="1:3">
      <c r="A38" s="62">
        <v>50502</v>
      </c>
      <c r="B38" s="62" t="s">
        <v>1890</v>
      </c>
      <c r="C38" s="42">
        <v>6583</v>
      </c>
    </row>
    <row r="39" ht="18" customHeight="1" spans="1:3">
      <c r="A39" s="62">
        <v>50599</v>
      </c>
      <c r="B39" s="62" t="s">
        <v>1891</v>
      </c>
      <c r="C39" s="42">
        <v>13021</v>
      </c>
    </row>
    <row r="40" ht="18" customHeight="1" spans="1:3">
      <c r="A40" s="62">
        <v>506</v>
      </c>
      <c r="B40" s="102" t="s">
        <v>1892</v>
      </c>
      <c r="C40" s="42">
        <f>SUM(C41:C42)</f>
        <v>1233</v>
      </c>
    </row>
    <row r="41" ht="18" customHeight="1" spans="1:3">
      <c r="A41" s="62">
        <v>50601</v>
      </c>
      <c r="B41" s="62" t="s">
        <v>1893</v>
      </c>
      <c r="C41" s="42">
        <v>1228</v>
      </c>
    </row>
    <row r="42" ht="18" customHeight="1" spans="1:3">
      <c r="A42" s="62">
        <v>50602</v>
      </c>
      <c r="B42" s="62" t="s">
        <v>1894</v>
      </c>
      <c r="C42" s="42">
        <v>5</v>
      </c>
    </row>
    <row r="43" ht="18" customHeight="1" spans="1:3">
      <c r="A43" s="62">
        <v>507</v>
      </c>
      <c r="B43" s="102" t="s">
        <v>1895</v>
      </c>
      <c r="C43" s="42">
        <f>SUM(C44:C46)</f>
        <v>8930</v>
      </c>
    </row>
    <row r="44" ht="18" customHeight="1" spans="1:3">
      <c r="A44" s="62">
        <v>50701</v>
      </c>
      <c r="B44" s="62" t="s">
        <v>1896</v>
      </c>
      <c r="C44" s="42">
        <v>239</v>
      </c>
    </row>
    <row r="45" ht="18" customHeight="1" spans="1:3">
      <c r="A45" s="62">
        <v>50702</v>
      </c>
      <c r="B45" s="62" t="s">
        <v>1897</v>
      </c>
      <c r="C45" s="42">
        <v>51</v>
      </c>
    </row>
    <row r="46" ht="18" customHeight="1" spans="1:3">
      <c r="A46" s="62">
        <v>50799</v>
      </c>
      <c r="B46" s="62" t="s">
        <v>1898</v>
      </c>
      <c r="C46" s="42">
        <v>8640</v>
      </c>
    </row>
    <row r="47" ht="18" customHeight="1" spans="1:3">
      <c r="A47" s="62">
        <v>508</v>
      </c>
      <c r="B47" s="102" t="s">
        <v>1899</v>
      </c>
      <c r="C47" s="42">
        <f>SUM(C48:C51)</f>
        <v>0</v>
      </c>
    </row>
    <row r="48" ht="18" customHeight="1" spans="1:3">
      <c r="A48" s="62">
        <v>50803</v>
      </c>
      <c r="B48" s="62" t="s">
        <v>1900</v>
      </c>
      <c r="C48" s="42"/>
    </row>
    <row r="49" ht="18" customHeight="1" spans="1:3">
      <c r="A49" s="62">
        <v>50804</v>
      </c>
      <c r="B49" s="62" t="s">
        <v>1901</v>
      </c>
      <c r="C49" s="42"/>
    </row>
    <row r="50" ht="18" customHeight="1" spans="1:3">
      <c r="A50" s="62">
        <v>50805</v>
      </c>
      <c r="B50" s="62" t="s">
        <v>1902</v>
      </c>
      <c r="C50" s="42"/>
    </row>
    <row r="51" ht="18" customHeight="1" spans="1:3">
      <c r="A51" s="62">
        <v>50899</v>
      </c>
      <c r="B51" s="62" t="s">
        <v>1903</v>
      </c>
      <c r="C51" s="42"/>
    </row>
    <row r="52" ht="18" customHeight="1" spans="1:3">
      <c r="A52" s="62">
        <v>509</v>
      </c>
      <c r="B52" s="102" t="s">
        <v>1904</v>
      </c>
      <c r="C52" s="42">
        <f>SUM(C53:C57)</f>
        <v>64449</v>
      </c>
    </row>
    <row r="53" ht="18" customHeight="1" spans="1:3">
      <c r="A53" s="62">
        <v>50901</v>
      </c>
      <c r="B53" s="62" t="s">
        <v>1905</v>
      </c>
      <c r="C53" s="42">
        <v>12366</v>
      </c>
    </row>
    <row r="54" ht="18" customHeight="1" spans="1:3">
      <c r="A54" s="62">
        <v>50902</v>
      </c>
      <c r="B54" s="62" t="s">
        <v>1906</v>
      </c>
      <c r="C54" s="42">
        <v>40</v>
      </c>
    </row>
    <row r="55" ht="18" customHeight="1" spans="1:3">
      <c r="A55" s="62">
        <v>50903</v>
      </c>
      <c r="B55" s="62" t="s">
        <v>1907</v>
      </c>
      <c r="C55" s="42"/>
    </row>
    <row r="56" ht="18" customHeight="1" spans="1:3">
      <c r="A56" s="62">
        <v>50905</v>
      </c>
      <c r="B56" s="62" t="s">
        <v>1908</v>
      </c>
      <c r="C56" s="42"/>
    </row>
    <row r="57" ht="18" customHeight="1" spans="1:3">
      <c r="A57" s="62">
        <v>50999</v>
      </c>
      <c r="B57" s="62" t="s">
        <v>1909</v>
      </c>
      <c r="C57" s="42">
        <v>52043</v>
      </c>
    </row>
    <row r="58" ht="18" customHeight="1" spans="1:3">
      <c r="A58" s="62">
        <v>510</v>
      </c>
      <c r="B58" s="102" t="s">
        <v>1910</v>
      </c>
      <c r="C58" s="42">
        <f>SUM(C59:C61)</f>
        <v>49155</v>
      </c>
    </row>
    <row r="59" ht="18" customHeight="1" spans="1:3">
      <c r="A59" s="62">
        <v>51002</v>
      </c>
      <c r="B59" s="62" t="s">
        <v>1911</v>
      </c>
      <c r="C59" s="42">
        <v>49155</v>
      </c>
    </row>
    <row r="60" ht="18" customHeight="1" spans="1:3">
      <c r="A60" s="62">
        <v>51003</v>
      </c>
      <c r="B60" s="62" t="s">
        <v>1224</v>
      </c>
      <c r="C60" s="42"/>
    </row>
    <row r="61" ht="18" customHeight="1" spans="1:3">
      <c r="A61" s="62">
        <v>51004</v>
      </c>
      <c r="B61" s="62" t="s">
        <v>1912</v>
      </c>
      <c r="C61" s="42"/>
    </row>
    <row r="62" ht="18" customHeight="1" spans="1:3">
      <c r="A62" s="62">
        <v>511</v>
      </c>
      <c r="B62" s="102" t="s">
        <v>1913</v>
      </c>
      <c r="C62" s="42">
        <f>SUM(C63:C66)</f>
        <v>6158</v>
      </c>
    </row>
    <row r="63" ht="18" customHeight="1" spans="1:3">
      <c r="A63" s="62">
        <v>51101</v>
      </c>
      <c r="B63" s="62" t="s">
        <v>1914</v>
      </c>
      <c r="C63" s="42">
        <v>5972</v>
      </c>
    </row>
    <row r="64" ht="18" customHeight="1" spans="1:3">
      <c r="A64" s="62">
        <v>51102</v>
      </c>
      <c r="B64" s="62" t="s">
        <v>1915</v>
      </c>
      <c r="C64" s="42">
        <v>186</v>
      </c>
    </row>
    <row r="65" ht="18" customHeight="1" spans="1:3">
      <c r="A65" s="62">
        <v>51103</v>
      </c>
      <c r="B65" s="62" t="s">
        <v>1916</v>
      </c>
      <c r="C65" s="42"/>
    </row>
    <row r="66" ht="18" customHeight="1" spans="1:3">
      <c r="A66" s="62">
        <v>51104</v>
      </c>
      <c r="B66" s="62" t="s">
        <v>1917</v>
      </c>
      <c r="C66" s="42"/>
    </row>
    <row r="67" ht="18" customHeight="1" spans="1:3">
      <c r="A67" s="62">
        <v>599</v>
      </c>
      <c r="B67" s="102" t="s">
        <v>1918</v>
      </c>
      <c r="C67" s="42">
        <f>SUM(C68:C72)</f>
        <v>11822</v>
      </c>
    </row>
    <row r="68" ht="18" customHeight="1" spans="1:3">
      <c r="A68" s="62">
        <v>59907</v>
      </c>
      <c r="B68" s="62" t="s">
        <v>1919</v>
      </c>
      <c r="C68" s="42"/>
    </row>
    <row r="69" ht="18" customHeight="1" spans="1:3">
      <c r="A69" s="62">
        <v>59908</v>
      </c>
      <c r="B69" s="62" t="s">
        <v>1920</v>
      </c>
      <c r="C69" s="42"/>
    </row>
    <row r="70" ht="18" customHeight="1" spans="1:3">
      <c r="A70" s="62">
        <v>59909</v>
      </c>
      <c r="B70" s="62" t="s">
        <v>1921</v>
      </c>
      <c r="C70" s="42"/>
    </row>
    <row r="71" ht="18" customHeight="1" spans="1:3">
      <c r="A71" s="62">
        <v>59910</v>
      </c>
      <c r="B71" s="62" t="s">
        <v>1922</v>
      </c>
      <c r="C71" s="42"/>
    </row>
    <row r="72" ht="18" customHeight="1" spans="1:3">
      <c r="A72" s="62">
        <v>59999</v>
      </c>
      <c r="B72" s="62" t="s">
        <v>1687</v>
      </c>
      <c r="C72" s="42">
        <v>11822</v>
      </c>
    </row>
    <row r="73" spans="1:3">
      <c r="A73" s="138" t="s">
        <v>1923</v>
      </c>
      <c r="B73" s="139"/>
      <c r="C73" s="33">
        <v>431136</v>
      </c>
    </row>
  </sheetData>
  <mergeCells count="3">
    <mergeCell ref="A2:C2"/>
    <mergeCell ref="B3:C3"/>
    <mergeCell ref="A73:B73"/>
  </mergeCells>
  <dataValidations count="1">
    <dataValidation type="decimal" operator="between" allowBlank="1" showInputMessage="1" showErrorMessage="1" sqref="C5:C72">
      <formula1>-99999999999999</formula1>
      <formula2>99999999999999</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目录</vt:lpstr>
      <vt:lpstr>1.2025年度一般公共预算收支决算表</vt:lpstr>
      <vt:lpstr>2.2025年一般公共预算收入决算总表</vt:lpstr>
      <vt:lpstr>3.2025年度一般公共预算收入决算明细表</vt:lpstr>
      <vt:lpstr>4.2025年度一般公共预算支出决算总表</vt:lpstr>
      <vt:lpstr>5.2025年度东安县一般公共预算支出决算明细表</vt:lpstr>
      <vt:lpstr>6.2025年度一般公共预算本级支出决算表</vt:lpstr>
      <vt:lpstr>7.2025年度一般公共预算本级支出决算功能分类明细表 </vt:lpstr>
      <vt:lpstr>8.2025年度一般公共预算支出决算经济分类明细表 </vt:lpstr>
      <vt:lpstr>9.2025年本级一般公共预算本级基本支出决算表</vt:lpstr>
      <vt:lpstr>10.2025年度一般公共预算转移性收支决算表</vt:lpstr>
      <vt:lpstr>11.2025年一般公共预算税收返还和转移支付决算分项目表</vt:lpstr>
      <vt:lpstr>12.2025年一般公共预算税收返还和转移支付决算分地区表</vt:lpstr>
      <vt:lpstr>13.2025年度政府性基金收支决算总表</vt:lpstr>
      <vt:lpstr>14.2025年度政府性基金预算收入决算明细表</vt:lpstr>
      <vt:lpstr>15.2025年度政府性基金预算支出决算明细表</vt:lpstr>
      <vt:lpstr>16.2025年度政府性基金预算本级支出决算表 </vt:lpstr>
      <vt:lpstr>17.2025年度政府性基金预算转移性收支决算表</vt:lpstr>
      <vt:lpstr>18.2025年度政府性基金转移支付决算分项目表</vt:lpstr>
      <vt:lpstr>19.2025年度政府性基金转移支付收入决算分项目表</vt:lpstr>
      <vt:lpstr>20.2025年度政府性基金转移支付决算分地区表</vt:lpstr>
      <vt:lpstr>21.2025年度国有资本经营收支决算总表</vt:lpstr>
      <vt:lpstr>22.2025年度国有资本经营预算收入决算表</vt:lpstr>
      <vt:lpstr>23.2025年度国有资本经营预算支出决算表</vt:lpstr>
      <vt:lpstr>24.2025年度国有资本经营预算本级支出决算表 </vt:lpstr>
      <vt:lpstr>25.2025年度国有资本经营预算转移性收支决算表</vt:lpstr>
      <vt:lpstr>26.2025年对下安排国有资本经营预算转移支付表</vt:lpstr>
      <vt:lpstr>27.2025年度社会保险基金预算收入决算表</vt:lpstr>
      <vt:lpstr>28.2025年度社会保险基金预算支出决算表</vt:lpstr>
      <vt:lpstr>29.2025年政府一般债务限额和余额决算表</vt:lpstr>
      <vt:lpstr>30.2025年政府专项债务限额和余额决算表</vt:lpstr>
      <vt:lpstr>31.2025年度地方政府债务发行及还本付息情况表</vt:lpstr>
      <vt:lpstr>32.2025年度地方政府债券使用安排表</vt:lpstr>
      <vt:lpstr>33.2025年度“三公”经费支出决算表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admin1</cp:lastModifiedBy>
  <dcterms:created xsi:type="dcterms:W3CDTF">2022-09-28T00:32:00Z</dcterms:created>
  <cp:lastPrinted>2022-09-28T01:15:00Z</cp:lastPrinted>
  <dcterms:modified xsi:type="dcterms:W3CDTF">2026-09-08T09:32:35Z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C7D7D6A4DD8B578E8CBD8B6ABE5FC588_43</vt:lpwstr>
  </property>
  <property fmtid="{D5CDD505-2E9C-101B-9397-08002B2CF9AE}" pid="4" name="KSOReadingLayout">
    <vt:bool>false</vt:bool>
  </property>
  <property fmtid="{D5CDD505-2E9C-101B-9397-08002B2CF9AE}" pid="5" name="CalculationRule">
    <vt:i4>0</vt:i4>
  </property>
</Properties>
</file>