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bookViews>
  <sheets>
    <sheet name="目录" sheetId="58" r:id="rId1"/>
    <sheet name="1.2024年度一般公共预算收支决算表" sheetId="48" r:id="rId2"/>
    <sheet name="2.2024年一般公共预算收入决算总表" sheetId="33" r:id="rId3"/>
    <sheet name="3.2024年度一般公共预算收入决算明细表" sheetId="4" r:id="rId4"/>
    <sheet name="4.2024年度一般公共预算支出决算总表" sheetId="5" r:id="rId5"/>
    <sheet name="5.2024年度东安县一般公共预算支出决算明细表" sheetId="55" r:id="rId6"/>
    <sheet name="6.2024年度一般公共预算本级支出决算表" sheetId="34" r:id="rId7"/>
    <sheet name="7.2024年度一般公共预算本级支出决算功能分类明细表 " sheetId="49" r:id="rId8"/>
    <sheet name="8.2024年度一般公共预算支出决算经济分类明细表 " sheetId="50" r:id="rId9"/>
    <sheet name="9.2024年本级一般公共预算本级基本支出决算表" sheetId="43" r:id="rId10"/>
    <sheet name="10.2024年度一般公共预算转移性收支决算表" sheetId="8" r:id="rId11"/>
    <sheet name="11.2024年一般公共预算税收返还和转移支付决算分项目表" sheetId="51" r:id="rId12"/>
    <sheet name="12.2024年一般公共预算税收返还和转移支付决算分地区表" sheetId="11" r:id="rId13"/>
    <sheet name="13.2024年度政府性基金收支决算总表" sheetId="52" r:id="rId14"/>
    <sheet name="14.2024年度政府性基金预算收入决算明细表" sheetId="12" r:id="rId15"/>
    <sheet name="15.2024年度政府性基金预算支出决算明细表" sheetId="13" r:id="rId16"/>
    <sheet name="16.2024年度政府性基金预算本级支出决算表 " sheetId="35" r:id="rId17"/>
    <sheet name="17.2024年度政府性基金预算转移性收支决算表" sheetId="15" r:id="rId18"/>
    <sheet name="18.2024年度政府性基金转移支付决算分项目表" sheetId="41" r:id="rId19"/>
    <sheet name="19.2024年度政府性基金转移支付收入决算分项目表" sheetId="60" r:id="rId20"/>
    <sheet name="20.2024年度政府性基金转移支付决算分地区表" sheetId="42" r:id="rId21"/>
    <sheet name="21.2024年度国有资本经营收支决算总表" sheetId="56" r:id="rId22"/>
    <sheet name="22.2024年度国有资本经营预算收入决算表" sheetId="36" r:id="rId23"/>
    <sheet name="23.2024年度国有资本经营预算支出决算表" sheetId="19" r:id="rId24"/>
    <sheet name="24.2024年度国有资本经营预算本级支出决算表 " sheetId="37" r:id="rId25"/>
    <sheet name="25.2024年度国有资本经营预算转移性收支决算表" sheetId="20" r:id="rId26"/>
    <sheet name="26.2024年对下安排国有资本经营预算转移支付表" sheetId="57" r:id="rId27"/>
    <sheet name="27.2024年度社会保险基金预算收入决算表" sheetId="38" r:id="rId28"/>
    <sheet name="28.2024年度社会保险基金预算支出决算表" sheetId="22" r:id="rId29"/>
    <sheet name="29.2024年政府一般债务限额和余额决算表" sheetId="39" r:id="rId30"/>
    <sheet name="30.2024年政府专项债务限额和余额决算表" sheetId="40" r:id="rId31"/>
    <sheet name="31.2024年度地方政府债务发行及还本付息情况表" sheetId="54" r:id="rId32"/>
    <sheet name="32.2024年度地方政府债券使用安排表" sheetId="53" r:id="rId33"/>
    <sheet name="33.2024年度“三公”经费支出决算表" sheetId="47" r:id="rId34"/>
  </sheets>
  <definedNames>
    <definedName name="_xlnm._FilterDatabase" localSheetId="6" hidden="1">'6.2024年度一般公共预算本级支出决算表'!$B$1332:$D$2628</definedName>
    <definedName name="_xlnm._FilterDatabase" localSheetId="4" hidden="1">'4.2024年度一般公共预算支出决算总表'!$A$5:$C$1326</definedName>
    <definedName name="_xlnm.Print_Titles" localSheetId="9">'9.2024年本级一般公共预算本级基本支出决算表'!$4:$5</definedName>
    <definedName name="_xlnm.Print_Titles" localSheetId="24">'24.2024年度国有资本经营预算本级支出决算表 '!$5:$5</definedName>
    <definedName name="_xlnm.Print_Titles" localSheetId="22">'22.2024年度国有资本经营预算收入决算表'!$5:$5</definedName>
    <definedName name="_xlnm.Print_Titles" localSheetId="23">'23.2024年度国有资本经营预算支出决算表'!$5:$5</definedName>
    <definedName name="_xlnm.Print_Titles" localSheetId="27">'27.2024年度社会保险基金预算收入决算表'!$2:$5</definedName>
    <definedName name="_xlnm.Print_Titles" localSheetId="28">'28.2024年度社会保险基金预算支出决算表'!$2:$5</definedName>
    <definedName name="_xlnm.Print_Titles" localSheetId="6">'6.2024年度一般公共预算本级支出决算表'!#REF!</definedName>
    <definedName name="_xlnm.Print_Titles" localSheetId="3">'3.2024年度一般公共预算收入决算明细表'!$4:$4</definedName>
    <definedName name="_xlnm.Print_Titles" localSheetId="4">'4.2024年度一般公共预算支出决算总表'!$5:$5</definedName>
    <definedName name="_xlnm.Print_Titles" localSheetId="10">'10.2024年度一般公共预算转移性收支决算表'!$4:$4</definedName>
    <definedName name="_xlnm.Print_Titles" localSheetId="16">'16.2024年度政府性基金预算本级支出决算表 '!$4:$4</definedName>
    <definedName name="_xlnm.Print_Titles" localSheetId="14">'14.2024年度政府性基金预算收入决算明细表'!$4:$4</definedName>
    <definedName name="_xlnm.Print_Titles" localSheetId="15">'15.2024年度政府性基金预算支出决算明细表'!$4:$4</definedName>
    <definedName name="_xlnm.Print_Titles" localSheetId="17">'17.2024年度政府性基金预算转移性收支决算表'!$2:$5</definedName>
    <definedName name="_xlnm._FilterDatabase" localSheetId="7" hidden="1">'7.2024年度一般公共预算本级支出决算功能分类明细表 '!$A$4:$C$1332</definedName>
  </definedNames>
  <calcPr calcId="144525"/>
</workbook>
</file>

<file path=xl/sharedStrings.xml><?xml version="1.0" encoding="utf-8"?>
<sst xmlns="http://schemas.openxmlformats.org/spreadsheetml/2006/main" count="5347" uniqueCount="2826">
  <si>
    <t>目录</t>
  </si>
  <si>
    <r>
      <rPr>
        <sz val="10"/>
        <rFont val="宋体"/>
        <charset val="134"/>
      </rPr>
      <t>附表</t>
    </r>
    <r>
      <rPr>
        <sz val="10"/>
        <rFont val="Arial"/>
        <charset val="134"/>
      </rPr>
      <t>1</t>
    </r>
    <r>
      <rPr>
        <sz val="10"/>
        <rFont val="宋体"/>
        <charset val="134"/>
      </rPr>
      <t>：</t>
    </r>
  </si>
  <si>
    <t>2024年度一般公共预算收支决算表</t>
  </si>
  <si>
    <t>一般公共预算</t>
  </si>
  <si>
    <r>
      <rPr>
        <sz val="10"/>
        <rFont val="宋体"/>
        <charset val="134"/>
      </rPr>
      <t>附表</t>
    </r>
    <r>
      <rPr>
        <sz val="10"/>
        <rFont val="Arial"/>
        <charset val="134"/>
      </rPr>
      <t>2</t>
    </r>
    <r>
      <rPr>
        <sz val="10"/>
        <rFont val="宋体"/>
        <charset val="134"/>
      </rPr>
      <t>：</t>
    </r>
  </si>
  <si>
    <t>2024年一般公共预算收入决算总表</t>
  </si>
  <si>
    <r>
      <rPr>
        <sz val="10"/>
        <rFont val="宋体"/>
        <charset val="134"/>
      </rPr>
      <t>附表</t>
    </r>
    <r>
      <rPr>
        <sz val="10"/>
        <rFont val="Arial"/>
        <charset val="134"/>
      </rPr>
      <t>3</t>
    </r>
    <r>
      <rPr>
        <sz val="10"/>
        <rFont val="宋体"/>
        <charset val="134"/>
      </rPr>
      <t>：</t>
    </r>
  </si>
  <si>
    <t>2024年度一般公共预算收入决算明细表</t>
  </si>
  <si>
    <r>
      <rPr>
        <sz val="10"/>
        <rFont val="宋体"/>
        <charset val="134"/>
      </rPr>
      <t>附表</t>
    </r>
    <r>
      <rPr>
        <sz val="10"/>
        <rFont val="Arial"/>
        <charset val="134"/>
      </rPr>
      <t>4</t>
    </r>
    <r>
      <rPr>
        <sz val="10"/>
        <rFont val="宋体"/>
        <charset val="134"/>
      </rPr>
      <t>：</t>
    </r>
  </si>
  <si>
    <t>2024年度一般公共预算支出决算总表</t>
  </si>
  <si>
    <r>
      <rPr>
        <sz val="10"/>
        <rFont val="宋体"/>
        <charset val="134"/>
      </rPr>
      <t>附表</t>
    </r>
    <r>
      <rPr>
        <sz val="10"/>
        <rFont val="Arial"/>
        <charset val="134"/>
      </rPr>
      <t>5</t>
    </r>
    <r>
      <rPr>
        <sz val="10"/>
        <rFont val="宋体"/>
        <charset val="134"/>
      </rPr>
      <t>：</t>
    </r>
  </si>
  <si>
    <t>2024年度东安县一般公共预算支出决算明细表</t>
  </si>
  <si>
    <r>
      <rPr>
        <sz val="10"/>
        <rFont val="宋体"/>
        <charset val="134"/>
      </rPr>
      <t>附表</t>
    </r>
    <r>
      <rPr>
        <sz val="10"/>
        <rFont val="Arial"/>
        <charset val="134"/>
      </rPr>
      <t>6</t>
    </r>
    <r>
      <rPr>
        <sz val="10"/>
        <rFont val="宋体"/>
        <charset val="134"/>
      </rPr>
      <t>：</t>
    </r>
  </si>
  <si>
    <t xml:space="preserve">2024年度一般公共预算本级支出决算表 </t>
  </si>
  <si>
    <r>
      <rPr>
        <sz val="10"/>
        <rFont val="宋体"/>
        <charset val="134"/>
      </rPr>
      <t>附表</t>
    </r>
    <r>
      <rPr>
        <sz val="10"/>
        <rFont val="Arial"/>
        <charset val="134"/>
      </rPr>
      <t>7</t>
    </r>
    <r>
      <rPr>
        <sz val="10"/>
        <rFont val="宋体"/>
        <charset val="134"/>
      </rPr>
      <t>：</t>
    </r>
  </si>
  <si>
    <t xml:space="preserve">2024年度一般公共预算本级支出决算功能分类明细表 </t>
  </si>
  <si>
    <r>
      <rPr>
        <sz val="10"/>
        <rFont val="宋体"/>
        <charset val="134"/>
      </rPr>
      <t>附表</t>
    </r>
    <r>
      <rPr>
        <sz val="10"/>
        <rFont val="Arial"/>
        <charset val="134"/>
      </rPr>
      <t>8</t>
    </r>
    <r>
      <rPr>
        <sz val="10"/>
        <rFont val="宋体"/>
        <charset val="134"/>
      </rPr>
      <t>：</t>
    </r>
  </si>
  <si>
    <t>2024年度一般公共预算支出决算经济分类明细表</t>
  </si>
  <si>
    <r>
      <rPr>
        <sz val="10"/>
        <rFont val="宋体"/>
        <charset val="134"/>
      </rPr>
      <t>附表</t>
    </r>
    <r>
      <rPr>
        <sz val="10"/>
        <rFont val="Arial"/>
        <charset val="134"/>
      </rPr>
      <t>9</t>
    </r>
    <r>
      <rPr>
        <sz val="10"/>
        <rFont val="宋体"/>
        <charset val="134"/>
      </rPr>
      <t>：</t>
    </r>
  </si>
  <si>
    <t>2024年本级一般公共预算本级基本支出决算表</t>
  </si>
  <si>
    <r>
      <rPr>
        <sz val="10"/>
        <rFont val="宋体"/>
        <charset val="134"/>
      </rPr>
      <t>附表</t>
    </r>
    <r>
      <rPr>
        <sz val="10"/>
        <rFont val="Arial"/>
        <charset val="134"/>
      </rPr>
      <t>1</t>
    </r>
    <r>
      <rPr>
        <sz val="10"/>
        <rFont val="宋体"/>
        <charset val="134"/>
      </rPr>
      <t>0：</t>
    </r>
  </si>
  <si>
    <t>2024年度一般公共预算转移性收支决算表</t>
  </si>
  <si>
    <r>
      <rPr>
        <sz val="10"/>
        <rFont val="宋体"/>
        <charset val="134"/>
      </rPr>
      <t>附表</t>
    </r>
    <r>
      <rPr>
        <sz val="10"/>
        <rFont val="Arial"/>
        <charset val="134"/>
      </rPr>
      <t>1</t>
    </r>
    <r>
      <rPr>
        <sz val="10"/>
        <rFont val="宋体"/>
        <charset val="134"/>
      </rPr>
      <t>1：</t>
    </r>
  </si>
  <si>
    <t>2024年一般公共预算税收返还和转移支付决算分项目表</t>
  </si>
  <si>
    <r>
      <rPr>
        <sz val="10"/>
        <rFont val="宋体"/>
        <charset val="134"/>
      </rPr>
      <t>附表</t>
    </r>
    <r>
      <rPr>
        <sz val="10"/>
        <rFont val="Arial"/>
        <charset val="134"/>
      </rPr>
      <t>1</t>
    </r>
    <r>
      <rPr>
        <sz val="10"/>
        <rFont val="宋体"/>
        <charset val="134"/>
      </rPr>
      <t>2：</t>
    </r>
  </si>
  <si>
    <t>2024年一般公共预算税收返还和转移支付决算分地区表</t>
  </si>
  <si>
    <r>
      <rPr>
        <sz val="10"/>
        <rFont val="宋体"/>
        <charset val="134"/>
      </rPr>
      <t>附表</t>
    </r>
    <r>
      <rPr>
        <sz val="10"/>
        <rFont val="Arial"/>
        <charset val="134"/>
      </rPr>
      <t>1</t>
    </r>
    <r>
      <rPr>
        <sz val="10"/>
        <rFont val="宋体"/>
        <charset val="134"/>
      </rPr>
      <t>3：</t>
    </r>
  </si>
  <si>
    <t>2024年度政府性基金收支决算总表</t>
  </si>
  <si>
    <t>政府性基金预算</t>
  </si>
  <si>
    <r>
      <rPr>
        <sz val="10"/>
        <rFont val="宋体"/>
        <charset val="134"/>
      </rPr>
      <t>附表</t>
    </r>
    <r>
      <rPr>
        <sz val="10"/>
        <rFont val="Arial"/>
        <charset val="134"/>
      </rPr>
      <t>1</t>
    </r>
    <r>
      <rPr>
        <sz val="10"/>
        <rFont val="宋体"/>
        <charset val="134"/>
      </rPr>
      <t>4：</t>
    </r>
  </si>
  <si>
    <t>2024年度政府性基金预算收入决算明细表</t>
  </si>
  <si>
    <r>
      <rPr>
        <sz val="10"/>
        <rFont val="宋体"/>
        <charset val="134"/>
      </rPr>
      <t>附表</t>
    </r>
    <r>
      <rPr>
        <sz val="10"/>
        <rFont val="Arial"/>
        <charset val="134"/>
      </rPr>
      <t>1</t>
    </r>
    <r>
      <rPr>
        <sz val="10"/>
        <rFont val="宋体"/>
        <charset val="134"/>
      </rPr>
      <t>5：</t>
    </r>
  </si>
  <si>
    <t>2024年度政府性基金预算支出决算明细表</t>
  </si>
  <si>
    <r>
      <rPr>
        <sz val="10"/>
        <rFont val="宋体"/>
        <charset val="134"/>
      </rPr>
      <t>附表</t>
    </r>
    <r>
      <rPr>
        <sz val="10"/>
        <rFont val="Arial"/>
        <charset val="134"/>
      </rPr>
      <t>1</t>
    </r>
    <r>
      <rPr>
        <sz val="10"/>
        <rFont val="宋体"/>
        <charset val="134"/>
      </rPr>
      <t>6：</t>
    </r>
  </si>
  <si>
    <t xml:space="preserve">2024年度政府性基金预算本级支出决算表 </t>
  </si>
  <si>
    <r>
      <rPr>
        <sz val="10"/>
        <rFont val="宋体"/>
        <charset val="134"/>
      </rPr>
      <t>附表</t>
    </r>
    <r>
      <rPr>
        <sz val="10"/>
        <rFont val="Arial"/>
        <charset val="134"/>
      </rPr>
      <t>1</t>
    </r>
    <r>
      <rPr>
        <sz val="10"/>
        <rFont val="宋体"/>
        <charset val="134"/>
      </rPr>
      <t>7：</t>
    </r>
  </si>
  <si>
    <t>2024年度政府性基金预算转移性收支决算表</t>
  </si>
  <si>
    <r>
      <rPr>
        <sz val="10"/>
        <rFont val="宋体"/>
        <charset val="134"/>
      </rPr>
      <t>附表</t>
    </r>
    <r>
      <rPr>
        <sz val="10"/>
        <rFont val="Arial"/>
        <charset val="134"/>
      </rPr>
      <t>1</t>
    </r>
    <r>
      <rPr>
        <sz val="10"/>
        <rFont val="宋体"/>
        <charset val="134"/>
      </rPr>
      <t>8：</t>
    </r>
  </si>
  <si>
    <t>2024年度政府性基金转移支付决算分项目表</t>
  </si>
  <si>
    <r>
      <rPr>
        <sz val="10"/>
        <rFont val="宋体"/>
        <charset val="134"/>
      </rPr>
      <t>附表</t>
    </r>
    <r>
      <rPr>
        <sz val="10"/>
        <rFont val="Arial"/>
        <charset val="134"/>
      </rPr>
      <t>1</t>
    </r>
    <r>
      <rPr>
        <sz val="10"/>
        <rFont val="宋体"/>
        <charset val="134"/>
      </rPr>
      <t>9：</t>
    </r>
  </si>
  <si>
    <t>2024年度政府性基金转移支付收入决算分项目表</t>
  </si>
  <si>
    <r>
      <rPr>
        <sz val="10"/>
        <rFont val="宋体"/>
        <charset val="134"/>
      </rPr>
      <t>附表</t>
    </r>
    <r>
      <rPr>
        <sz val="10"/>
        <rFont val="Arial"/>
        <charset val="134"/>
      </rPr>
      <t>2</t>
    </r>
    <r>
      <rPr>
        <sz val="10"/>
        <rFont val="宋体"/>
        <charset val="134"/>
      </rPr>
      <t>0：</t>
    </r>
  </si>
  <si>
    <t>2024年度政府性基金转移支付决算分地区表</t>
  </si>
  <si>
    <r>
      <rPr>
        <sz val="10"/>
        <rFont val="宋体"/>
        <charset val="134"/>
      </rPr>
      <t>附表</t>
    </r>
    <r>
      <rPr>
        <sz val="10"/>
        <rFont val="Arial"/>
        <charset val="134"/>
      </rPr>
      <t>2</t>
    </r>
    <r>
      <rPr>
        <sz val="10"/>
        <rFont val="宋体"/>
        <charset val="134"/>
      </rPr>
      <t>1：</t>
    </r>
  </si>
  <si>
    <t>2024年度国有资本经营收支决算总表</t>
  </si>
  <si>
    <t>国有资本经营预算</t>
  </si>
  <si>
    <r>
      <rPr>
        <sz val="10"/>
        <rFont val="宋体"/>
        <charset val="134"/>
      </rPr>
      <t>附表</t>
    </r>
    <r>
      <rPr>
        <sz val="10"/>
        <rFont val="Arial"/>
        <charset val="134"/>
      </rPr>
      <t>2</t>
    </r>
    <r>
      <rPr>
        <sz val="10"/>
        <rFont val="宋体"/>
        <charset val="134"/>
      </rPr>
      <t>2：</t>
    </r>
  </si>
  <si>
    <t>2024年度国有资本经营预算收入决算表</t>
  </si>
  <si>
    <r>
      <rPr>
        <sz val="10"/>
        <rFont val="宋体"/>
        <charset val="134"/>
      </rPr>
      <t>附表</t>
    </r>
    <r>
      <rPr>
        <sz val="10"/>
        <rFont val="Arial"/>
        <charset val="134"/>
      </rPr>
      <t>2</t>
    </r>
    <r>
      <rPr>
        <sz val="10"/>
        <rFont val="宋体"/>
        <charset val="134"/>
      </rPr>
      <t>3：</t>
    </r>
  </si>
  <si>
    <t>2024年度国有资本经营预算支出决算表</t>
  </si>
  <si>
    <r>
      <rPr>
        <sz val="10"/>
        <rFont val="宋体"/>
        <charset val="134"/>
      </rPr>
      <t>附表</t>
    </r>
    <r>
      <rPr>
        <sz val="10"/>
        <rFont val="Arial"/>
        <charset val="134"/>
      </rPr>
      <t>2</t>
    </r>
    <r>
      <rPr>
        <sz val="10"/>
        <rFont val="宋体"/>
        <charset val="134"/>
      </rPr>
      <t>4：</t>
    </r>
  </si>
  <si>
    <t xml:space="preserve">2024年度国有资本经营预算本级支出决算表 </t>
  </si>
  <si>
    <r>
      <rPr>
        <sz val="10"/>
        <rFont val="宋体"/>
        <charset val="134"/>
      </rPr>
      <t>附表</t>
    </r>
    <r>
      <rPr>
        <sz val="10"/>
        <rFont val="Arial"/>
        <charset val="134"/>
      </rPr>
      <t>2</t>
    </r>
    <r>
      <rPr>
        <sz val="10"/>
        <rFont val="宋体"/>
        <charset val="134"/>
      </rPr>
      <t>5：</t>
    </r>
  </si>
  <si>
    <t>2024年度国有资本经营预算转移性收支决算表</t>
  </si>
  <si>
    <r>
      <rPr>
        <sz val="10"/>
        <rFont val="宋体"/>
        <charset val="134"/>
      </rPr>
      <t>附表</t>
    </r>
    <r>
      <rPr>
        <sz val="10"/>
        <rFont val="Arial"/>
        <charset val="134"/>
      </rPr>
      <t>2</t>
    </r>
    <r>
      <rPr>
        <sz val="10"/>
        <rFont val="宋体"/>
        <charset val="134"/>
      </rPr>
      <t>6：</t>
    </r>
  </si>
  <si>
    <t>2024年对下安排国有资本经营预算转移支付表</t>
  </si>
  <si>
    <r>
      <rPr>
        <sz val="10"/>
        <rFont val="宋体"/>
        <charset val="134"/>
      </rPr>
      <t>附表</t>
    </r>
    <r>
      <rPr>
        <sz val="10"/>
        <rFont val="Arial"/>
        <charset val="134"/>
      </rPr>
      <t>2</t>
    </r>
    <r>
      <rPr>
        <sz val="10"/>
        <rFont val="宋体"/>
        <charset val="134"/>
      </rPr>
      <t>7：</t>
    </r>
  </si>
  <si>
    <t>2024年度社会保险基金预算收入决算表</t>
  </si>
  <si>
    <t>社会保险基金</t>
  </si>
  <si>
    <r>
      <rPr>
        <sz val="10"/>
        <rFont val="宋体"/>
        <charset val="134"/>
      </rPr>
      <t>附表</t>
    </r>
    <r>
      <rPr>
        <sz val="10"/>
        <rFont val="Arial"/>
        <charset val="134"/>
      </rPr>
      <t>2</t>
    </r>
    <r>
      <rPr>
        <sz val="10"/>
        <rFont val="宋体"/>
        <charset val="134"/>
      </rPr>
      <t>8：</t>
    </r>
  </si>
  <si>
    <t>2024年度社会保险基金预算支出决算表</t>
  </si>
  <si>
    <r>
      <rPr>
        <sz val="10"/>
        <rFont val="宋体"/>
        <charset val="134"/>
      </rPr>
      <t>附表</t>
    </r>
    <r>
      <rPr>
        <sz val="10"/>
        <rFont val="Arial"/>
        <charset val="134"/>
      </rPr>
      <t>2</t>
    </r>
    <r>
      <rPr>
        <sz val="10"/>
        <rFont val="宋体"/>
        <charset val="134"/>
      </rPr>
      <t>9：</t>
    </r>
  </si>
  <si>
    <t>2024年政府一般债务限额和余额决算表</t>
  </si>
  <si>
    <t>地方债务及“三公”经费</t>
  </si>
  <si>
    <r>
      <rPr>
        <sz val="10"/>
        <rFont val="宋体"/>
        <charset val="134"/>
      </rPr>
      <t>附表</t>
    </r>
    <r>
      <rPr>
        <sz val="10"/>
        <rFont val="Arial"/>
        <charset val="134"/>
      </rPr>
      <t>3</t>
    </r>
    <r>
      <rPr>
        <sz val="10"/>
        <rFont val="宋体"/>
        <charset val="134"/>
      </rPr>
      <t>0：</t>
    </r>
  </si>
  <si>
    <t>2024年政府专项债务限额和余额决算表</t>
  </si>
  <si>
    <r>
      <rPr>
        <sz val="10"/>
        <rFont val="宋体"/>
        <charset val="134"/>
      </rPr>
      <t>附表</t>
    </r>
    <r>
      <rPr>
        <sz val="10"/>
        <rFont val="Arial"/>
        <charset val="134"/>
      </rPr>
      <t>3</t>
    </r>
    <r>
      <rPr>
        <sz val="10"/>
        <rFont val="宋体"/>
        <charset val="134"/>
      </rPr>
      <t>1：</t>
    </r>
  </si>
  <si>
    <t>2024年度地方政府债务发行及还本付息情况表</t>
  </si>
  <si>
    <r>
      <rPr>
        <sz val="10"/>
        <rFont val="宋体"/>
        <charset val="134"/>
      </rPr>
      <t>附表</t>
    </r>
    <r>
      <rPr>
        <sz val="10"/>
        <rFont val="Arial"/>
        <charset val="134"/>
      </rPr>
      <t>3</t>
    </r>
    <r>
      <rPr>
        <sz val="10"/>
        <rFont val="宋体"/>
        <charset val="134"/>
      </rPr>
      <t>2：</t>
    </r>
  </si>
  <si>
    <t>2024年度地方政府债券使用安排表</t>
  </si>
  <si>
    <r>
      <rPr>
        <sz val="10"/>
        <rFont val="宋体"/>
        <charset val="134"/>
      </rPr>
      <t>附表</t>
    </r>
    <r>
      <rPr>
        <sz val="10"/>
        <rFont val="Arial"/>
        <charset val="134"/>
      </rPr>
      <t>3</t>
    </r>
    <r>
      <rPr>
        <sz val="10"/>
        <rFont val="宋体"/>
        <charset val="134"/>
      </rPr>
      <t>3：</t>
    </r>
  </si>
  <si>
    <t>2024年度“三公”经费支出决算表</t>
  </si>
  <si>
    <t>附表1：</t>
  </si>
  <si>
    <t>2024年度一般公共预算收支决算总表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</si>
  <si>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</si>
  <si>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</si>
  <si>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</si>
  <si>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</si>
  <si>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</si>
  <si>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</si>
  <si>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</si>
  <si>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</si>
  <si>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</si>
  <si>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</si>
  <si>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</si>
  <si>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</si>
  <si>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</si>
  <si>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</si>
  <si>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</si>
  <si>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</si>
  <si>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</si>
  <si>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</si>
  <si>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</si>
  <si>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</si>
  <si>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</si>
  <si>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</si>
  <si>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</si>
  <si>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</si>
  <si>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</si>
  <si>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</si>
  <si>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</si>
  <si>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</si>
  <si>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</si>
  <si>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</si>
  <si>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</si>
  <si>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</si>
  <si>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</si>
  <si>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</si>
  <si>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</si>
  <si>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</si>
  <si>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</si>
  <si>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</si>
  <si>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</si>
  <si>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</si>
  <si>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</si>
  <si>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</si>
  <si>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</si>
  <si>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</si>
  <si>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</si>
  <si>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</si>
  <si>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</si>
  <si>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</si>
  <si>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</si>
  <si>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</si>
  <si>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</si>
  <si>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</si>
  <si>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</si>
  <si>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</si>
  <si>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</si>
  <si>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附表2：</t>
  </si>
  <si>
    <t>项目</t>
  </si>
  <si>
    <t>一、一般公共预算收入</t>
  </si>
  <si>
    <t>二、上级补助收入</t>
  </si>
  <si>
    <t>返还性收入</t>
  </si>
  <si>
    <t>一般性转移支付收入</t>
  </si>
  <si>
    <t>专项转移支付收入</t>
  </si>
  <si>
    <t>三、待偿债再融资一般债券上年结余</t>
  </si>
  <si>
    <t>四、上年结余收入</t>
  </si>
  <si>
    <t>五、调入资金</t>
  </si>
  <si>
    <t>六、债务(转贷)收入</t>
  </si>
  <si>
    <t>七、动用预算稳定调节基金</t>
  </si>
  <si>
    <r>
      <rPr>
        <sz val="10"/>
        <rFont val="宋体"/>
        <charset val="134"/>
      </rPr>
      <t xml:space="preserve">收 </t>
    </r>
    <r>
      <rPr>
        <sz val="10"/>
        <color rgb="FF000000"/>
        <rFont val="宋体"/>
        <charset val="134"/>
      </rPr>
      <t xml:space="preserve"> 入  总  计</t>
    </r>
  </si>
  <si>
    <t>附表3：</t>
  </si>
  <si>
    <r>
      <t>2024年度一般公共预算收入决算明细表</t>
    </r>
    <r>
      <rPr>
        <b/>
        <sz val="18"/>
        <rFont val="Arial"/>
        <charset val="134"/>
      </rPr>
      <t xml:space="preserve">		</t>
    </r>
  </si>
  <si>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</si>
  <si>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</si>
  <si>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</si>
  <si>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</si>
  <si>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</si>
  <si>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</si>
  <si>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</si>
  <si>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</si>
  <si>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</si>
  <si>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</si>
  <si>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</si>
  <si>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</si>
  <si>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</si>
  <si>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</si>
  <si>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</si>
  <si>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</si>
  <si>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</si>
  <si>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</si>
  <si>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</si>
  <si>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</si>
  <si>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</si>
  <si>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</si>
  <si>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</si>
  <si>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</si>
  <si>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</si>
  <si>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</si>
  <si>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</si>
  <si>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</si>
  <si>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</si>
  <si>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</si>
  <si>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</si>
  <si>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</si>
  <si>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</si>
  <si>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</si>
  <si>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</si>
  <si>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</si>
  <si>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</si>
  <si>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</si>
  <si>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</si>
  <si>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</si>
  <si>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</si>
  <si>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</si>
  <si>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</si>
  <si>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</si>
  <si>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</si>
  <si>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</si>
  <si>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</si>
  <si>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</si>
  <si>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</si>
  <si>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</si>
  <si>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</si>
  <si>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</si>
  <si>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</si>
  <si>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</si>
  <si>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</si>
  <si>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</si>
  <si>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</si>
  <si>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</si>
  <si>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</si>
  <si>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</si>
  <si>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</si>
  <si>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</si>
  <si>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</si>
  <si>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</si>
  <si>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</si>
  <si>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</si>
  <si>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</si>
  <si>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</si>
  <si>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</si>
  <si>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</si>
  <si>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</si>
  <si>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</si>
  <si>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</si>
  <si>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</si>
  <si>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</si>
  <si>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</si>
  <si>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</si>
  <si>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</si>
  <si>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</si>
  <si>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</si>
  <si>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</si>
  <si>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</si>
  <si>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</si>
  <si>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</si>
  <si>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</si>
  <si>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</si>
  <si>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</si>
  <si>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</si>
  <si>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</si>
  <si>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</si>
  <si>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</si>
  <si>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</si>
  <si>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</si>
  <si>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</si>
  <si>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</si>
  <si>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</si>
  <si>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</si>
  <si>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</si>
  <si>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</si>
  <si>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</si>
  <si>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</si>
  <si>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</si>
  <si>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</si>
  <si>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</si>
  <si>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</si>
  <si>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</si>
  <si>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</si>
  <si>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</si>
  <si>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</si>
  <si>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</si>
  <si>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</si>
  <si>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</si>
  <si>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</si>
  <si>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</si>
  <si>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</si>
  <si>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</si>
  <si>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</si>
  <si>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</si>
  <si>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</si>
  <si>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</si>
  <si>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</si>
  <si>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</si>
  <si>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</si>
  <si>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</si>
  <si>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</si>
  <si>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</si>
  <si>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</si>
  <si>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</si>
  <si>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</si>
  <si>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</si>
  <si>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</si>
  <si>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</si>
  <si>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</si>
  <si>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</si>
  <si>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</si>
  <si>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</si>
  <si>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</si>
  <si>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</si>
  <si>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</si>
  <si>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</si>
  <si>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</si>
  <si>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</si>
  <si>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</si>
  <si>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</si>
  <si>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</si>
  <si>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</si>
  <si>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</si>
  <si>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</si>
  <si>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</si>
  <si>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</si>
  <si>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</si>
  <si>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</si>
  <si>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</si>
  <si>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</si>
  <si>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</si>
  <si>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</si>
  <si>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</si>
  <si>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</si>
  <si>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</si>
  <si>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</si>
  <si>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</si>
  <si>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</si>
  <si>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</si>
  <si>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</si>
  <si>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</si>
  <si>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</si>
  <si>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</si>
  <si>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</si>
  <si>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</si>
  <si>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</si>
  <si>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</si>
  <si>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</si>
  <si>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</si>
  <si>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</si>
  <si>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</si>
  <si>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</si>
  <si>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</si>
  <si>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</si>
  <si>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</si>
  <si>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</si>
  <si>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</si>
  <si>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</si>
  <si>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</si>
  <si>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</si>
  <si>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</si>
  <si>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</si>
  <si>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</si>
  <si>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</si>
  <si>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</si>
  <si>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</si>
  <si>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</si>
  <si>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</si>
  <si>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</si>
  <si>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</si>
  <si>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</si>
  <si>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</si>
  <si>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</si>
  <si>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</si>
  <si>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</si>
  <si>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</si>
  <si>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</si>
  <si>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</si>
  <si>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</si>
  <si>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</si>
  <si>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</si>
  <si>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</si>
  <si>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</si>
  <si>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</si>
  <si>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</si>
  <si>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</si>
  <si>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</si>
  <si>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</si>
  <si>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</si>
  <si>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</si>
  <si>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</si>
  <si>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</si>
  <si>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</si>
  <si>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</si>
  <si>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</si>
  <si>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</si>
  <si>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</si>
  <si>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</si>
  <si>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</si>
  <si>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</si>
  <si>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</si>
  <si>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</si>
  <si>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</si>
  <si>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</si>
  <si>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</si>
  <si>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</si>
  <si>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</si>
  <si>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</si>
  <si>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</si>
  <si>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</si>
  <si>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</si>
  <si>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</si>
  <si>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</si>
  <si>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</si>
  <si>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</si>
  <si>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</si>
  <si>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</si>
  <si>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</si>
  <si>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</si>
  <si>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</si>
  <si>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</si>
  <si>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</si>
  <si>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</si>
  <si>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</si>
  <si>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</si>
  <si>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</si>
  <si>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</si>
  <si>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</si>
  <si>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</si>
  <si>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</si>
  <si>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</si>
  <si>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</si>
  <si>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</si>
  <si>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</si>
  <si>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</si>
  <si>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</si>
  <si>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</si>
  <si>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</si>
  <si>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</si>
  <si>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</si>
  <si>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</si>
  <si>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</si>
  <si>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</si>
  <si>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</si>
  <si>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</si>
  <si>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</si>
  <si>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</si>
  <si>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</si>
  <si>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</si>
  <si>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</si>
  <si>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</si>
  <si>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</si>
  <si>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</si>
  <si>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</si>
  <si>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</si>
  <si>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</si>
  <si>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</si>
  <si>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</si>
  <si>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</si>
  <si>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</si>
  <si>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</si>
  <si>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</si>
  <si>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</si>
  <si>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</si>
  <si>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</si>
  <si>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</si>
  <si>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</si>
  <si>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</si>
  <si>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</si>
  <si>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</si>
  <si>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</si>
  <si>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</si>
  <si>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</si>
  <si>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</si>
  <si>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</si>
  <si>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</si>
  <si>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</si>
  <si>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</si>
  <si>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</si>
  <si>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</si>
  <si>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</si>
  <si>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</si>
  <si>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</si>
  <si>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</si>
  <si>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</si>
  <si>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</si>
  <si>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</si>
  <si>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</si>
  <si>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</si>
  <si>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</si>
  <si>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</si>
  <si>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</si>
  <si>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</si>
  <si>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</si>
  <si>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</si>
  <si>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</si>
  <si>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</si>
  <si>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</si>
  <si>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</si>
  <si>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</si>
  <si>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</si>
  <si>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</si>
  <si>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</si>
  <si>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</si>
  <si>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</si>
  <si>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</si>
  <si>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</si>
  <si>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</si>
  <si>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</si>
  <si>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</si>
  <si>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</si>
  <si>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</si>
  <si>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</si>
  <si>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</si>
  <si>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</si>
  <si>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</si>
  <si>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</si>
  <si>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</si>
  <si>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</si>
  <si>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</si>
  <si>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</si>
  <si>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</si>
  <si>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</si>
  <si>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</si>
  <si>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</si>
  <si>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</si>
  <si>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</si>
  <si>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</si>
  <si>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</si>
  <si>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</si>
  <si>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</si>
  <si>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</si>
  <si>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</si>
  <si>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</si>
  <si>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</si>
  <si>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</si>
  <si>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</si>
  <si>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</si>
  <si>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</si>
  <si>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</si>
  <si>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</si>
  <si>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</si>
  <si>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</si>
  <si>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</si>
  <si>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</si>
  <si>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</si>
  <si>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</si>
  <si>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</si>
  <si>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</si>
  <si>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</si>
  <si>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</si>
  <si>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</si>
  <si>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</si>
  <si>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</si>
  <si>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</si>
  <si>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</si>
  <si>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</si>
  <si>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</si>
  <si>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</si>
  <si>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</si>
  <si>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</si>
  <si>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</si>
  <si>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</si>
  <si>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</si>
  <si>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</si>
  <si>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</si>
  <si>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</si>
  <si>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</si>
  <si>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</si>
  <si>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</si>
  <si>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</si>
  <si>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</si>
  <si>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</si>
  <si>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</si>
  <si>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</si>
  <si>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</si>
  <si>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</si>
  <si>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</si>
  <si>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</si>
  <si>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</si>
  <si>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</si>
  <si>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</si>
  <si>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</si>
  <si>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</si>
  <si>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</si>
  <si>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</si>
  <si>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</si>
  <si>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</si>
  <si>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</si>
  <si>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</si>
  <si>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</si>
  <si>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</si>
  <si>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</si>
  <si>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</si>
  <si>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</si>
  <si>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</si>
  <si>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</si>
  <si>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</si>
  <si>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</si>
  <si>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</si>
  <si>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</si>
  <si>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</si>
  <si>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</si>
  <si>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</si>
  <si>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</si>
  <si>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</si>
  <si>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</si>
  <si>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</si>
  <si>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</si>
  <si>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</si>
  <si>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</si>
  <si>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</si>
  <si>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</si>
  <si>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</si>
  <si>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</si>
  <si>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</si>
  <si>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</si>
  <si>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</si>
  <si>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</si>
  <si>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</si>
  <si>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</si>
  <si>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</si>
  <si>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</si>
  <si>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</si>
  <si>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</si>
  <si>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</si>
  <si>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</si>
  <si>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</si>
  <si>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</si>
  <si>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</si>
  <si>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</si>
  <si>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</si>
  <si>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</si>
  <si>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</si>
  <si>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</si>
  <si>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</si>
  <si>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</si>
  <si>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</si>
  <si>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</si>
  <si>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</si>
  <si>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</si>
  <si>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</si>
  <si>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</si>
  <si>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</si>
  <si>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</si>
  <si>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</si>
  <si>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</si>
  <si>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</si>
  <si>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</si>
  <si>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</si>
  <si>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</si>
  <si>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</si>
  <si>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</si>
  <si>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</si>
  <si>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</si>
  <si>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</si>
  <si>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</si>
  <si>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</si>
  <si>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</si>
  <si>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</si>
  <si>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</si>
  <si>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</si>
  <si>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</si>
  <si>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</si>
  <si>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</si>
  <si>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</si>
  <si>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</si>
  <si>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</si>
  <si>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</si>
  <si>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</si>
  <si>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</si>
  <si>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</si>
  <si>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</si>
  <si>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</si>
  <si>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</si>
  <si>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</si>
  <si>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</si>
  <si>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</si>
  <si>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</si>
  <si>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</si>
  <si>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</si>
  <si>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</si>
  <si>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</si>
  <si>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</si>
  <si>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</si>
  <si>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</si>
  <si>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</si>
  <si>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</si>
  <si>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</si>
  <si>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</si>
  <si>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</si>
  <si>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</si>
  <si>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</si>
  <si>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</si>
  <si>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</si>
  <si>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</si>
  <si>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</si>
  <si>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</si>
  <si>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</si>
  <si>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</si>
  <si>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</si>
  <si>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</si>
  <si>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</si>
  <si>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</si>
  <si>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</si>
  <si>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</si>
  <si>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</si>
  <si>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</si>
  <si>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</si>
  <si>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</si>
  <si>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</si>
  <si>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</si>
  <si>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</si>
  <si>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</si>
  <si>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</si>
  <si>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</si>
  <si>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</si>
  <si>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</si>
  <si>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</si>
  <si>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</si>
  <si>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</si>
  <si>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</si>
  <si>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</si>
  <si>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</si>
  <si>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</si>
  <si>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</si>
  <si>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</si>
  <si>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</si>
  <si>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</si>
  <si>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</si>
  <si>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</si>
  <si>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</si>
  <si>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</si>
  <si>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</si>
  <si>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</si>
  <si>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</si>
  <si>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</si>
  <si>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</si>
  <si>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</si>
  <si>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</si>
  <si>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</si>
  <si>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</si>
  <si>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</si>
  <si>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</si>
  <si>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</si>
  <si>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</si>
  <si>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</si>
  <si>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</si>
  <si>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</si>
  <si>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</si>
  <si>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</si>
  <si>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</si>
  <si>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</si>
  <si>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</si>
  <si>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</si>
  <si>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</si>
  <si>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</si>
  <si>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</si>
  <si>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</si>
  <si>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</si>
  <si>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</si>
  <si>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</si>
  <si>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</si>
  <si>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</si>
  <si>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</si>
  <si>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</si>
  <si>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</si>
  <si>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</si>
  <si>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</si>
  <si>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</si>
  <si>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</si>
  <si>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</si>
  <si>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</si>
  <si>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</si>
  <si>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</si>
  <si>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</si>
  <si>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</si>
  <si>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</si>
  <si>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</si>
  <si>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</si>
  <si>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</si>
  <si>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</si>
  <si>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</si>
  <si>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</si>
  <si>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</si>
  <si>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</si>
  <si>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</si>
  <si>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</si>
  <si>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</si>
  <si>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</si>
  <si>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</si>
  <si>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</si>
  <si>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</si>
  <si>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</si>
  <si>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</si>
  <si>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</si>
  <si>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</si>
  <si>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</si>
  <si>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</si>
  <si>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</si>
  <si>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</si>
  <si>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</si>
  <si>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</si>
  <si>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</si>
  <si>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</si>
  <si>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</si>
  <si>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</si>
  <si>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</si>
  <si>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</si>
  <si>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</si>
  <si>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</si>
  <si>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</si>
  <si>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</si>
  <si>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</si>
  <si>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</si>
  <si>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</si>
  <si>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</si>
  <si>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</si>
  <si>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</si>
  <si>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</si>
  <si>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</si>
  <si>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</si>
  <si>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</si>
  <si>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</si>
  <si>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</si>
  <si>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</si>
  <si>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</si>
  <si>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</si>
  <si>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</si>
  <si>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</si>
  <si>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</si>
  <si>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</si>
  <si>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</si>
  <si>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</si>
  <si>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</si>
  <si>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</si>
  <si>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</si>
  <si>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</si>
  <si>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</si>
  <si>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</si>
  <si>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</si>
  <si>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</si>
  <si>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</si>
  <si>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</si>
  <si>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</si>
  <si>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附表4：</t>
  </si>
  <si>
    <t>一、一般公共预算支出</t>
  </si>
  <si>
    <t>二、上解上级支出</t>
  </si>
  <si>
    <t>三、调出资金</t>
  </si>
  <si>
    <t>四、债务还本支出</t>
  </si>
  <si>
    <t>五、安排预算稳定调节基金</t>
  </si>
  <si>
    <t>六、年终结余</t>
  </si>
  <si>
    <r>
      <rPr>
        <sz val="10"/>
        <color rgb="FF000000"/>
        <rFont val="宋体"/>
        <charset val="134"/>
      </rPr>
      <t xml:space="preserve">支 </t>
    </r>
    <r>
      <rPr>
        <sz val="10"/>
        <color rgb="FF000000"/>
        <rFont val="宋体"/>
        <charset val="134"/>
      </rPr>
      <t xml:space="preserve"> </t>
    </r>
    <r>
      <rPr>
        <sz val="10"/>
        <color rgb="FF000000"/>
        <rFont val="宋体"/>
        <charset val="134"/>
      </rPr>
      <t xml:space="preserve">出 </t>
    </r>
    <r>
      <rPr>
        <sz val="10"/>
        <color rgb="FF000000"/>
        <rFont val="宋体"/>
        <charset val="134"/>
      </rPr>
      <t xml:space="preserve"> </t>
    </r>
    <r>
      <rPr>
        <sz val="10"/>
        <color rgb="FF000000"/>
        <rFont val="宋体"/>
        <charset val="134"/>
      </rPr>
      <t xml:space="preserve">总 </t>
    </r>
    <r>
      <rPr>
        <sz val="10"/>
        <color rgb="FF000000"/>
        <rFont val="宋体"/>
        <charset val="134"/>
      </rPr>
      <t xml:space="preserve"> </t>
    </r>
    <r>
      <rPr>
        <sz val="10"/>
        <color rgb="FF000000"/>
        <rFont val="宋体"/>
        <charset val="134"/>
      </rPr>
      <t>计</t>
    </r>
  </si>
  <si>
    <t>附表5：</t>
  </si>
  <si>
    <t>附表6：</t>
  </si>
  <si>
    <t>2024年一般公共预算本级支出决算表</t>
  </si>
  <si>
    <t>单位：万元</t>
  </si>
  <si>
    <r>
      <rPr>
        <b/>
        <sz val="11"/>
        <rFont val="宋体"/>
        <charset val="134"/>
      </rPr>
      <t>项</t>
    </r>
    <r>
      <rPr>
        <b/>
        <sz val="11"/>
        <rFont val="宋体"/>
        <charset val="134"/>
      </rPr>
      <t xml:space="preserve">       </t>
    </r>
    <r>
      <rPr>
        <b/>
        <sz val="11"/>
        <rFont val="宋体"/>
        <charset val="134"/>
      </rPr>
      <t>目</t>
    </r>
  </si>
  <si>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</si>
  <si>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</si>
  <si>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</si>
  <si>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</si>
  <si>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</si>
  <si>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</si>
  <si>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</si>
  <si>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</si>
  <si>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</si>
  <si>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</si>
  <si>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</si>
  <si>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</si>
  <si>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</si>
  <si>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</si>
  <si>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</si>
  <si>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</si>
  <si>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</si>
  <si>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</si>
  <si>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</si>
  <si>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</si>
  <si>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</si>
  <si>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</si>
  <si>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</si>
  <si>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</si>
  <si>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</si>
  <si>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</si>
  <si>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</si>
  <si>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</si>
  <si>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</si>
  <si>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</si>
  <si>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</si>
  <si>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</si>
  <si>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</si>
  <si>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</si>
  <si>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</si>
  <si>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</si>
  <si>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</si>
  <si>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</si>
  <si>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</si>
  <si>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</si>
  <si>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</si>
  <si>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</si>
  <si>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</si>
  <si>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</si>
  <si>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</si>
  <si>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</si>
  <si>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</si>
  <si>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</si>
  <si>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</si>
  <si>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</si>
  <si>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</si>
  <si>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</si>
  <si>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</si>
  <si>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</si>
  <si>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</si>
  <si>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</si>
  <si>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</si>
  <si>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</si>
  <si>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</si>
  <si>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</si>
  <si>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</si>
  <si>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</si>
  <si>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</si>
  <si>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</si>
  <si>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</si>
  <si>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</si>
  <si>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</si>
  <si>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</si>
  <si>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</si>
  <si>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</si>
  <si>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</si>
  <si>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</si>
  <si>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</si>
  <si>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</si>
  <si>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</si>
  <si>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</si>
  <si>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</si>
  <si>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</si>
  <si>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</si>
  <si>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</si>
  <si>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</si>
  <si>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</si>
  <si>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</si>
  <si>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</si>
  <si>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</si>
  <si>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</si>
  <si>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</si>
  <si>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</si>
  <si>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</si>
  <si>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</si>
  <si>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</si>
  <si>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</si>
  <si>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</si>
  <si>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</si>
  <si>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</si>
  <si>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</si>
  <si>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</si>
  <si>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</si>
  <si>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</si>
  <si>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</si>
  <si>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</si>
  <si>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</si>
  <si>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</si>
  <si>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</si>
  <si>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</si>
  <si>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</si>
  <si>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</si>
  <si>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</si>
  <si>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</si>
  <si>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</si>
  <si>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</si>
  <si>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</si>
  <si>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</si>
  <si>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</si>
  <si>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</si>
  <si>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</si>
  <si>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</si>
  <si>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</si>
  <si>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</si>
  <si>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</si>
  <si>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</si>
  <si>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</si>
  <si>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</si>
  <si>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</si>
  <si>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</si>
  <si>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</si>
  <si>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</si>
  <si>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</si>
  <si>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</si>
  <si>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</si>
  <si>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</si>
  <si>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</si>
  <si>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</si>
  <si>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</si>
  <si>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</si>
  <si>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</si>
  <si>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</si>
  <si>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</si>
  <si>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</si>
  <si>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</si>
  <si>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</si>
  <si>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</si>
  <si>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</si>
  <si>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</si>
  <si>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</si>
  <si>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</si>
  <si>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</si>
  <si>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</si>
  <si>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</si>
  <si>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</si>
  <si>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</si>
  <si>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</si>
  <si>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</si>
  <si>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</si>
  <si>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</si>
  <si>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</si>
  <si>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</si>
  <si>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</si>
  <si>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</si>
  <si>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</si>
  <si>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</si>
  <si>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</si>
  <si>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</si>
  <si>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</si>
  <si>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</si>
  <si>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</si>
  <si>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</si>
  <si>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</si>
  <si>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</si>
  <si>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</si>
  <si>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</si>
  <si>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</si>
  <si>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</si>
  <si>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</si>
  <si>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</si>
  <si>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</si>
  <si>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</si>
  <si>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</si>
  <si>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</si>
  <si>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</si>
  <si>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</si>
  <si>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</si>
  <si>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</si>
  <si>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</si>
  <si>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</si>
  <si>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</si>
  <si>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</si>
  <si>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</si>
  <si>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</si>
  <si>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</si>
  <si>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</si>
  <si>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</si>
  <si>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</si>
  <si>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</si>
  <si>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</si>
  <si>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</si>
  <si>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</si>
  <si>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</si>
  <si>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</si>
  <si>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</si>
  <si>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</si>
  <si>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</si>
  <si>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</si>
  <si>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</si>
  <si>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</si>
  <si>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</si>
  <si>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</si>
  <si>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</si>
  <si>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</si>
  <si>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</si>
  <si>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</si>
  <si>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</si>
  <si>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</si>
  <si>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</si>
  <si>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</si>
  <si>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</si>
  <si>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</si>
  <si>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</si>
  <si>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</si>
  <si>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</si>
  <si>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</si>
  <si>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</si>
  <si>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</si>
  <si>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</si>
  <si>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</si>
  <si>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</si>
  <si>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</si>
  <si>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</si>
  <si>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</si>
  <si>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</si>
  <si>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</si>
  <si>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</si>
  <si>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</si>
  <si>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</si>
  <si>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</si>
  <si>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</si>
  <si>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</si>
  <si>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</si>
  <si>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</si>
  <si>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</si>
  <si>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</si>
  <si>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</si>
  <si>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</si>
  <si>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</si>
  <si>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</si>
  <si>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</si>
  <si>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</si>
  <si>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</si>
  <si>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</si>
  <si>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</si>
  <si>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</si>
  <si>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</si>
  <si>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</si>
  <si>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</si>
  <si>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</si>
  <si>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</si>
  <si>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</si>
  <si>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</si>
  <si>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</si>
  <si>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</si>
  <si>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</si>
  <si>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</si>
  <si>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</si>
  <si>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</si>
  <si>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</si>
  <si>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</si>
  <si>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</si>
  <si>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</si>
  <si>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</si>
  <si>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</si>
  <si>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</si>
  <si>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</si>
  <si>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</si>
  <si>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</si>
  <si>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</si>
  <si>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</si>
  <si>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</si>
  <si>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</si>
  <si>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</si>
  <si>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</si>
  <si>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</si>
  <si>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</si>
  <si>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</si>
  <si>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</si>
  <si>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</si>
  <si>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</si>
  <si>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</si>
  <si>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</si>
  <si>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</si>
  <si>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</si>
  <si>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</si>
  <si>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</si>
  <si>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</si>
  <si>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</si>
  <si>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</si>
  <si>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</si>
  <si>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</si>
  <si>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</si>
  <si>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</si>
  <si>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</si>
  <si>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</si>
  <si>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</si>
  <si>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</si>
  <si>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</si>
  <si>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</si>
  <si>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</si>
  <si>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</si>
  <si>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</si>
  <si>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</si>
  <si>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</si>
  <si>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</si>
  <si>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</si>
  <si>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</si>
  <si>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</si>
  <si>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</si>
  <si>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</si>
  <si>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</si>
  <si>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</si>
  <si>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</si>
  <si>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</si>
  <si>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</si>
  <si>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</si>
  <si>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</si>
  <si>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</si>
  <si>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</si>
  <si>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</si>
  <si>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</si>
  <si>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</si>
  <si>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</si>
  <si>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</si>
  <si>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</si>
  <si>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</si>
  <si>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</si>
  <si>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</si>
  <si>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</si>
  <si>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</si>
  <si>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</si>
  <si>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</si>
  <si>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</si>
  <si>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</si>
  <si>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</si>
  <si>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</si>
  <si>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</si>
  <si>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</si>
  <si>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</si>
  <si>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</si>
  <si>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</si>
  <si>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</si>
  <si>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</si>
  <si>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</si>
  <si>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</si>
  <si>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</si>
  <si>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</si>
  <si>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</si>
  <si>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</si>
  <si>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</si>
  <si>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</si>
  <si>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</si>
  <si>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</si>
  <si>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</si>
  <si>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</si>
  <si>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</si>
  <si>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</si>
  <si>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</si>
  <si>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</si>
  <si>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</si>
  <si>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</si>
  <si>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</si>
  <si>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</si>
  <si>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</si>
  <si>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</si>
  <si>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</si>
  <si>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</si>
  <si>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</si>
  <si>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</si>
  <si>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</si>
  <si>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</si>
  <si>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</si>
  <si>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</si>
  <si>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</si>
  <si>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</si>
  <si>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</si>
  <si>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</si>
  <si>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</si>
  <si>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</si>
  <si>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</si>
  <si>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</si>
  <si>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</si>
  <si>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</si>
  <si>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</si>
  <si>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</si>
  <si>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</si>
  <si>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</si>
  <si>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</si>
  <si>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</si>
  <si>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</si>
  <si>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</si>
  <si>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</si>
  <si>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</si>
  <si>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</si>
  <si>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</si>
  <si>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</si>
  <si>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</si>
  <si>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</si>
  <si>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</si>
  <si>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</si>
  <si>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</si>
  <si>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</si>
  <si>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</si>
  <si>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</si>
  <si>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</si>
  <si>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</si>
  <si>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</si>
  <si>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</si>
  <si>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</si>
  <si>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</si>
  <si>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</si>
  <si>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</si>
  <si>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</si>
  <si>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</si>
  <si>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</si>
  <si>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</si>
  <si>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</si>
  <si>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</si>
  <si>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</si>
  <si>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</si>
  <si>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</si>
  <si>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</si>
  <si>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</si>
  <si>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</si>
  <si>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</si>
  <si>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</si>
  <si>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</si>
  <si>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</si>
  <si>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</si>
  <si>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</si>
  <si>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</si>
  <si>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</si>
  <si>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</si>
  <si>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</si>
  <si>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</si>
  <si>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</si>
  <si>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</si>
  <si>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</si>
  <si>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</si>
  <si>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</si>
  <si>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</si>
  <si>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</si>
  <si>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</si>
  <si>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</si>
  <si>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</si>
  <si>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</si>
  <si>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</si>
  <si>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</si>
  <si>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</si>
  <si>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</si>
  <si>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</si>
  <si>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</si>
  <si>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</si>
  <si>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</si>
  <si>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</si>
  <si>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</si>
  <si>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</si>
  <si>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</si>
  <si>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</si>
  <si>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</si>
  <si>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</si>
  <si>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</si>
  <si>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</si>
  <si>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</si>
  <si>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</si>
  <si>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</si>
  <si>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</si>
  <si>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</si>
  <si>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</si>
  <si>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</si>
  <si>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</si>
  <si>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</si>
  <si>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</si>
  <si>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</si>
  <si>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</si>
  <si>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</si>
  <si>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</si>
  <si>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</si>
  <si>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</si>
  <si>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</si>
  <si>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</si>
  <si>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</si>
  <si>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</si>
  <si>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</si>
  <si>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</si>
  <si>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</si>
  <si>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</si>
  <si>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</si>
  <si>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</si>
  <si>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</si>
  <si>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</si>
  <si>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</si>
  <si>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</si>
  <si>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</si>
  <si>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</si>
  <si>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</si>
  <si>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</si>
  <si>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</si>
  <si>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</si>
  <si>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</si>
  <si>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</si>
  <si>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</si>
  <si>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</si>
  <si>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</si>
  <si>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</si>
  <si>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</si>
  <si>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</si>
  <si>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</si>
  <si>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</si>
  <si>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</si>
  <si>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</si>
  <si>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</si>
  <si>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</si>
  <si>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</si>
  <si>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</si>
  <si>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</si>
  <si>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</si>
  <si>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</si>
  <si>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</si>
  <si>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</si>
  <si>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</si>
  <si>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</si>
  <si>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</si>
  <si>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</si>
  <si>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</si>
  <si>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</si>
  <si>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</si>
  <si>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</si>
  <si>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</si>
  <si>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</si>
  <si>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</si>
  <si>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</si>
  <si>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</si>
  <si>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</si>
  <si>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</si>
  <si>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</si>
  <si>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</si>
  <si>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</si>
  <si>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</si>
  <si>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</si>
  <si>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</si>
  <si>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</si>
  <si>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</si>
  <si>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</si>
  <si>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</si>
  <si>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</si>
  <si>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</si>
  <si>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</si>
  <si>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</si>
  <si>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</si>
  <si>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</si>
  <si>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</si>
  <si>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</si>
  <si>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</si>
  <si>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</si>
  <si>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</si>
  <si>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</si>
  <si>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</si>
  <si>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</si>
  <si>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</si>
  <si>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</si>
  <si>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</si>
  <si>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</si>
  <si>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</si>
  <si>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</si>
  <si>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</si>
  <si>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</si>
  <si>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</si>
  <si>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</si>
  <si>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</si>
  <si>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</si>
  <si>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</si>
  <si>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</si>
  <si>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</si>
  <si>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</si>
  <si>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</si>
  <si>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</si>
  <si>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</si>
  <si>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</si>
  <si>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</si>
  <si>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</si>
  <si>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</si>
  <si>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</si>
  <si>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</si>
  <si>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</si>
  <si>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</si>
  <si>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</si>
  <si>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</si>
  <si>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</si>
  <si>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</si>
  <si>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</si>
  <si>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</si>
  <si>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</si>
  <si>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</si>
  <si>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</si>
  <si>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</si>
  <si>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</si>
  <si>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</si>
  <si>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</si>
  <si>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</si>
  <si>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</si>
  <si>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</si>
  <si>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</si>
  <si>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</si>
  <si>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</si>
  <si>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</si>
  <si>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</si>
  <si>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</si>
  <si>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</si>
  <si>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</si>
  <si>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</si>
  <si>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</si>
  <si>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</si>
  <si>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</si>
  <si>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</si>
  <si>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</si>
  <si>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</si>
  <si>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</si>
  <si>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</si>
  <si>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</si>
  <si>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</si>
  <si>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</si>
  <si>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</si>
  <si>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</si>
  <si>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</si>
  <si>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</si>
  <si>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</si>
  <si>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</si>
  <si>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</si>
  <si>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</si>
  <si>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</si>
  <si>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</si>
  <si>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</si>
  <si>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</si>
  <si>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</si>
  <si>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</si>
  <si>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</si>
  <si>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</si>
  <si>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</si>
  <si>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</si>
  <si>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</si>
  <si>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</si>
  <si>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</si>
  <si>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</si>
  <si>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</si>
  <si>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</si>
  <si>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</si>
  <si>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</si>
  <si>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</si>
  <si>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</si>
  <si>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</si>
  <si>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</si>
  <si>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</si>
  <si>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</si>
  <si>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</si>
  <si>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</si>
  <si>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</si>
  <si>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</si>
  <si>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</si>
  <si>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</si>
  <si>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</si>
  <si>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</si>
  <si>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</si>
  <si>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</si>
  <si>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</si>
  <si>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</si>
  <si>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</si>
  <si>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</si>
  <si>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</si>
  <si>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</si>
  <si>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</si>
  <si>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</si>
  <si>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</si>
  <si>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</si>
  <si>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</si>
  <si>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</si>
  <si>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</si>
  <si>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</si>
  <si>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</si>
  <si>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</si>
  <si>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</si>
  <si>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</si>
  <si>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</si>
  <si>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</si>
  <si>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</si>
  <si>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</si>
  <si>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</si>
  <si>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</si>
  <si>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</si>
  <si>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</si>
  <si>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</si>
  <si>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</si>
  <si>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</si>
  <si>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</si>
  <si>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</si>
  <si>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</si>
  <si>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</si>
  <si>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</si>
  <si>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</si>
  <si>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</si>
  <si>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</si>
  <si>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</si>
  <si>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</si>
  <si>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</si>
  <si>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</si>
  <si>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</si>
  <si>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</si>
  <si>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</si>
  <si>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</si>
  <si>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</si>
  <si>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</si>
  <si>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</si>
  <si>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</si>
  <si>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</si>
  <si>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</si>
  <si>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</si>
  <si>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</si>
  <si>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</si>
  <si>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</si>
  <si>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</si>
  <si>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</si>
  <si>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</si>
  <si>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</si>
  <si>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</si>
  <si>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</si>
  <si>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</si>
  <si>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</si>
  <si>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</si>
  <si>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</si>
  <si>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</si>
  <si>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</si>
  <si>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</si>
  <si>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</si>
  <si>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</si>
  <si>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</si>
  <si>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</si>
  <si>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</si>
  <si>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</si>
  <si>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</si>
  <si>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</si>
  <si>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</si>
  <si>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</si>
  <si>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</si>
  <si>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</si>
  <si>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</si>
  <si>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</si>
  <si>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</si>
  <si>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</si>
  <si>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</si>
  <si>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</si>
  <si>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</si>
  <si>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</si>
  <si>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</si>
  <si>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</si>
  <si>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</si>
  <si>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</si>
  <si>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</si>
  <si>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</si>
  <si>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</si>
  <si>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</si>
  <si>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</si>
  <si>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</si>
  <si>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</si>
  <si>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</si>
  <si>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</si>
  <si>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</si>
  <si>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</si>
  <si>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</si>
  <si>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</si>
  <si>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</si>
  <si>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</si>
  <si>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</si>
  <si>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</si>
  <si>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</si>
  <si>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</si>
  <si>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</si>
  <si>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</si>
  <si>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</si>
  <si>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</si>
  <si>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</si>
  <si>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</si>
  <si>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</si>
  <si>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</si>
  <si>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</si>
  <si>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</si>
  <si>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</si>
  <si>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</si>
  <si>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</si>
  <si>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</si>
  <si>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</si>
  <si>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</si>
  <si>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</si>
  <si>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</si>
  <si>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</si>
  <si>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</si>
  <si>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</si>
  <si>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</si>
  <si>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</si>
  <si>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</si>
  <si>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</si>
  <si>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</si>
  <si>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</si>
  <si>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</si>
  <si>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</si>
  <si>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</si>
  <si>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</si>
  <si>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</si>
  <si>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</si>
  <si>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</si>
  <si>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</si>
  <si>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</si>
  <si>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</si>
  <si>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</si>
  <si>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</si>
  <si>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</si>
  <si>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</si>
  <si>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</si>
  <si>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</si>
  <si>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</si>
  <si>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</si>
  <si>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</si>
  <si>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</si>
  <si>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</si>
  <si>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</si>
  <si>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</si>
  <si>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</si>
  <si>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</si>
  <si>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</si>
  <si>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</si>
  <si>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</si>
  <si>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</si>
  <si>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</si>
  <si>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</si>
  <si>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</si>
  <si>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</si>
  <si>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</si>
  <si>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</si>
  <si>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</si>
  <si>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</si>
  <si>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</si>
  <si>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</si>
  <si>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</si>
  <si>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</si>
  <si>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</si>
  <si>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</si>
  <si>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</si>
  <si>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</si>
  <si>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</si>
  <si>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</si>
  <si>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</si>
  <si>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</si>
  <si>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</si>
  <si>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</si>
  <si>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</si>
  <si>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</si>
  <si>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</si>
  <si>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</si>
  <si>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</si>
  <si>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</si>
  <si>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</si>
  <si>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</si>
  <si>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</si>
  <si>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</si>
  <si>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</si>
  <si>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</si>
  <si>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</si>
  <si>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</si>
  <si>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</si>
  <si>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</si>
  <si>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</si>
  <si>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</si>
  <si>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</si>
  <si>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</si>
  <si>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</si>
  <si>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</si>
  <si>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</si>
  <si>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</si>
  <si>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</si>
  <si>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</si>
  <si>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</si>
  <si>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</si>
  <si>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</si>
  <si>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</si>
  <si>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</si>
  <si>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</si>
  <si>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</si>
  <si>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</si>
  <si>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</si>
  <si>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</si>
  <si>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</si>
  <si>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</si>
  <si>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</si>
  <si>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</si>
  <si>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</si>
  <si>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</si>
  <si>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</si>
  <si>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</si>
  <si>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</si>
  <si>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</si>
  <si>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</si>
  <si>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</si>
  <si>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</si>
  <si>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</si>
  <si>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</si>
  <si>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</si>
  <si>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</si>
  <si>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</si>
  <si>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</si>
  <si>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</si>
  <si>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</si>
  <si>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</si>
  <si>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</si>
  <si>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</si>
  <si>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</si>
  <si>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</si>
  <si>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</si>
  <si>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</si>
  <si>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</si>
  <si>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</si>
  <si>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</si>
  <si>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</si>
  <si>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</si>
  <si>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</si>
  <si>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</si>
  <si>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</si>
  <si>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</si>
  <si>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</si>
  <si>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</si>
  <si>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</si>
  <si>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</si>
  <si>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</si>
  <si>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</si>
  <si>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</si>
  <si>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</si>
  <si>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</si>
  <si>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</si>
  <si>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</si>
  <si>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</si>
  <si>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</si>
  <si>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</si>
  <si>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</si>
  <si>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</si>
  <si>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</si>
  <si>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</si>
  <si>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</si>
  <si>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</si>
  <si>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</si>
  <si>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</si>
  <si>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</si>
  <si>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</si>
  <si>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</si>
  <si>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</si>
  <si>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</si>
  <si>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</si>
  <si>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</si>
  <si>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</si>
  <si>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</si>
  <si>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</si>
  <si>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</si>
  <si>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</si>
  <si>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</si>
  <si>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</si>
  <si>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</si>
  <si>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</si>
  <si>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</si>
  <si>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</si>
  <si>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</si>
  <si>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</si>
  <si>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</si>
  <si>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</si>
  <si>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</si>
  <si>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</si>
  <si>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</si>
  <si>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</si>
  <si>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</si>
  <si>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</si>
  <si>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</si>
  <si>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</si>
  <si>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</si>
  <si>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</si>
  <si>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</si>
  <si>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</si>
  <si>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</si>
  <si>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</si>
  <si>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</si>
  <si>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</si>
  <si>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</si>
  <si>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</si>
  <si>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</si>
  <si>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</si>
  <si>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</si>
  <si>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</si>
  <si>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</si>
  <si>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</si>
  <si>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</si>
  <si>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</si>
  <si>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</si>
  <si>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</si>
  <si>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</si>
  <si>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</si>
  <si>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</si>
  <si>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</si>
  <si>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</si>
  <si>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</si>
  <si>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</si>
  <si>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</si>
  <si>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</si>
  <si>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</si>
  <si>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</si>
  <si>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本级支出合计</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</si>
  <si>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</si>
  <si>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</si>
  <si>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</si>
  <si>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</si>
  <si>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</si>
  <si>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</si>
  <si>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</si>
  <si>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</si>
  <si>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</si>
  <si>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</si>
  <si>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</si>
  <si>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</si>
  <si>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</si>
  <si>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附表7：</t>
  </si>
  <si>
    <t>2024年度一般公共预算本级支出决算功能分类明细表</t>
  </si>
  <si>
    <t>一般公共预算支出</t>
  </si>
  <si>
    <t>附表8：</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</si>
  <si>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</si>
  <si>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</si>
  <si>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</si>
  <si>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</si>
  <si>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</si>
  <si>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</si>
  <si>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</si>
  <si>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</si>
  <si>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</si>
  <si>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</si>
  <si>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</si>
  <si>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</si>
  <si>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</si>
  <si>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</si>
  <si>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</si>
  <si>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</si>
  <si>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</si>
  <si>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</si>
  <si>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</si>
  <si>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</si>
  <si>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</si>
  <si>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</si>
  <si>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</si>
  <si>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</si>
  <si>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</si>
  <si>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</si>
  <si>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</si>
  <si>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</si>
  <si>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</si>
  <si>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</si>
  <si>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</si>
  <si>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</si>
  <si>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</si>
  <si>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</si>
  <si>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</si>
  <si>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</si>
  <si>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</si>
  <si>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</si>
  <si>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</si>
  <si>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</si>
  <si>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</si>
  <si>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</si>
  <si>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</si>
  <si>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</si>
  <si>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</si>
  <si>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</si>
  <si>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</si>
  <si>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</si>
  <si>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</si>
  <si>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</si>
  <si>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</si>
  <si>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</si>
  <si>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</si>
  <si>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</si>
  <si>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</si>
  <si>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</si>
  <si>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</si>
  <si>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</si>
  <si>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</si>
  <si>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</si>
  <si>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r>
      <rPr>
        <sz val="10"/>
        <rFont val="Arial"/>
        <charset val="134"/>
      </rPr>
      <t xml:space="preserve"> </t>
    </r>
    <r>
      <rPr>
        <sz val="10"/>
        <rFont val="宋体"/>
        <charset val="134"/>
      </rPr>
      <t>本年支出合计</t>
    </r>
  </si>
  <si>
    <t>附表9：</t>
  </si>
  <si>
    <t>2024年一般公共预算本级基本支出决算表</t>
  </si>
  <si>
    <t>一般公共预算基本支出</t>
  </si>
  <si>
    <r>
      <rPr>
        <sz val="10"/>
        <color rgb="FF000000"/>
        <rFont val="宋体"/>
        <charset val="134"/>
      </rPr>
      <t xml:space="preserve">  </t>
    </r>
    <r>
      <rPr>
        <sz val="10"/>
        <color rgb="FF000000"/>
        <rFont val="宋体"/>
        <charset val="134"/>
      </rPr>
      <t>经常性赠与</t>
    </r>
  </si>
  <si>
    <r>
      <rPr>
        <sz val="10"/>
        <color rgb="FF000000"/>
        <rFont val="宋体"/>
        <charset val="134"/>
      </rPr>
      <t xml:space="preserve">  </t>
    </r>
    <r>
      <rPr>
        <sz val="10"/>
        <color rgb="FF000000"/>
        <rFont val="宋体"/>
        <charset val="134"/>
      </rPr>
      <t>资本性赠与</t>
    </r>
  </si>
  <si>
    <r>
      <rPr>
        <sz val="10"/>
        <color rgb="FF000000"/>
        <rFont val="宋体"/>
        <charset val="134"/>
      </rPr>
      <t xml:space="preserve">  </t>
    </r>
    <r>
      <rPr>
        <sz val="10"/>
        <color rgb="FF000000"/>
        <rFont val="宋体"/>
        <charset val="134"/>
      </rPr>
      <t>其他支出</t>
    </r>
  </si>
  <si>
    <t>附表10：</t>
  </si>
  <si>
    <r>
      <rPr>
        <sz val="10"/>
        <rFont val="仿宋_GB2312"/>
        <charset val="134"/>
      </rPr>
      <t>单位：万元</t>
    </r>
  </si>
  <si>
    <t>决 算 数</t>
  </si>
  <si>
    <t>上级补助收入</t>
  </si>
  <si>
    <t>补助下级支出</t>
  </si>
  <si>
    <t xml:space="preserve">  返还性收入</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</si>
  <si>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</si>
  <si>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</si>
  <si>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</si>
  <si>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</si>
  <si>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</si>
  <si>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</si>
  <si>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</si>
  <si>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</si>
  <si>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</si>
  <si>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</si>
  <si>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</si>
  <si>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</si>
  <si>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</si>
  <si>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</si>
  <si>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</si>
  <si>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</si>
  <si>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</si>
  <si>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</si>
  <si>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</si>
  <si>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</si>
  <si>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</si>
  <si>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</si>
  <si>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</si>
  <si>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</si>
  <si>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</si>
  <si>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</si>
  <si>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</si>
  <si>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</si>
  <si>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</si>
  <si>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</si>
  <si>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</si>
  <si>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</si>
  <si>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</si>
  <si>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</si>
  <si>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</si>
  <si>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</si>
  <si>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</si>
  <si>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</si>
  <si>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</si>
  <si>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</si>
  <si>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</si>
  <si>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</si>
  <si>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</si>
  <si>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</si>
  <si>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</si>
  <si>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</si>
  <si>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</si>
  <si>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</si>
  <si>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</si>
  <si>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</si>
  <si>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</si>
  <si>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</si>
  <si>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</si>
  <si>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</si>
  <si>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</si>
  <si>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</si>
  <si>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</si>
  <si>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</si>
  <si>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</si>
  <si>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</si>
  <si>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</si>
  <si>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</si>
  <si>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</si>
  <si>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</si>
  <si>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</si>
  <si>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</si>
  <si>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</si>
  <si>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</si>
  <si>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</si>
  <si>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</si>
  <si>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</si>
  <si>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</si>
  <si>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</si>
  <si>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</si>
  <si>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</si>
  <si>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</si>
  <si>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</si>
  <si>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</si>
  <si>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</si>
  <si>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</si>
  <si>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</si>
  <si>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</si>
  <si>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</si>
  <si>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</si>
  <si>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</si>
  <si>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</si>
  <si>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</si>
  <si>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</si>
  <si>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</si>
  <si>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</si>
  <si>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</si>
  <si>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</si>
  <si>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</si>
  <si>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</si>
  <si>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</si>
  <si>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</si>
  <si>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</si>
  <si>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</si>
  <si>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</si>
  <si>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</si>
  <si>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</si>
  <si>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</si>
  <si>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</si>
  <si>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</si>
  <si>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</si>
  <si>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</si>
  <si>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</si>
  <si>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</si>
  <si>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</si>
  <si>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</si>
  <si>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</si>
  <si>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</si>
  <si>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</si>
  <si>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</si>
  <si>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</si>
  <si>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</si>
  <si>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</si>
  <si>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</si>
  <si>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</si>
  <si>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</si>
  <si>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</si>
  <si>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</si>
  <si>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</si>
  <si>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</si>
  <si>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</si>
  <si>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</si>
  <si>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</si>
  <si>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</si>
  <si>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</si>
  <si>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</si>
  <si>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</si>
  <si>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</si>
  <si>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</si>
  <si>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</si>
  <si>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</si>
  <si>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</si>
  <si>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</si>
  <si>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</si>
  <si>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</si>
  <si>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</si>
  <si>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</si>
  <si>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</si>
  <si>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</si>
  <si>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</si>
  <si>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</si>
  <si>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</si>
  <si>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</si>
  <si>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</si>
  <si>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</si>
  <si>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</si>
  <si>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</si>
  <si>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</si>
  <si>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</si>
  <si>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</si>
  <si>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</si>
  <si>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</si>
  <si>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</si>
  <si>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</si>
  <si>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</si>
  <si>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</si>
  <si>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</si>
  <si>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</si>
  <si>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</si>
  <si>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</si>
  <si>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</si>
  <si>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</si>
  <si>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</si>
  <si>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</si>
  <si>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</si>
  <si>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</si>
  <si>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</si>
  <si>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</si>
  <si>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</si>
  <si>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</si>
  <si>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</si>
  <si>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</si>
  <si>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</si>
  <si>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</si>
  <si>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</si>
  <si>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</si>
  <si>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</si>
  <si>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</si>
  <si>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</si>
  <si>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</si>
  <si>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</si>
  <si>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</si>
  <si>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</si>
  <si>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</si>
  <si>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</si>
  <si>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</si>
  <si>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</si>
  <si>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</si>
  <si>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</si>
  <si>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</si>
  <si>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</si>
  <si>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</si>
  <si>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</si>
  <si>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附表11：</t>
  </si>
  <si>
    <t>2024年度一般公共预算税收返还和转移支付（含专项转移）决算分项目表</t>
  </si>
  <si>
    <t>一、返还性收入</t>
  </si>
  <si>
    <t>三、专项转移支付收入</t>
  </si>
  <si>
    <t>　　一般公共服务</t>
  </si>
  <si>
    <t>　　外交</t>
  </si>
  <si>
    <t>　　国防</t>
  </si>
  <si>
    <t>　　公共安全</t>
  </si>
  <si>
    <t>　　教育</t>
  </si>
  <si>
    <t>　　科学技术</t>
  </si>
  <si>
    <t>二、一般性转移支付收入</t>
  </si>
  <si>
    <t>　　社会保障和就业</t>
  </si>
  <si>
    <t>　　节能环保</t>
  </si>
  <si>
    <t>　　城乡社区</t>
  </si>
  <si>
    <t>　　农林水</t>
  </si>
  <si>
    <t>　　交通运输</t>
  </si>
  <si>
    <t>　　资源勘探工业信息等</t>
  </si>
  <si>
    <t>　　商业服务业等</t>
  </si>
  <si>
    <t>　　金融</t>
  </si>
  <si>
    <t>　　住房保障</t>
  </si>
  <si>
    <t>　　粮油物资储备</t>
  </si>
  <si>
    <t>　　其他收入</t>
  </si>
  <si>
    <t>附表12：</t>
  </si>
  <si>
    <t>2024年度一般公共预算税收返还和转移支付（含专项转移）决算分地区表</t>
  </si>
  <si>
    <r>
      <rPr>
        <b/>
        <sz val="11"/>
        <rFont val="宋体"/>
        <charset val="134"/>
      </rPr>
      <t>地</t>
    </r>
    <r>
      <rPr>
        <b/>
        <sz val="11"/>
        <rFont val="Times New Roman"/>
        <charset val="134"/>
      </rPr>
      <t xml:space="preserve">  </t>
    </r>
    <r>
      <rPr>
        <b/>
        <sz val="11"/>
        <rFont val="宋体"/>
        <charset val="134"/>
      </rPr>
      <t>区</t>
    </r>
  </si>
  <si>
    <r>
      <rPr>
        <b/>
        <sz val="11"/>
        <rFont val="宋体"/>
        <charset val="134"/>
      </rPr>
      <t>决算数</t>
    </r>
  </si>
  <si>
    <t>小计</t>
  </si>
  <si>
    <r>
      <rPr>
        <b/>
        <sz val="11"/>
        <rFont val="宋体"/>
        <charset val="134"/>
      </rPr>
      <t>税收返还</t>
    </r>
  </si>
  <si>
    <r>
      <rPr>
        <b/>
        <sz val="11"/>
        <rFont val="宋体"/>
        <charset val="134"/>
      </rPr>
      <t>一般性转移支付</t>
    </r>
  </si>
  <si>
    <r>
      <rPr>
        <b/>
        <sz val="11"/>
        <rFont val="宋体"/>
        <charset val="134"/>
      </rPr>
      <t>专项转移支付</t>
    </r>
  </si>
  <si>
    <t>东安县</t>
  </si>
  <si>
    <r>
      <rPr>
        <b/>
        <sz val="11"/>
        <rFont val="宋体"/>
        <charset val="134"/>
      </rPr>
      <t>合</t>
    </r>
    <r>
      <rPr>
        <b/>
        <sz val="11"/>
        <rFont val="Times New Roman"/>
        <charset val="134"/>
      </rPr>
      <t xml:space="preserve">       </t>
    </r>
    <r>
      <rPr>
        <b/>
        <sz val="11"/>
        <rFont val="宋体"/>
        <charset val="134"/>
      </rPr>
      <t>计</t>
    </r>
  </si>
  <si>
    <t>注：无一般公共预算对下税收返还和转移支付决算分地区数</t>
  </si>
  <si>
    <t>附表13：</t>
  </si>
  <si>
    <t>政府性基金收入</t>
  </si>
  <si>
    <t>专项债务对应项目专项收入</t>
  </si>
  <si>
    <t>抗疫特别国债安排的支出</t>
  </si>
  <si>
    <t xml:space="preserve">  政府性基金转移支付收入</t>
  </si>
  <si>
    <t xml:space="preserve">    超长期特别国债转移支付收入</t>
  </si>
  <si>
    <t>待偿债再融资专项债券上年结余</t>
  </si>
  <si>
    <t>调入资金</t>
  </si>
  <si>
    <t>债务(转贷)收入</t>
  </si>
  <si>
    <t>动用超长期特别国债偿债备付金</t>
  </si>
  <si>
    <t>安排超长期特别国债偿债备付金</t>
  </si>
  <si>
    <t>待偿债再融资专项债券结余</t>
  </si>
  <si>
    <t>收 入 总 计</t>
  </si>
  <si>
    <t>支 出 总 计</t>
  </si>
  <si>
    <t>附表14：</t>
  </si>
  <si>
    <r>
      <rPr>
        <sz val="10"/>
        <rFont val="仿宋_GB2312"/>
        <charset val="134"/>
      </rPr>
      <t>单位</t>
    </r>
    <r>
      <rPr>
        <sz val="10"/>
        <rFont val="Times New Roman"/>
        <charset val="134"/>
      </rPr>
      <t>:</t>
    </r>
    <r>
      <rPr>
        <sz val="10"/>
        <rFont val="仿宋_GB2312"/>
        <charset val="134"/>
      </rPr>
      <t>万元</t>
    </r>
  </si>
  <si>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</si>
  <si>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</si>
  <si>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</si>
  <si>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</si>
  <si>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</si>
  <si>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</si>
  <si>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</si>
  <si>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</si>
  <si>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</si>
  <si>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</si>
  <si>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</si>
  <si>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</si>
  <si>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</si>
  <si>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</si>
  <si>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</si>
  <si>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</si>
  <si>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</si>
  <si>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</si>
  <si>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</si>
  <si>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</si>
  <si>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</si>
  <si>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</si>
  <si>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</si>
  <si>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</si>
  <si>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</si>
  <si>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</si>
  <si>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</si>
  <si>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</si>
  <si>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</si>
  <si>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</si>
  <si>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</si>
  <si>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</si>
  <si>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</si>
  <si>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</si>
  <si>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</si>
  <si>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</si>
  <si>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</si>
  <si>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</si>
  <si>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</si>
  <si>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</si>
  <si>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</si>
  <si>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</si>
  <si>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</si>
  <si>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</si>
  <si>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</si>
  <si>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</si>
  <si>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</si>
  <si>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</si>
  <si>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</si>
  <si>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</si>
  <si>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</si>
  <si>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</si>
  <si>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</si>
  <si>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</si>
  <si>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</si>
  <si>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</si>
  <si>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</si>
  <si>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</si>
  <si>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</si>
  <si>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</si>
  <si>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</si>
  <si>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</si>
  <si>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</si>
  <si>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</si>
  <si>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</si>
  <si>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</si>
  <si>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</si>
  <si>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</si>
  <si>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</si>
  <si>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</si>
  <si>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</si>
  <si>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附表15：</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</si>
  <si>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</si>
  <si>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</si>
  <si>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</si>
  <si>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</si>
  <si>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</si>
  <si>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</si>
  <si>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</si>
  <si>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</si>
  <si>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</si>
  <si>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</si>
  <si>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</si>
  <si>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</si>
  <si>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</si>
  <si>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</si>
  <si>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</si>
  <si>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</si>
  <si>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</si>
  <si>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</si>
  <si>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</si>
  <si>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</si>
  <si>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</si>
  <si>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</si>
  <si>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</si>
  <si>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</si>
  <si>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</si>
  <si>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</si>
  <si>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</si>
  <si>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</si>
  <si>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</si>
  <si>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</si>
  <si>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</si>
  <si>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</si>
  <si>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</si>
  <si>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</si>
  <si>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</si>
  <si>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</si>
  <si>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</si>
  <si>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</si>
  <si>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</si>
  <si>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</si>
  <si>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</si>
  <si>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</si>
  <si>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</si>
  <si>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</si>
  <si>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</si>
  <si>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</si>
  <si>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</si>
  <si>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</si>
  <si>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</si>
  <si>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</si>
  <si>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</si>
  <si>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</si>
  <si>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</si>
  <si>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</si>
  <si>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</si>
  <si>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</si>
  <si>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</si>
  <si>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</si>
  <si>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</si>
  <si>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</si>
  <si>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</si>
  <si>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</si>
  <si>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</si>
  <si>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</si>
  <si>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</si>
  <si>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</si>
  <si>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</si>
  <si>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</si>
  <si>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</si>
  <si>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</si>
  <si>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</si>
  <si>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</si>
  <si>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</si>
  <si>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</si>
  <si>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</si>
  <si>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</si>
  <si>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</si>
  <si>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</si>
  <si>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</si>
  <si>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</si>
  <si>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</si>
  <si>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</si>
  <si>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</si>
  <si>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</si>
  <si>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</si>
  <si>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</si>
  <si>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</si>
  <si>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</si>
  <si>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</si>
  <si>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</si>
  <si>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</si>
  <si>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</si>
  <si>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</si>
  <si>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</si>
  <si>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</si>
  <si>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</si>
  <si>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</si>
  <si>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</si>
  <si>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</si>
  <si>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</si>
  <si>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</si>
  <si>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</si>
  <si>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</si>
  <si>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</si>
  <si>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</si>
  <si>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</si>
  <si>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</si>
  <si>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</si>
  <si>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</si>
  <si>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</si>
  <si>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</si>
  <si>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</si>
  <si>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</si>
  <si>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</si>
  <si>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</si>
  <si>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</si>
  <si>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</si>
  <si>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</si>
  <si>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</si>
  <si>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</si>
  <si>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</si>
  <si>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</si>
  <si>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</si>
  <si>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</si>
  <si>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</si>
  <si>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</si>
  <si>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</si>
  <si>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</si>
  <si>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</si>
  <si>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</si>
  <si>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</si>
  <si>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</si>
  <si>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</si>
  <si>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</si>
  <si>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</si>
  <si>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</si>
  <si>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</si>
  <si>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</si>
  <si>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</si>
  <si>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</si>
  <si>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</si>
  <si>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</si>
  <si>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</si>
  <si>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</si>
  <si>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</si>
  <si>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</si>
  <si>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</si>
  <si>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</si>
  <si>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</si>
  <si>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</si>
  <si>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</si>
  <si>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</si>
  <si>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</si>
  <si>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</si>
  <si>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</si>
  <si>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</si>
  <si>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</si>
  <si>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</si>
  <si>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</si>
  <si>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</si>
  <si>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</si>
  <si>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</si>
  <si>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</si>
  <si>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</si>
  <si>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</si>
  <si>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</si>
  <si>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</si>
  <si>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</si>
  <si>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</si>
  <si>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</si>
  <si>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</si>
  <si>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</si>
  <si>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</si>
  <si>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</si>
  <si>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</si>
  <si>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</si>
  <si>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</si>
  <si>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</si>
  <si>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</si>
  <si>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</si>
  <si>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</si>
  <si>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</si>
  <si>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</si>
  <si>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</si>
  <si>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</si>
  <si>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</si>
  <si>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</si>
  <si>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</si>
  <si>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</si>
  <si>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</si>
  <si>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</si>
  <si>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</si>
  <si>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</si>
  <si>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</si>
  <si>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</si>
  <si>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</si>
  <si>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</si>
  <si>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</si>
  <si>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</si>
  <si>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</si>
  <si>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</si>
  <si>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</si>
  <si>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</si>
  <si>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</si>
  <si>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</si>
  <si>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</si>
  <si>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</si>
  <si>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</si>
  <si>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</si>
  <si>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</si>
  <si>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</si>
  <si>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</si>
  <si>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</si>
  <si>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</si>
  <si>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</si>
  <si>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</si>
  <si>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</si>
  <si>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</si>
  <si>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</si>
  <si>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</si>
  <si>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</si>
  <si>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</si>
  <si>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</si>
  <si>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</si>
  <si>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</si>
  <si>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</si>
  <si>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</si>
  <si>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</si>
  <si>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</si>
  <si>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</si>
  <si>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</si>
  <si>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</si>
  <si>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</si>
  <si>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</si>
  <si>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</si>
  <si>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</si>
  <si>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</si>
  <si>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</si>
  <si>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</si>
  <si>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</si>
  <si>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</si>
  <si>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</si>
  <si>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</si>
  <si>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</si>
  <si>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</si>
  <si>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</si>
  <si>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</si>
  <si>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</si>
  <si>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</si>
  <si>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</si>
  <si>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</si>
  <si>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</si>
  <si>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</si>
  <si>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</si>
  <si>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</si>
  <si>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</si>
  <si>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</si>
  <si>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</si>
  <si>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</si>
  <si>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</si>
  <si>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</si>
  <si>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</si>
  <si>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</si>
  <si>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</si>
  <si>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</si>
  <si>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</si>
  <si>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</si>
  <si>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</si>
  <si>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</si>
  <si>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</si>
  <si>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</si>
  <si>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</si>
  <si>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</si>
  <si>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</si>
  <si>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</si>
  <si>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</si>
  <si>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</si>
  <si>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</si>
  <si>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</si>
  <si>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附表16：</t>
  </si>
  <si>
    <t>2024年度政府性基金预算本级支出决算表</t>
  </si>
  <si>
    <t>附表17：</t>
  </si>
  <si>
    <t>政府性基金预算上级补助收入</t>
  </si>
  <si>
    <t>政府性基金预算补助下级支出</t>
  </si>
  <si>
    <t xml:space="preserve">  政府性基金转移支付支出</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</si>
  <si>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</si>
  <si>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</si>
  <si>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</si>
  <si>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</si>
  <si>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</si>
  <si>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</si>
  <si>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</si>
  <si>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</si>
  <si>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</si>
  <si>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</si>
  <si>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</si>
  <si>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</si>
  <si>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</si>
  <si>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</si>
  <si>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</si>
  <si>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</si>
  <si>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</si>
  <si>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</si>
  <si>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</si>
  <si>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</si>
  <si>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</si>
  <si>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</si>
  <si>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</si>
  <si>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</si>
  <si>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</si>
  <si>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</si>
  <si>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</si>
  <si>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</si>
  <si>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</si>
  <si>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</si>
  <si>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</si>
  <si>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</si>
  <si>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</si>
  <si>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</si>
  <si>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</si>
  <si>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政府性基金预算年终结余</t>
  </si>
  <si>
    <t>收　　入　　总　　计　</t>
  </si>
  <si>
    <t>支　　出　　总　　计　</t>
  </si>
  <si>
    <t>附表18：</t>
  </si>
  <si>
    <r>
      <rPr>
        <b/>
        <sz val="10"/>
        <rFont val="仿宋_GB2312"/>
        <charset val="134"/>
      </rPr>
      <t>专项补助</t>
    </r>
  </si>
  <si>
    <t>（一）文化旅游体育与传媒支出</t>
  </si>
  <si>
    <t>（二）农林水支出</t>
  </si>
  <si>
    <t>（三）资源勘探工业信息等支出</t>
  </si>
  <si>
    <t>（四）其他支出</t>
  </si>
  <si>
    <t>政府性基金转移支付合计</t>
  </si>
  <si>
    <t>附表19：</t>
  </si>
  <si>
    <t>收入项目</t>
  </si>
  <si>
    <t>核电站乏燃料处理处置基金收入</t>
  </si>
  <si>
    <t>国家电影事业发展专项资金相关收入</t>
  </si>
  <si>
    <t>旅游发展基金收入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</si>
  <si>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</si>
  <si>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</si>
  <si>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</si>
  <si>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</si>
  <si>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</si>
  <si>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</si>
  <si>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</si>
  <si>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</si>
  <si>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</si>
  <si>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</si>
  <si>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大中型水库移民后期扶持基金收入</t>
  </si>
  <si>
    <t>小型水库移民扶助基金相关收入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</si>
  <si>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</si>
  <si>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</si>
  <si>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</si>
  <si>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</si>
  <si>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</si>
  <si>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</si>
  <si>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</si>
  <si>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</si>
  <si>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耕地保护考核奖惩基金收入</t>
  </si>
  <si>
    <t>彩票发行机构和彩票销售机构的业务费用</t>
  </si>
  <si>
    <t>彩票公益金收入</t>
  </si>
  <si>
    <t>超长期特别国债相关收入</t>
  </si>
  <si>
    <t>其他政府性基金相关收入</t>
  </si>
  <si>
    <t>政府性基金转移支付收入合计</t>
  </si>
  <si>
    <t>附表20：</t>
  </si>
  <si>
    <r>
      <rPr>
        <sz val="10"/>
        <color rgb="FF000000"/>
        <rFont val="Times New Roman"/>
        <charset val="134"/>
      </rPr>
      <t xml:space="preserve">                                                                  </t>
    </r>
    <r>
      <rPr>
        <sz val="10"/>
        <rFont val="仿宋_GB2312"/>
        <charset val="134"/>
      </rPr>
      <t>单位：万元</t>
    </r>
    <r>
      <rPr>
        <sz val="10"/>
        <rFont val="Times New Roman"/>
        <charset val="134"/>
      </rPr>
      <t xml:space="preserve"> </t>
    </r>
  </si>
  <si>
    <r>
      <rPr>
        <b/>
        <sz val="12"/>
        <rFont val="仿宋_GB2312"/>
        <charset val="134"/>
      </rPr>
      <t>地</t>
    </r>
    <r>
      <rPr>
        <b/>
        <sz val="12"/>
        <rFont val="Times New Roman"/>
        <charset val="134"/>
      </rPr>
      <t xml:space="preserve">    </t>
    </r>
    <r>
      <rPr>
        <b/>
        <sz val="12"/>
        <rFont val="仿宋_GB2312"/>
        <charset val="134"/>
      </rPr>
      <t>区</t>
    </r>
  </si>
  <si>
    <r>
      <rPr>
        <b/>
        <sz val="12"/>
        <rFont val="仿宋_GB2312"/>
        <charset val="134"/>
      </rPr>
      <t>决算数</t>
    </r>
  </si>
  <si>
    <t>永州市东安县</t>
  </si>
  <si>
    <r>
      <rPr>
        <b/>
        <sz val="12"/>
        <rFont val="仿宋_GB2312"/>
        <charset val="134"/>
      </rPr>
      <t>合</t>
    </r>
    <r>
      <rPr>
        <b/>
        <sz val="12"/>
        <rFont val="Times New Roman"/>
        <charset val="134"/>
      </rPr>
      <t xml:space="preserve">        </t>
    </r>
    <r>
      <rPr>
        <b/>
        <sz val="12"/>
        <rFont val="仿宋_GB2312"/>
        <charset val="134"/>
      </rPr>
      <t>计</t>
    </r>
  </si>
  <si>
    <t>注：无政府性基金转移支付决算分地区数</t>
  </si>
  <si>
    <t>附表21：</t>
  </si>
  <si>
    <t>2024年度国有资本经营预算收支决算总表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</si>
  <si>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</si>
  <si>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</si>
  <si>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</si>
  <si>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</si>
  <si>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</si>
  <si>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</si>
  <si>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</si>
  <si>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</si>
  <si>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</si>
  <si>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附表22：</t>
  </si>
  <si>
    <r>
      <rPr>
        <b/>
        <sz val="10"/>
        <rFont val="仿宋_GB2312"/>
        <charset val="134"/>
      </rPr>
      <t>科目编码</t>
    </r>
  </si>
  <si>
    <r>
      <rPr>
        <b/>
        <sz val="10"/>
        <rFont val="仿宋_GB2312"/>
        <charset val="134"/>
      </rPr>
      <t>预算科目</t>
    </r>
  </si>
  <si>
    <r>
      <rPr>
        <b/>
        <sz val="10"/>
        <rFont val="仿宋_GB2312"/>
        <charset val="134"/>
      </rPr>
      <t>决算数</t>
    </r>
  </si>
  <si>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</si>
  <si>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</si>
  <si>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</si>
  <si>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</si>
  <si>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</si>
  <si>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</si>
  <si>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</si>
  <si>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</si>
  <si>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</si>
  <si>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</si>
  <si>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</si>
  <si>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</si>
  <si>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</si>
  <si>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</si>
  <si>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</si>
  <si>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</si>
  <si>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</si>
  <si>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</si>
  <si>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</si>
  <si>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</si>
  <si>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</si>
  <si>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</si>
  <si>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</si>
  <si>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</si>
  <si>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</si>
  <si>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</si>
  <si>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</si>
  <si>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</si>
  <si>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</si>
  <si>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</si>
  <si>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</si>
  <si>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</si>
  <si>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</si>
  <si>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</si>
  <si>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</si>
  <si>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</si>
  <si>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</si>
  <si>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</si>
  <si>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</si>
  <si>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</si>
  <si>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</si>
  <si>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</si>
  <si>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</si>
  <si>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</si>
  <si>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附表23：</t>
  </si>
  <si>
    <r>
      <rPr>
        <sz val="10"/>
        <rFont val="仿宋_GB2312"/>
        <charset val="134"/>
      </rPr>
      <t>单位</t>
    </r>
    <r>
      <rPr>
        <sz val="10"/>
        <rFont val="Times New Roman"/>
        <charset val="134"/>
      </rPr>
      <t xml:space="preserve"> </t>
    </r>
    <r>
      <rPr>
        <sz val="10"/>
        <rFont val="仿宋_GB2312"/>
        <charset val="134"/>
      </rPr>
      <t>：万元</t>
    </r>
  </si>
  <si>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</si>
  <si>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</si>
  <si>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</si>
  <si>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</si>
  <si>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</si>
  <si>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</si>
  <si>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</si>
  <si>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</si>
  <si>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</si>
  <si>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</si>
  <si>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</si>
  <si>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</si>
  <si>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</si>
  <si>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</si>
  <si>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</si>
  <si>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</si>
  <si>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</si>
  <si>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</si>
  <si>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</si>
  <si>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</si>
  <si>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</si>
  <si>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</si>
  <si>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</si>
  <si>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</si>
  <si>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</si>
  <si>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</si>
  <si>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附表24：</t>
  </si>
  <si>
    <t>2022年度国有资本经营预算本级支出决算表</t>
  </si>
  <si>
    <t>附表25：</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</si>
  <si>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</si>
  <si>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</si>
  <si>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</si>
  <si>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</si>
  <si>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</si>
  <si>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</si>
  <si>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</si>
  <si>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</si>
  <si>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</si>
  <si>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</si>
  <si>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</si>
  <si>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附表26：</t>
  </si>
  <si>
    <t>2024年度对下安排国有资本经营预算转移支付表</t>
  </si>
  <si>
    <t>地区名称</t>
  </si>
  <si>
    <t>对下国有资本经营预算转移支付支出</t>
  </si>
  <si>
    <t>合计</t>
  </si>
  <si>
    <t>东安县人民政府</t>
  </si>
  <si>
    <t>附表27：</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</si>
  <si>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</si>
  <si>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</si>
  <si>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</si>
  <si>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</si>
  <si>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</si>
  <si>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</si>
  <si>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</si>
  <si>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</si>
  <si>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</si>
  <si>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</si>
  <si>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</si>
  <si>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</si>
  <si>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</si>
  <si>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</si>
  <si>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</si>
  <si>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</si>
  <si>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附表28：</t>
  </si>
  <si>
    <t>支出</t>
  </si>
  <si>
    <t xml:space="preserve">   其中:社会保险待遇支出</t>
  </si>
  <si>
    <t xml:space="preserve">        转移支出</t>
  </si>
  <si>
    <t xml:space="preserve">        其他支出</t>
  </si>
  <si>
    <t xml:space="preserve">        全国统筹调剂资金支出</t>
  </si>
  <si>
    <t>附表29：</t>
  </si>
  <si>
    <t>2024年度政府一般债务限额和余额决算表</t>
  </si>
  <si>
    <t>债务限额</t>
  </si>
  <si>
    <t>债务余额（决算数）</t>
  </si>
  <si>
    <t>一般债务</t>
  </si>
  <si>
    <t>附表30：</t>
  </si>
  <si>
    <t>2024年度政府专项债务限额和余额决算表</t>
  </si>
  <si>
    <t>专项债务</t>
  </si>
  <si>
    <t>附表31：</t>
  </si>
  <si>
    <t>2024年地方政府债务发行及还本付息情况表</t>
  </si>
  <si>
    <t>一、2023年地方政府债务余额</t>
  </si>
  <si>
    <t xml:space="preserve">  其中：一般债务</t>
  </si>
  <si>
    <t xml:space="preserve">     专项债务</t>
  </si>
  <si>
    <t>二、2024年地方政府债务发行决算数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</si>
  <si>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</si>
  <si>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</si>
  <si>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</si>
  <si>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</si>
  <si>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</si>
  <si>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</si>
  <si>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</si>
  <si>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三、2024年地方政府债务还本决算数</t>
  </si>
  <si>
    <t xml:space="preserve">     一般债务</t>
  </si>
  <si>
    <t>四、2024年地方政府债务付息决算数</t>
  </si>
  <si>
    <t>五、2024年末地方政府债务余额决算数</t>
  </si>
  <si>
    <t>六、2024年地方政府债务限额</t>
  </si>
  <si>
    <t>附表32：</t>
  </si>
  <si>
    <t>2024年度东安县地方政府新增债券使用安排表</t>
  </si>
  <si>
    <t>序号</t>
  </si>
  <si>
    <t>项目名称</t>
  </si>
  <si>
    <t>金额</t>
  </si>
  <si>
    <t>备注</t>
  </si>
  <si>
    <t>总计</t>
  </si>
  <si>
    <t>一、一般债券</t>
  </si>
  <si>
    <t>新增安排一般预算支出</t>
  </si>
  <si>
    <t>东安县农村生活垃圾治理项</t>
  </si>
  <si>
    <t>调元渡改桥建设</t>
  </si>
  <si>
    <t>两河流域锑污染综合整治项目</t>
  </si>
  <si>
    <t>东安县国家档案馆建设</t>
  </si>
  <si>
    <t>东安县城市污水处理项目</t>
  </si>
  <si>
    <t>东安县公路建设项目</t>
  </si>
  <si>
    <t>东安县三小人行天桥工程</t>
  </si>
  <si>
    <t>灾害应急消防装备建设项目</t>
  </si>
  <si>
    <t>湘江流域存量垃圾场综合治理亚行贷款项目</t>
  </si>
  <si>
    <t>二、专项债券</t>
  </si>
  <si>
    <t>新增安排基金预算支出</t>
  </si>
  <si>
    <t>东安县焊剂产业园标准厂房及配套基础设施建设项目</t>
  </si>
  <si>
    <t>东安县城乡垃圾分类及收转运体系建设项目</t>
  </si>
  <si>
    <t>东安县城市停车场建设项目</t>
  </si>
  <si>
    <t>东安县城镇供水提质扩容工程</t>
  </si>
  <si>
    <t>东安鸡农业特色产业园基础设施项目</t>
  </si>
  <si>
    <t>东安县人民医院结核病诊疗中心</t>
  </si>
  <si>
    <t>东安县树德景区创4A旅游基础设施建设项目</t>
  </si>
  <si>
    <t>东安县舜皇山景区基础设施提质改造项目</t>
  </si>
  <si>
    <t>东安县城西老旧小区改造工程</t>
  </si>
  <si>
    <t>东安县公办养老中心建设项目</t>
  </si>
  <si>
    <t>东安县中医医院防控应急能力建设项目</t>
  </si>
  <si>
    <t>东安经济开发区承接产业转移示范区基础设施建设项目</t>
  </si>
  <si>
    <t>东安县城东片区老旧小区改造项目</t>
  </si>
  <si>
    <t>东安县北部区域医疗中心建设项目</t>
  </si>
  <si>
    <t>东安县城区供水扩容工程</t>
  </si>
  <si>
    <t>东安县龙溪河综合治理工程</t>
  </si>
  <si>
    <t>城西道路及土地整理项目</t>
  </si>
  <si>
    <t>东安县城至芦洪市镇公路工程贷款</t>
  </si>
  <si>
    <t>东安县芦江水库工程项目</t>
  </si>
  <si>
    <t>湖南信托东芦公路项目</t>
  </si>
  <si>
    <t>东安经济开发区芦洪市片区承接产业转移基础设施提升项目</t>
  </si>
  <si>
    <t>东安县经济开发区建材产业园及基础设施建设项目</t>
  </si>
  <si>
    <t>附表33：</t>
  </si>
  <si>
    <t>2024年度东安县“三公”经费支出决算表</t>
  </si>
  <si>
    <t>单位名称</t>
  </si>
  <si>
    <t>“三公”经费合计</t>
  </si>
  <si>
    <t>因公出国（境）费</t>
  </si>
  <si>
    <t>公务接待费</t>
  </si>
  <si>
    <t>公务用车费</t>
  </si>
  <si>
    <t>公务用车运行费</t>
  </si>
  <si>
    <t>公务用车购置</t>
  </si>
  <si>
    <t>合  计</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</si>
</sst>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
    <numFmt numFmtId="178" formatCode="0_ "/>
    <numFmt numFmtId="179" formatCode="0.00_);[Red]\(0.00\)"/>
  </numFmts>
  <fonts count="54">
    <font>
      <sz val="10"/>
      <name val="Arial"/>
      <charset val="134"/>
    </font>
    <font>
      <sz val="14"/>
      <name val="黑体"/>
      <charset val="134"/>
    </font>
    <font>
      <b/>
      <sz val="18"/>
      <name val="宋体"/>
      <charset val="134"/>
    </font>
    <font>
      <sz val="10"/>
      <name val="宋体"/>
      <charset val="134"/>
    </font>
    <font>
      <b/>
      <sz val="12"/>
      <color rgb="FF000000"/>
      <name val="宋体"/>
      <charset val="134"/>
    </font>
    <font>
      <sz val="10"/>
      <color rgb="FF000000"/>
      <name val="宋体"/>
      <charset val="134"/>
    </font>
    <font>
      <sz val="10"/>
      <name val="Times New Roman"/>
      <charset val="134"/>
    </font>
    <font>
      <b/>
      <sz val="10"/>
      <color rgb="FF000000"/>
      <name val="宋体"/>
      <charset val="134"/>
    </font>
    <font>
      <b/>
      <sz val="18"/>
      <color theme="1"/>
      <name val="宋体"/>
      <charset val="134"/>
    </font>
    <font>
      <sz val="22"/>
      <color theme="1"/>
      <name val="方正小标宋简体"/>
      <charset val="134"/>
    </font>
    <font>
      <sz val="12"/>
      <name val="仿宋_GB2312"/>
      <charset val="134"/>
    </font>
    <font>
      <sz val="12"/>
      <name val="宋体"/>
      <charset val="134"/>
    </font>
    <font>
      <b/>
      <sz val="10"/>
      <name val="宋体"/>
      <charset val="134"/>
    </font>
    <font>
      <sz val="12"/>
      <name val="Times New Roman"/>
      <charset val="134"/>
    </font>
    <font>
      <sz val="10"/>
      <color rgb="FF000000"/>
      <name val="Times New Roman"/>
      <charset val="134"/>
    </font>
    <font>
      <sz val="22"/>
      <name val="方正小标宋简体"/>
      <charset val="134"/>
    </font>
    <font>
      <b/>
      <sz val="10"/>
      <name val="Times New Roman"/>
      <charset val="134"/>
    </font>
    <font>
      <sz val="22"/>
      <color rgb="FF000000"/>
      <name val="方正小标宋简体"/>
      <charset val="134"/>
    </font>
    <font>
      <b/>
      <sz val="12"/>
      <name val="Times New Roman"/>
      <charset val="134"/>
    </font>
    <font>
      <sz val="12"/>
      <color indexed="8"/>
      <name val="Times New Roman"/>
      <charset val="134"/>
    </font>
    <font>
      <sz val="12"/>
      <color rgb="FF000000"/>
      <name val="Times New Roman"/>
      <charset val="134"/>
    </font>
    <font>
      <b/>
      <sz val="10"/>
      <name val="仿宋_GB2312"/>
      <charset val="134"/>
    </font>
    <font>
      <b/>
      <sz val="12"/>
      <name val="宋体"/>
      <charset val="134"/>
    </font>
    <font>
      <b/>
      <sz val="10"/>
      <name val="Arial"/>
      <charset val="134"/>
    </font>
    <font>
      <b/>
      <sz val="11"/>
      <name val="Times New Roman"/>
      <charset val="134"/>
    </font>
    <font>
      <b/>
      <sz val="11"/>
      <name val="宋体"/>
      <charset val="134"/>
    </font>
    <font>
      <sz val="11"/>
      <name val="宋体"/>
      <charset val="134"/>
    </font>
    <font>
      <sz val="11"/>
      <name val="Times New Roman"/>
      <charset val="134"/>
    </font>
    <font>
      <sz val="9"/>
      <name val="宋体"/>
      <charset val="134"/>
    </font>
    <font>
      <sz val="11"/>
      <color theme="1"/>
      <name val="宋体"/>
      <charset val="134"/>
      <scheme val="minor"/>
    </font>
    <font>
      <sz val="14"/>
      <name val="宋体"/>
      <charset val="134"/>
    </font>
    <font>
      <u/>
      <sz val="10"/>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0"/>
      <name val="仿宋_GB2312"/>
      <charset val="134"/>
    </font>
    <font>
      <b/>
      <sz val="12"/>
      <name val="仿宋_GB2312"/>
      <charset val="134"/>
    </font>
    <font>
      <b/>
      <sz val="18"/>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xf numFmtId="42" fontId="29"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16" borderId="0" applyNumberFormat="0" applyBorder="0" applyAlignment="0" applyProtection="0">
      <alignment vertical="center"/>
    </xf>
    <xf numFmtId="0" fontId="36" fillId="11" borderId="0" applyNumberFormat="0" applyBorder="0" applyAlignment="0" applyProtection="0">
      <alignment vertical="center"/>
    </xf>
    <xf numFmtId="43" fontId="29" fillId="0" borderId="0" applyFont="0" applyFill="0" applyBorder="0" applyAlignment="0" applyProtection="0">
      <alignment vertical="center"/>
    </xf>
    <xf numFmtId="0" fontId="32" fillId="15"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40" fillId="0" borderId="0" applyNumberFormat="0" applyFill="0" applyBorder="0" applyAlignment="0" applyProtection="0">
      <alignment vertical="center"/>
    </xf>
    <xf numFmtId="0" fontId="29" fillId="17" borderId="15" applyNumberFormat="0" applyFont="0" applyAlignment="0" applyProtection="0">
      <alignment vertical="center"/>
    </xf>
    <xf numFmtId="0" fontId="32" fillId="18"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32" fillId="21" borderId="0" applyNumberFormat="0" applyBorder="0" applyAlignment="0" applyProtection="0">
      <alignment vertical="center"/>
    </xf>
    <xf numFmtId="0" fontId="38" fillId="0" borderId="18" applyNumberFormat="0" applyFill="0" applyAlignment="0" applyProtection="0">
      <alignment vertical="center"/>
    </xf>
    <xf numFmtId="0" fontId="32" fillId="7" borderId="0" applyNumberFormat="0" applyBorder="0" applyAlignment="0" applyProtection="0">
      <alignment vertical="center"/>
    </xf>
    <xf numFmtId="0" fontId="46" fillId="27" borderId="19" applyNumberFormat="0" applyAlignment="0" applyProtection="0">
      <alignment vertical="center"/>
    </xf>
    <xf numFmtId="0" fontId="47" fillId="27" borderId="14" applyNumberFormat="0" applyAlignment="0" applyProtection="0">
      <alignment vertical="center"/>
    </xf>
    <xf numFmtId="0" fontId="45" fillId="22" borderId="17" applyNumberFormat="0" applyAlignment="0" applyProtection="0">
      <alignment vertical="center"/>
    </xf>
    <xf numFmtId="0" fontId="33" fillId="14" borderId="0" applyNumberFormat="0" applyBorder="0" applyAlignment="0" applyProtection="0">
      <alignment vertical="center"/>
    </xf>
    <xf numFmtId="0" fontId="32" fillId="6" borderId="0" applyNumberFormat="0" applyBorder="0" applyAlignment="0" applyProtection="0">
      <alignment vertical="center"/>
    </xf>
    <xf numFmtId="0" fontId="49" fillId="0" borderId="21" applyNumberFormat="0" applyFill="0" applyAlignment="0" applyProtection="0">
      <alignment vertical="center"/>
    </xf>
    <xf numFmtId="0" fontId="11" fillId="0" borderId="0"/>
    <xf numFmtId="0" fontId="48" fillId="0" borderId="20" applyNumberFormat="0" applyFill="0" applyAlignment="0" applyProtection="0">
      <alignment vertical="center"/>
    </xf>
    <xf numFmtId="0" fontId="50" fillId="28" borderId="0" applyNumberFormat="0" applyBorder="0" applyAlignment="0" applyProtection="0">
      <alignment vertical="center"/>
    </xf>
    <xf numFmtId="0" fontId="11" fillId="0" borderId="0">
      <alignment vertical="center"/>
    </xf>
    <xf numFmtId="0" fontId="37" fillId="12" borderId="0" applyNumberFormat="0" applyBorder="0" applyAlignment="0" applyProtection="0">
      <alignment vertical="center"/>
    </xf>
    <xf numFmtId="0" fontId="33" fillId="5"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13" borderId="0" applyNumberFormat="0" applyBorder="0" applyAlignment="0" applyProtection="0">
      <alignment vertical="center"/>
    </xf>
    <xf numFmtId="0" fontId="33" fillId="33"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3" fillId="34" borderId="0" applyNumberFormat="0" applyBorder="0" applyAlignment="0" applyProtection="0">
      <alignment vertical="center"/>
    </xf>
    <xf numFmtId="0" fontId="33" fillId="26" borderId="0" applyNumberFormat="0" applyBorder="0" applyAlignment="0" applyProtection="0">
      <alignment vertical="center"/>
    </xf>
    <xf numFmtId="0" fontId="32" fillId="25" borderId="0" applyNumberFormat="0" applyBorder="0" applyAlignment="0" applyProtection="0">
      <alignment vertical="center"/>
    </xf>
    <xf numFmtId="0" fontId="33" fillId="19" borderId="0" applyNumberFormat="0" applyBorder="0" applyAlignment="0" applyProtection="0">
      <alignment vertical="center"/>
    </xf>
    <xf numFmtId="0" fontId="32" fillId="32" borderId="0" applyNumberFormat="0" applyBorder="0" applyAlignment="0" applyProtection="0">
      <alignment vertical="center"/>
    </xf>
    <xf numFmtId="0" fontId="32" fillId="20" borderId="0" applyNumberFormat="0" applyBorder="0" applyAlignment="0" applyProtection="0">
      <alignment vertical="center"/>
    </xf>
    <xf numFmtId="0" fontId="33" fillId="24" borderId="0" applyNumberFormat="0" applyBorder="0" applyAlignment="0" applyProtection="0">
      <alignment vertical="center"/>
    </xf>
    <xf numFmtId="0" fontId="11" fillId="0" borderId="0"/>
    <xf numFmtId="0" fontId="32" fillId="23" borderId="0" applyNumberFormat="0" applyBorder="0" applyAlignment="0" applyProtection="0">
      <alignment vertical="center"/>
    </xf>
    <xf numFmtId="0" fontId="0" fillId="0" borderId="0" applyBorder="0">
      <alignment vertical="center"/>
    </xf>
    <xf numFmtId="0" fontId="11" fillId="0" borderId="0"/>
    <xf numFmtId="0" fontId="11" fillId="0" borderId="0"/>
  </cellStyleXfs>
  <cellXfs count="224">
    <xf numFmtId="0" fontId="0" fillId="0" borderId="0" xfId="0"/>
    <xf numFmtId="0" fontId="0" fillId="0" borderId="0" xfId="0" applyFill="1" applyAlignment="1"/>
    <xf numFmtId="0" fontId="0" fillId="0" borderId="0" xfId="0" applyFill="1"/>
    <xf numFmtId="0" fontId="1" fillId="0" borderId="0" xfId="10" applyFont="1" applyFill="1" applyAlignment="1"/>
    <xf numFmtId="0" fontId="2"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alignment horizontal="right" vertical="center" wrapText="1"/>
    </xf>
    <xf numFmtId="0" fontId="3" fillId="0" borderId="0"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 fontId="3" fillId="0" borderId="2" xfId="0" applyNumberFormat="1" applyFont="1" applyFill="1" applyBorder="1" applyAlignment="1" applyProtection="1">
      <alignment horizontal="right" vertical="center"/>
    </xf>
    <xf numFmtId="0" fontId="5" fillId="0" borderId="2" xfId="0" applyFont="1" applyBorder="1" applyAlignment="1">
      <alignment horizontal="center" vertical="center"/>
    </xf>
    <xf numFmtId="0" fontId="6" fillId="0" borderId="0" xfId="0" applyFont="1" applyFill="1"/>
    <xf numFmtId="0" fontId="1" fillId="0" borderId="0" xfId="10" applyFont="1" applyFill="1" applyAlignment="1">
      <alignment vertical="center"/>
    </xf>
    <xf numFmtId="0"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0" fontId="7" fillId="0" borderId="2" xfId="0" applyFont="1" applyBorder="1" applyAlignment="1">
      <alignment horizontal="center" vertical="center"/>
    </xf>
    <xf numFmtId="0" fontId="5" fillId="0" borderId="2" xfId="0" applyFont="1" applyBorder="1" applyAlignment="1">
      <alignment horizontal="right" vertical="center"/>
    </xf>
    <xf numFmtId="0" fontId="5" fillId="0" borderId="2" xfId="0" applyFont="1" applyBorder="1" applyAlignment="1">
      <alignment horizontal="right"/>
    </xf>
    <xf numFmtId="0" fontId="5" fillId="0" borderId="2" xfId="0" applyFont="1" applyBorder="1" applyAlignment="1">
      <alignment horizontal="left" vertical="center"/>
    </xf>
    <xf numFmtId="0" fontId="0" fillId="0" borderId="2" xfId="0" applyBorder="1"/>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3" fontId="3" fillId="2" borderId="4" xfId="0" applyNumberFormat="1" applyFont="1" applyFill="1" applyBorder="1" applyAlignment="1">
      <alignment horizontal="right" vertical="center"/>
    </xf>
    <xf numFmtId="0" fontId="3" fillId="0" borderId="2"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right" vertical="center"/>
    </xf>
    <xf numFmtId="3" fontId="5" fillId="0" borderId="2" xfId="0" applyNumberFormat="1" applyFont="1" applyBorder="1" applyAlignment="1">
      <alignment horizontal="right" vertical="center"/>
    </xf>
    <xf numFmtId="0" fontId="7" fillId="0" borderId="2" xfId="0" applyFont="1" applyBorder="1" applyAlignment="1">
      <alignment horizontal="left" vertical="center"/>
    </xf>
    <xf numFmtId="3" fontId="7" fillId="0" borderId="2" xfId="0" applyNumberFormat="1" applyFont="1" applyBorder="1" applyAlignment="1">
      <alignment horizontal="right" vertical="center"/>
    </xf>
    <xf numFmtId="0" fontId="11" fillId="0" borderId="0" xfId="0" applyFont="1" applyFill="1"/>
    <xf numFmtId="0" fontId="11" fillId="0" borderId="0" xfId="0" applyFont="1" applyFill="1"/>
    <xf numFmtId="0" fontId="6"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right" vertical="center"/>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xf>
    <xf numFmtId="3"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3" fontId="3" fillId="0" borderId="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vertical="center"/>
    </xf>
    <xf numFmtId="3" fontId="3" fillId="0" borderId="6"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13" fillId="0" borderId="0" xfId="0" applyFont="1" applyFill="1"/>
    <xf numFmtId="0" fontId="11" fillId="0" borderId="0" xfId="0" applyFont="1" applyFill="1" applyAlignment="1">
      <alignment horizontal="center"/>
    </xf>
    <xf numFmtId="0" fontId="6" fillId="0" borderId="0" xfId="0" applyNumberFormat="1" applyFont="1" applyFill="1" applyAlignment="1" applyProtection="1">
      <alignment vertical="center"/>
    </xf>
    <xf numFmtId="0" fontId="5" fillId="0" borderId="2" xfId="0" applyFont="1" applyBorder="1" applyAlignment="1">
      <alignment horizontal="justify" vertical="center"/>
    </xf>
    <xf numFmtId="0" fontId="14" fillId="0" borderId="2" xfId="0" applyFont="1" applyBorder="1" applyAlignment="1">
      <alignment horizontal="center" vertical="center"/>
    </xf>
    <xf numFmtId="0" fontId="11" fillId="0" borderId="0" xfId="0" applyFont="1" applyFill="1" applyAlignment="1">
      <alignment wrapText="1"/>
    </xf>
    <xf numFmtId="0" fontId="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12" fillId="0" borderId="2" xfId="0" applyNumberFormat="1" applyFont="1" applyFill="1" applyBorder="1" applyAlignment="1" applyProtection="1">
      <alignment horizontal="center" vertical="center"/>
    </xf>
    <xf numFmtId="0" fontId="13" fillId="0" borderId="0" xfId="0" applyFont="1" applyFill="1" applyAlignment="1">
      <alignment horizontal="center"/>
    </xf>
    <xf numFmtId="0" fontId="11" fillId="0" borderId="0" xfId="0" applyFont="1" applyFill="1" applyBorder="1"/>
    <xf numFmtId="0" fontId="15" fillId="0" borderId="0" xfId="0" applyNumberFormat="1" applyFont="1" applyFill="1" applyAlignment="1" applyProtection="1">
      <alignment horizontal="center" vertical="center"/>
    </xf>
    <xf numFmtId="0" fontId="16"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lignment horizontal="left" vertical="center"/>
    </xf>
    <xf numFmtId="0" fontId="12" fillId="0" borderId="4" xfId="0" applyNumberFormat="1" applyFont="1" applyFill="1" applyBorder="1" applyAlignment="1">
      <alignment vertical="center"/>
    </xf>
    <xf numFmtId="3" fontId="3" fillId="0" borderId="4" xfId="0" applyNumberFormat="1" applyFont="1" applyFill="1" applyBorder="1" applyAlignment="1">
      <alignment horizontal="right" vertical="center"/>
    </xf>
    <xf numFmtId="0" fontId="3" fillId="0" borderId="4" xfId="0" applyNumberFormat="1" applyFont="1" applyFill="1" applyBorder="1" applyAlignment="1">
      <alignment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horizontal="left" vertical="center"/>
    </xf>
    <xf numFmtId="0" fontId="3" fillId="0" borderId="9" xfId="0" applyNumberFormat="1" applyFont="1" applyFill="1" applyBorder="1" applyAlignment="1">
      <alignment vertical="center"/>
    </xf>
    <xf numFmtId="3" fontId="3" fillId="0" borderId="9" xfId="0" applyNumberFormat="1" applyFont="1" applyFill="1" applyBorder="1" applyAlignment="1">
      <alignment horizontal="right"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13" fillId="0" borderId="0" xfId="0" applyNumberFormat="1" applyFont="1" applyFill="1" applyBorder="1" applyAlignment="1" applyProtection="1"/>
    <xf numFmtId="0" fontId="13" fillId="0" borderId="0" xfId="0" applyNumberFormat="1" applyFont="1" applyFill="1" applyBorder="1" applyAlignment="1" applyProtection="1">
      <alignment vertical="center"/>
    </xf>
    <xf numFmtId="0" fontId="1" fillId="0" borderId="0" xfId="10" applyFont="1" applyFill="1" applyAlignment="1"/>
    <xf numFmtId="0" fontId="2" fillId="0" borderId="0" xfId="0" applyNumberFormat="1" applyFont="1" applyFill="1" applyAlignment="1" applyProtection="1">
      <alignment horizontal="center" vertical="center"/>
    </xf>
    <xf numFmtId="0" fontId="15" fillId="0" borderId="0" xfId="0" applyNumberFormat="1" applyFont="1" applyFill="1" applyAlignment="1" applyProtection="1">
      <alignment vertical="center"/>
    </xf>
    <xf numFmtId="0" fontId="15" fillId="0" borderId="0" xfId="0" applyNumberFormat="1" applyFont="1" applyFill="1" applyAlignment="1" applyProtection="1">
      <alignment horizontal="center"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right" vertical="center"/>
    </xf>
    <xf numFmtId="0" fontId="16"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lignment horizontal="center"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13" fillId="0" borderId="0" xfId="0" applyNumberFormat="1" applyFont="1" applyFill="1" applyBorder="1" applyAlignment="1" applyProtection="1"/>
    <xf numFmtId="0" fontId="11" fillId="0" borderId="0" xfId="0" applyNumberFormat="1" applyFont="1" applyFill="1" applyBorder="1" applyAlignment="1" applyProtection="1"/>
    <xf numFmtId="0" fontId="13" fillId="0" borderId="0" xfId="0" applyFont="1" applyFill="1" applyBorder="1"/>
    <xf numFmtId="0" fontId="13" fillId="0" borderId="0" xfId="0" applyFont="1" applyFill="1"/>
    <xf numFmtId="3" fontId="3" fillId="0" borderId="10"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0" fontId="0" fillId="0" borderId="0" xfId="0" applyFill="1"/>
    <xf numFmtId="0" fontId="1" fillId="0" borderId="0" xfId="10" applyFont="1" applyFill="1" applyBorder="1" applyAlignment="1">
      <alignment vertical="center"/>
    </xf>
    <xf numFmtId="0" fontId="3" fillId="0" borderId="1" xfId="0" applyNumberFormat="1" applyFont="1" applyFill="1" applyBorder="1" applyAlignment="1" applyProtection="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0" borderId="0" xfId="0" applyNumberFormat="1" applyFont="1" applyFill="1" applyAlignment="1" applyProtection="1">
      <alignment horizontal="center" vertical="center"/>
    </xf>
    <xf numFmtId="0" fontId="3" fillId="3" borderId="0" xfId="0" applyNumberFormat="1" applyFont="1" applyFill="1" applyAlignment="1" applyProtection="1">
      <alignment horizontal="right" vertical="center"/>
    </xf>
    <xf numFmtId="0" fontId="17" fillId="0" borderId="0" xfId="0" applyFont="1" applyFill="1" applyAlignment="1">
      <alignment horizontal="center" vertical="center"/>
    </xf>
    <xf numFmtId="0" fontId="15" fillId="0" borderId="0" xfId="0" applyFont="1" applyFill="1"/>
    <xf numFmtId="0" fontId="14" fillId="0" borderId="0" xfId="0" applyFont="1" applyFill="1" applyBorder="1" applyAlignment="1">
      <alignment horizontal="right" vertical="center"/>
    </xf>
    <xf numFmtId="0" fontId="1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Alignment="1">
      <alignment horizontal="justify"/>
    </xf>
    <xf numFmtId="0" fontId="15" fillId="0" borderId="0" xfId="0" applyNumberFormat="1" applyFont="1" applyFill="1" applyAlignment="1" applyProtection="1">
      <alignment vertical="center"/>
    </xf>
    <xf numFmtId="0" fontId="12"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left" vertical="center"/>
    </xf>
    <xf numFmtId="0" fontId="6" fillId="0" borderId="0" xfId="0" applyFont="1" applyFill="1"/>
    <xf numFmtId="0" fontId="12" fillId="0" borderId="2" xfId="0" applyFont="1" applyFill="1" applyBorder="1" applyAlignment="1">
      <alignment horizontal="center"/>
    </xf>
    <xf numFmtId="0" fontId="21" fillId="0" borderId="2" xfId="0" applyNumberFormat="1" applyFont="1" applyFill="1" applyBorder="1" applyAlignment="1" applyProtection="1">
      <alignment horizontal="center" vertical="center"/>
    </xf>
    <xf numFmtId="0" fontId="12" fillId="2" borderId="4" xfId="0" applyFont="1" applyFill="1" applyBorder="1" applyAlignment="1">
      <alignment horizontal="left" vertical="center"/>
    </xf>
    <xf numFmtId="0" fontId="3" fillId="2" borderId="9" xfId="0" applyFont="1" applyFill="1" applyBorder="1" applyAlignment="1">
      <alignment horizontal="left" vertical="center"/>
    </xf>
    <xf numFmtId="0" fontId="7" fillId="0" borderId="2" xfId="0" applyFont="1" applyBorder="1" applyAlignment="1">
      <alignment horizontal="center" vertical="center"/>
    </xf>
    <xf numFmtId="0" fontId="3" fillId="0" borderId="0" xfId="0" applyFont="1" applyFill="1" applyAlignment="1">
      <alignment horizontal="right" vertical="center"/>
    </xf>
    <xf numFmtId="3" fontId="3" fillId="0" borderId="1"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vertical="center"/>
    </xf>
    <xf numFmtId="3" fontId="3" fillId="0" borderId="3" xfId="0" applyNumberFormat="1" applyFont="1" applyFill="1" applyBorder="1" applyAlignment="1" applyProtection="1">
      <alignment horizontal="right" vertical="center"/>
    </xf>
    <xf numFmtId="0" fontId="11" fillId="0" borderId="3" xfId="0" applyNumberFormat="1" applyFont="1" applyFill="1" applyBorder="1" applyAlignment="1" applyProtection="1"/>
    <xf numFmtId="0" fontId="11" fillId="0" borderId="2" xfId="0" applyNumberFormat="1" applyFont="1" applyFill="1" applyBorder="1" applyAlignment="1" applyProtection="1"/>
    <xf numFmtId="0" fontId="22" fillId="0" borderId="0" xfId="0" applyFont="1" applyFill="1"/>
    <xf numFmtId="0" fontId="6" fillId="0" borderId="0" xfId="0" applyFont="1" applyFill="1" applyAlignment="1">
      <alignment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6" fillId="0" borderId="0" xfId="0" applyFont="1" applyFill="1" applyAlignment="1">
      <alignment horizontal="right" vertical="center"/>
    </xf>
    <xf numFmtId="0" fontId="12" fillId="0" borderId="4" xfId="0" applyNumberFormat="1" applyFont="1" applyFill="1" applyBorder="1" applyAlignment="1">
      <alignment horizontal="left" vertical="center"/>
    </xf>
    <xf numFmtId="0" fontId="2" fillId="0" borderId="0" xfId="0" applyNumberFormat="1" applyFont="1" applyFill="1" applyAlignment="1" applyProtection="1">
      <alignment horizontal="center" vertical="center" wrapText="1"/>
    </xf>
    <xf numFmtId="0" fontId="6" fillId="0" borderId="0" xfId="0" applyFont="1" applyFill="1" applyAlignment="1">
      <alignment vertical="center" wrapText="1"/>
    </xf>
    <xf numFmtId="0" fontId="12" fillId="0" borderId="8" xfId="0" applyNumberFormat="1" applyFont="1" applyFill="1" applyBorder="1" applyAlignment="1">
      <alignment vertical="center"/>
    </xf>
    <xf numFmtId="0" fontId="13" fillId="0" borderId="0" xfId="0" applyFont="1" applyFill="1" applyAlignment="1">
      <alignment wrapText="1"/>
    </xf>
    <xf numFmtId="0" fontId="23" fillId="0" borderId="0" xfId="0" applyFont="1" applyFill="1"/>
    <xf numFmtId="0" fontId="3" fillId="2" borderId="8" xfId="0" applyFont="1" applyFill="1" applyBorder="1" applyAlignment="1">
      <alignment horizontal="left" vertical="center"/>
    </xf>
    <xf numFmtId="3" fontId="3" fillId="2" borderId="9" xfId="0" applyNumberFormat="1" applyFont="1" applyFill="1" applyBorder="1" applyAlignment="1">
      <alignment horizontal="right" vertical="center"/>
    </xf>
    <xf numFmtId="0" fontId="3" fillId="2" borderId="4" xfId="0" applyFont="1" applyFill="1" applyBorder="1" applyAlignment="1">
      <alignment vertical="center"/>
    </xf>
    <xf numFmtId="3" fontId="3" fillId="2" borderId="10" xfId="0" applyNumberFormat="1" applyFont="1" applyFill="1" applyBorder="1" applyAlignment="1">
      <alignment horizontal="right" vertical="center"/>
    </xf>
    <xf numFmtId="3" fontId="3" fillId="2" borderId="11"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0" fontId="11" fillId="2" borderId="4" xfId="0" applyFont="1" applyFill="1" applyBorder="1" applyAlignment="1"/>
    <xf numFmtId="0" fontId="11" fillId="2" borderId="10" xfId="0" applyFont="1" applyFill="1" applyBorder="1" applyAlignment="1"/>
    <xf numFmtId="0" fontId="3" fillId="2" borderId="10" xfId="0" applyFont="1" applyFill="1" applyBorder="1" applyAlignment="1">
      <alignment horizontal="left" vertical="center"/>
    </xf>
    <xf numFmtId="0" fontId="12" fillId="0" borderId="0" xfId="0" applyNumberFormat="1" applyFont="1" applyFill="1" applyAlignment="1" applyProtection="1">
      <alignment horizontal="center" vertical="center"/>
    </xf>
    <xf numFmtId="0" fontId="0" fillId="0" borderId="0" xfId="0" applyFill="1" applyBorder="1" applyAlignment="1">
      <alignment vertical="center"/>
    </xf>
    <xf numFmtId="0" fontId="11" fillId="0" borderId="0" xfId="0" applyFont="1" applyFill="1" applyAlignment="1">
      <alignment vertical="center"/>
    </xf>
    <xf numFmtId="2" fontId="24" fillId="0" borderId="2" xfId="0" applyNumberFormat="1" applyFont="1" applyFill="1" applyBorder="1" applyAlignment="1" applyProtection="1">
      <alignment horizontal="center" vertical="center" wrapText="1"/>
    </xf>
    <xf numFmtId="2" fontId="24" fillId="0" borderId="5" xfId="0" applyNumberFormat="1" applyFont="1" applyFill="1" applyBorder="1" applyAlignment="1" applyProtection="1">
      <alignment horizontal="center" vertical="center" wrapText="1"/>
    </xf>
    <xf numFmtId="2" fontId="24" fillId="0" borderId="12" xfId="0" applyNumberFormat="1" applyFont="1" applyFill="1" applyBorder="1" applyAlignment="1" applyProtection="1">
      <alignment horizontal="center" vertical="center" wrapText="1"/>
    </xf>
    <xf numFmtId="2" fontId="24" fillId="0" borderId="6" xfId="0" applyNumberFormat="1" applyFont="1" applyFill="1" applyBorder="1" applyAlignment="1" applyProtection="1">
      <alignment horizontal="center" vertical="center" wrapText="1"/>
    </xf>
    <xf numFmtId="2" fontId="25"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left" vertical="center" wrapText="1" indent="1"/>
    </xf>
    <xf numFmtId="177" fontId="26" fillId="0" borderId="2" xfId="0" applyNumberFormat="1" applyFont="1" applyFill="1" applyBorder="1" applyAlignment="1" applyProtection="1">
      <alignment vertical="center" wrapText="1"/>
    </xf>
    <xf numFmtId="49" fontId="27" fillId="0" borderId="2" xfId="0" applyNumberFormat="1" applyFont="1" applyFill="1" applyBorder="1" applyAlignment="1" applyProtection="1">
      <alignment horizontal="left" vertical="center" wrapText="1" indent="1"/>
    </xf>
    <xf numFmtId="177" fontId="26" fillId="0" borderId="2" xfId="53" applyNumberFormat="1" applyFont="1" applyFill="1" applyBorder="1" applyAlignment="1" applyProtection="1">
      <alignment vertical="center" wrapText="1"/>
    </xf>
    <xf numFmtId="49" fontId="27" fillId="0" borderId="2" xfId="0" applyNumberFormat="1" applyFont="1" applyFill="1" applyBorder="1" applyAlignment="1" applyProtection="1">
      <alignment horizontal="left" vertical="center" wrapText="1" indent="3"/>
    </xf>
    <xf numFmtId="177" fontId="26" fillId="0" borderId="2" xfId="0" applyNumberFormat="1" applyFont="1" applyFill="1" applyBorder="1" applyAlignment="1"/>
    <xf numFmtId="0" fontId="13" fillId="0" borderId="0" xfId="0" applyFont="1" applyFill="1" applyBorder="1" applyAlignment="1">
      <alignment vertical="center"/>
    </xf>
    <xf numFmtId="0" fontId="1" fillId="0" borderId="0" xfId="10" applyFont="1" applyFill="1" applyAlignment="1">
      <alignment vertical="center" wrapText="1"/>
    </xf>
    <xf numFmtId="0" fontId="1" fillId="0" borderId="0" xfId="10" applyFont="1" applyFill="1" applyAlignment="1">
      <alignment wrapText="1"/>
    </xf>
    <xf numFmtId="0" fontId="6" fillId="0" borderId="0" xfId="0" applyNumberFormat="1" applyFont="1" applyFill="1" applyAlignment="1" applyProtection="1">
      <alignment horizontal="right" vertical="center" wrapText="1"/>
    </xf>
    <xf numFmtId="0" fontId="3" fillId="0" borderId="7" xfId="0" applyNumberFormat="1" applyFont="1" applyFill="1" applyBorder="1" applyAlignment="1">
      <alignment vertical="center"/>
    </xf>
    <xf numFmtId="3" fontId="12" fillId="0" borderId="4" xfId="0" applyNumberFormat="1" applyFont="1" applyFill="1" applyBorder="1" applyAlignment="1">
      <alignment horizontal="right" vertical="center"/>
    </xf>
    <xf numFmtId="0"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left" vertical="center"/>
    </xf>
    <xf numFmtId="0" fontId="0"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left" vertical="center"/>
    </xf>
    <xf numFmtId="0" fontId="12" fillId="0" borderId="8" xfId="0" applyNumberFormat="1" applyFont="1" applyFill="1" applyBorder="1" applyAlignment="1">
      <alignment horizontal="left" vertical="center"/>
    </xf>
    <xf numFmtId="0" fontId="12" fillId="0" borderId="9"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28" fillId="0" borderId="0" xfId="0" applyFont="1" applyFill="1" applyBorder="1" applyAlignment="1"/>
    <xf numFmtId="177" fontId="28" fillId="0" borderId="0" xfId="0" applyNumberFormat="1" applyFont="1" applyFill="1" applyBorder="1" applyAlignment="1"/>
    <xf numFmtId="0" fontId="11" fillId="0" borderId="0" xfId="53" applyFill="1" applyBorder="1" applyAlignment="1">
      <alignment vertical="center"/>
    </xf>
    <xf numFmtId="2" fontId="2" fillId="0" borderId="0"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0" fontId="13" fillId="0" borderId="0" xfId="0" applyFont="1" applyFill="1" applyBorder="1" applyAlignment="1">
      <alignment horizontal="center" vertical="center"/>
    </xf>
    <xf numFmtId="2" fontId="26" fillId="0" borderId="0" xfId="0" applyNumberFormat="1" applyFont="1" applyFill="1" applyBorder="1" applyAlignment="1" applyProtection="1">
      <alignment horizontal="left"/>
    </xf>
    <xf numFmtId="0" fontId="27" fillId="0" borderId="0" xfId="0" applyFont="1" applyFill="1" applyBorder="1" applyAlignment="1">
      <alignment vertical="center"/>
    </xf>
    <xf numFmtId="2" fontId="25" fillId="0" borderId="1" xfId="0" applyNumberFormat="1" applyFont="1" applyFill="1" applyBorder="1" applyAlignment="1" applyProtection="1">
      <alignment horizontal="center" vertical="center" wrapText="1"/>
    </xf>
    <xf numFmtId="177" fontId="25" fillId="0" borderId="1" xfId="0" applyNumberFormat="1" applyFont="1" applyFill="1" applyBorder="1" applyAlignment="1">
      <alignment horizontal="center" vertical="center" wrapText="1"/>
    </xf>
    <xf numFmtId="2" fontId="27" fillId="0" borderId="0" xfId="0" applyNumberFormat="1" applyFont="1" applyFill="1" applyBorder="1" applyAlignment="1">
      <alignment vertical="center"/>
    </xf>
    <xf numFmtId="0" fontId="25" fillId="0" borderId="2" xfId="52" applyFont="1" applyFill="1" applyBorder="1" applyAlignment="1" applyProtection="1">
      <alignment horizontal="center" vertical="center"/>
      <protection locked="0"/>
    </xf>
    <xf numFmtId="177" fontId="25" fillId="0" borderId="2" xfId="53" applyNumberFormat="1" applyFont="1" applyFill="1" applyBorder="1" applyAlignment="1">
      <alignment vertical="center" wrapText="1"/>
    </xf>
    <xf numFmtId="0" fontId="25" fillId="0" borderId="2" xfId="52" applyFont="1" applyFill="1" applyBorder="1" applyAlignment="1" applyProtection="1">
      <alignment horizontal="left" vertical="center"/>
      <protection locked="0"/>
    </xf>
    <xf numFmtId="177" fontId="26" fillId="0" borderId="2" xfId="53" applyNumberFormat="1" applyFont="1" applyFill="1" applyBorder="1" applyAlignment="1">
      <alignment vertical="center" wrapText="1"/>
    </xf>
    <xf numFmtId="0" fontId="26" fillId="0" borderId="2" xfId="52" applyFont="1" applyFill="1" applyBorder="1" applyAlignment="1" applyProtection="1">
      <alignment horizontal="left" vertical="center"/>
      <protection locked="0"/>
    </xf>
    <xf numFmtId="1" fontId="26" fillId="0" borderId="2" xfId="52" applyNumberFormat="1" applyFont="1" applyFill="1" applyBorder="1" applyAlignment="1" applyProtection="1">
      <alignment vertical="center"/>
      <protection locked="0"/>
    </xf>
    <xf numFmtId="177" fontId="25" fillId="0" borderId="2" xfId="0" applyNumberFormat="1" applyFont="1" applyFill="1" applyBorder="1" applyAlignment="1">
      <alignment horizontal="right"/>
    </xf>
    <xf numFmtId="0" fontId="23" fillId="0" borderId="0" xfId="0" applyFont="1"/>
    <xf numFmtId="0" fontId="0" fillId="0" borderId="0" xfId="0" applyAlignment="1"/>
    <xf numFmtId="0" fontId="2" fillId="0" borderId="0" xfId="0" applyFont="1" applyAlignment="1">
      <alignment horizontal="center" vertical="center"/>
    </xf>
    <xf numFmtId="0" fontId="3" fillId="0" borderId="0" xfId="0" applyFont="1" applyAlignment="1">
      <alignment horizontal="right"/>
    </xf>
    <xf numFmtId="3" fontId="5" fillId="0" borderId="2" xfId="0" applyNumberFormat="1" applyFont="1" applyBorder="1" applyAlignment="1">
      <alignment vertical="center"/>
    </xf>
    <xf numFmtId="0" fontId="5" fillId="0" borderId="2" xfId="0" applyFont="1" applyBorder="1" applyAlignment="1"/>
    <xf numFmtId="0" fontId="5" fillId="0" borderId="2" xfId="0" applyFont="1" applyBorder="1" applyAlignment="1">
      <alignment vertical="center"/>
    </xf>
    <xf numFmtId="0" fontId="29" fillId="0" borderId="0" xfId="0" applyFont="1" applyFill="1" applyBorder="1" applyAlignment="1">
      <alignment vertical="center"/>
    </xf>
    <xf numFmtId="0" fontId="3"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11" fillId="0" borderId="0" xfId="0" applyFont="1" applyFill="1" applyBorder="1" applyAlignment="1">
      <alignment wrapText="1"/>
    </xf>
    <xf numFmtId="0" fontId="3" fillId="0" borderId="0"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xf>
    <xf numFmtId="179" fontId="11" fillId="0" borderId="0" xfId="53" applyNumberFormat="1" applyFont="1" applyFill="1" applyBorder="1" applyAlignment="1">
      <alignment horizontal="center" vertical="center"/>
    </xf>
    <xf numFmtId="179" fontId="30" fillId="0" borderId="0" xfId="53" applyNumberFormat="1" applyFont="1" applyFill="1" applyBorder="1" applyAlignment="1">
      <alignment horizontal="center" vertical="center"/>
    </xf>
    <xf numFmtId="179" fontId="11" fillId="0" borderId="0" xfId="53" applyNumberFormat="1" applyFont="1" applyFill="1" applyBorder="1" applyAlignment="1">
      <alignment horizontal="left" vertical="center"/>
    </xf>
    <xf numFmtId="178" fontId="11" fillId="0" borderId="0" xfId="53" applyNumberFormat="1" applyFont="1" applyFill="1" applyBorder="1" applyAlignment="1">
      <alignment horizontal="center" vertical="center"/>
    </xf>
    <xf numFmtId="0" fontId="11" fillId="0" borderId="0" xfId="53" applyFill="1" applyBorder="1" applyAlignment="1"/>
    <xf numFmtId="0" fontId="11" fillId="0" borderId="0" xfId="53" applyFill="1" applyBorder="1" applyAlignment="1">
      <alignment horizontal="center"/>
    </xf>
    <xf numFmtId="179" fontId="2" fillId="0" borderId="0" xfId="50" applyNumberFormat="1" applyFont="1" applyAlignment="1">
      <alignment horizontal="center" vertical="center"/>
    </xf>
    <xf numFmtId="178" fontId="2" fillId="0" borderId="0" xfId="50" applyNumberFormat="1" applyFont="1" applyAlignment="1">
      <alignment horizontal="center" vertical="center"/>
    </xf>
    <xf numFmtId="179" fontId="30" fillId="0" borderId="0" xfId="50" applyNumberFormat="1" applyFont="1" applyAlignment="1">
      <alignment horizontal="left" vertical="center"/>
    </xf>
    <xf numFmtId="178" fontId="29" fillId="0" borderId="0" xfId="50" applyNumberFormat="1" applyFont="1" applyAlignment="1">
      <alignment horizontal="center" vertical="center"/>
    </xf>
    <xf numFmtId="0" fontId="3" fillId="0" borderId="2" xfId="0" applyNumberFormat="1" applyFont="1" applyFill="1" applyBorder="1" applyAlignment="1" applyProtection="1">
      <alignment horizontal="left" vertical="center" indent="2"/>
    </xf>
    <xf numFmtId="0" fontId="0" fillId="0" borderId="0" xfId="0" applyFont="1"/>
    <xf numFmtId="0" fontId="3" fillId="0" borderId="2" xfId="0" applyFont="1" applyBorder="1" applyAlignment="1">
      <alignment vertical="center"/>
    </xf>
    <xf numFmtId="0" fontId="31" fillId="0" borderId="2" xfId="10" applyFont="1" applyBorder="1" applyAlignment="1">
      <alignment vertical="center"/>
    </xf>
    <xf numFmtId="0" fontId="3" fillId="0" borderId="1"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3"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收入分单位 _1" xfId="30"/>
    <cellStyle name="汇总" xfId="31" builtinId="25"/>
    <cellStyle name="好" xfId="32" builtinId="26"/>
    <cellStyle name="常规_西安"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收入分科目_1" xfId="50"/>
    <cellStyle name="60% - 强调文字颜色 6" xfId="51" builtinId="52"/>
    <cellStyle name="3232" xfId="52"/>
    <cellStyle name="常规 2" xfId="53"/>
    <cellStyle name="常规_收入分科目_1 2" xfId="54"/>
  </cellStyles>
  <tableStyles count="0" defaultTableStyle="TableStyleMedium9"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abSelected="1" workbookViewId="0">
      <selection activeCell="F44" sqref="F44"/>
    </sheetView>
  </sheetViews>
  <sheetFormatPr defaultColWidth="9.14285714285714" defaultRowHeight="12.75" outlineLevelCol="2"/>
  <cols>
    <col min="2" max="2" width="58.7142857142857" customWidth="1"/>
    <col min="3" max="3" width="17.2857142857143" customWidth="1"/>
  </cols>
  <sheetData>
    <row r="1" ht="22.5" spans="1:2">
      <c r="A1" s="4" t="s">
        <v>0</v>
      </c>
      <c r="B1" s="4"/>
    </row>
    <row r="2" s="215" customFormat="1" ht="18" customHeight="1" spans="1:3">
      <c r="A2" s="216" t="s">
        <v>1</v>
      </c>
      <c r="B2" s="217" t="s">
        <v>2</v>
      </c>
      <c r="C2" s="218" t="s">
        <v>3</v>
      </c>
    </row>
    <row r="3" s="215" customFormat="1" ht="18" customHeight="1" spans="1:3">
      <c r="A3" s="216" t="s">
        <v>4</v>
      </c>
      <c r="B3" s="217" t="s">
        <v>5</v>
      </c>
      <c r="C3" s="219"/>
    </row>
    <row r="4" s="215" customFormat="1" ht="18" customHeight="1" spans="1:3">
      <c r="A4" s="216" t="s">
        <v>6</v>
      </c>
      <c r="B4" s="217" t="s">
        <v>7</v>
      </c>
      <c r="C4" s="219"/>
    </row>
    <row r="5" s="215" customFormat="1" ht="18" customHeight="1" spans="1:3">
      <c r="A5" s="216" t="s">
        <v>8</v>
      </c>
      <c r="B5" s="217" t="s">
        <v>9</v>
      </c>
      <c r="C5" s="219"/>
    </row>
    <row r="6" s="215" customFormat="1" ht="18" customHeight="1" spans="1:3">
      <c r="A6" s="216" t="s">
        <v>10</v>
      </c>
      <c r="B6" s="217" t="s">
        <v>11</v>
      </c>
      <c r="C6" s="219"/>
    </row>
    <row r="7" s="215" customFormat="1" ht="18" customHeight="1" spans="1:3">
      <c r="A7" s="216" t="s">
        <v>12</v>
      </c>
      <c r="B7" s="217" t="s">
        <v>13</v>
      </c>
      <c r="C7" s="219"/>
    </row>
    <row r="8" s="215" customFormat="1" ht="18" customHeight="1" spans="1:3">
      <c r="A8" s="216" t="s">
        <v>14</v>
      </c>
      <c r="B8" s="217" t="s">
        <v>15</v>
      </c>
      <c r="C8" s="219"/>
    </row>
    <row r="9" s="215" customFormat="1" ht="18" customHeight="1" spans="1:3">
      <c r="A9" s="216" t="s">
        <v>16</v>
      </c>
      <c r="B9" s="217" t="s">
        <v>17</v>
      </c>
      <c r="C9" s="219"/>
    </row>
    <row r="10" s="215" customFormat="1" ht="18" customHeight="1" spans="1:3">
      <c r="A10" s="216" t="s">
        <v>18</v>
      </c>
      <c r="B10" s="217" t="s">
        <v>19</v>
      </c>
      <c r="C10" s="219"/>
    </row>
    <row r="11" s="215" customFormat="1" ht="18" customHeight="1" spans="1:3">
      <c r="A11" s="216" t="s">
        <v>20</v>
      </c>
      <c r="B11" s="217" t="s">
        <v>21</v>
      </c>
      <c r="C11" s="219"/>
    </row>
    <row r="12" s="215" customFormat="1" ht="18" customHeight="1" spans="1:3">
      <c r="A12" s="216" t="s">
        <v>22</v>
      </c>
      <c r="B12" s="217" t="s">
        <v>23</v>
      </c>
      <c r="C12" s="219"/>
    </row>
    <row r="13" s="215" customFormat="1" ht="18" customHeight="1" spans="1:3">
      <c r="A13" s="216" t="s">
        <v>24</v>
      </c>
      <c r="B13" s="217" t="s">
        <v>25</v>
      </c>
      <c r="C13" s="220"/>
    </row>
    <row r="14" s="215" customFormat="1" ht="18" customHeight="1" spans="1:3">
      <c r="A14" s="216" t="s">
        <v>26</v>
      </c>
      <c r="B14" s="217" t="s">
        <v>27</v>
      </c>
      <c r="C14" s="218" t="s">
        <v>28</v>
      </c>
    </row>
    <row r="15" s="215" customFormat="1" ht="18" customHeight="1" spans="1:3">
      <c r="A15" s="216" t="s">
        <v>29</v>
      </c>
      <c r="B15" s="217" t="s">
        <v>30</v>
      </c>
      <c r="C15" s="219"/>
    </row>
    <row r="16" s="215" customFormat="1" ht="18" customHeight="1" spans="1:3">
      <c r="A16" s="216" t="s">
        <v>31</v>
      </c>
      <c r="B16" s="217" t="s">
        <v>32</v>
      </c>
      <c r="C16" s="219"/>
    </row>
    <row r="17" s="215" customFormat="1" ht="18" customHeight="1" spans="1:3">
      <c r="A17" s="216" t="s">
        <v>33</v>
      </c>
      <c r="B17" s="217" t="s">
        <v>34</v>
      </c>
      <c r="C17" s="219"/>
    </row>
    <row r="18" s="215" customFormat="1" ht="18" customHeight="1" spans="1:3">
      <c r="A18" s="216" t="s">
        <v>35</v>
      </c>
      <c r="B18" s="217" t="s">
        <v>36</v>
      </c>
      <c r="C18" s="219"/>
    </row>
    <row r="19" s="215" customFormat="1" ht="18" customHeight="1" spans="1:3">
      <c r="A19" s="216" t="s">
        <v>37</v>
      </c>
      <c r="B19" s="217" t="s">
        <v>38</v>
      </c>
      <c r="C19" s="219"/>
    </row>
    <row r="20" s="215" customFormat="1" ht="18" customHeight="1" spans="1:3">
      <c r="A20" s="216" t="s">
        <v>39</v>
      </c>
      <c r="B20" s="217" t="s">
        <v>40</v>
      </c>
      <c r="C20" s="219"/>
    </row>
    <row r="21" s="215" customFormat="1" ht="18" customHeight="1" spans="1:3">
      <c r="A21" s="216" t="s">
        <v>41</v>
      </c>
      <c r="B21" s="217" t="s">
        <v>42</v>
      </c>
      <c r="C21" s="220"/>
    </row>
    <row r="22" s="215" customFormat="1" ht="18" customHeight="1" spans="1:3">
      <c r="A22" s="216" t="s">
        <v>43</v>
      </c>
      <c r="B22" s="217" t="s">
        <v>44</v>
      </c>
      <c r="C22" s="218" t="s">
        <v>45</v>
      </c>
    </row>
    <row r="23" s="215" customFormat="1" ht="18" customHeight="1" spans="1:3">
      <c r="A23" s="216" t="s">
        <v>46</v>
      </c>
      <c r="B23" s="217" t="s">
        <v>47</v>
      </c>
      <c r="C23" s="219"/>
    </row>
    <row r="24" s="215" customFormat="1" ht="18" customHeight="1" spans="1:3">
      <c r="A24" s="216" t="s">
        <v>48</v>
      </c>
      <c r="B24" s="217" t="s">
        <v>49</v>
      </c>
      <c r="C24" s="219"/>
    </row>
    <row r="25" s="215" customFormat="1" ht="18" customHeight="1" spans="1:3">
      <c r="A25" s="216" t="s">
        <v>50</v>
      </c>
      <c r="B25" s="217" t="s">
        <v>51</v>
      </c>
      <c r="C25" s="219"/>
    </row>
    <row r="26" s="215" customFormat="1" ht="18" customHeight="1" spans="1:3">
      <c r="A26" s="216" t="s">
        <v>52</v>
      </c>
      <c r="B26" s="217" t="s">
        <v>53</v>
      </c>
      <c r="C26" s="219"/>
    </row>
    <row r="27" s="215" customFormat="1" ht="18" customHeight="1" spans="1:3">
      <c r="A27" s="216" t="s">
        <v>54</v>
      </c>
      <c r="B27" s="217" t="s">
        <v>55</v>
      </c>
      <c r="C27" s="220"/>
    </row>
    <row r="28" s="215" customFormat="1" ht="18" customHeight="1" spans="1:3">
      <c r="A28" s="216" t="s">
        <v>56</v>
      </c>
      <c r="B28" s="217" t="s">
        <v>57</v>
      </c>
      <c r="C28" s="218" t="s">
        <v>58</v>
      </c>
    </row>
    <row r="29" s="215" customFormat="1" ht="18" customHeight="1" spans="1:3">
      <c r="A29" s="216" t="s">
        <v>59</v>
      </c>
      <c r="B29" s="217" t="s">
        <v>60</v>
      </c>
      <c r="C29" s="220"/>
    </row>
    <row r="30" s="215" customFormat="1" ht="18" customHeight="1" spans="1:3">
      <c r="A30" s="216" t="s">
        <v>61</v>
      </c>
      <c r="B30" s="217" t="s">
        <v>62</v>
      </c>
      <c r="C30" s="221" t="s">
        <v>63</v>
      </c>
    </row>
    <row r="31" s="215" customFormat="1" ht="18" customHeight="1" spans="1:3">
      <c r="A31" s="216" t="s">
        <v>64</v>
      </c>
      <c r="B31" s="217" t="s">
        <v>65</v>
      </c>
      <c r="C31" s="222"/>
    </row>
    <row r="32" s="215" customFormat="1" ht="18" customHeight="1" spans="1:3">
      <c r="A32" s="216" t="s">
        <v>66</v>
      </c>
      <c r="B32" s="217" t="s">
        <v>67</v>
      </c>
      <c r="C32" s="222"/>
    </row>
    <row r="33" s="215" customFormat="1" ht="18" customHeight="1" spans="1:3">
      <c r="A33" s="216" t="s">
        <v>68</v>
      </c>
      <c r="B33" s="217" t="s">
        <v>69</v>
      </c>
      <c r="C33" s="222"/>
    </row>
    <row r="34" s="215" customFormat="1" ht="18" customHeight="1" spans="1:3">
      <c r="A34" s="216" t="s">
        <v>70</v>
      </c>
      <c r="B34" s="217" t="s">
        <v>71</v>
      </c>
      <c r="C34" s="223"/>
    </row>
  </sheetData>
  <mergeCells count="6">
    <mergeCell ref="A1:B1"/>
    <mergeCell ref="C2:C13"/>
    <mergeCell ref="C14:C21"/>
    <mergeCell ref="C22:C27"/>
    <mergeCell ref="C28:C29"/>
    <mergeCell ref="C30:C34"/>
  </mergeCells>
  <hyperlinks>
    <hyperlink ref="B2" location="'1.2024年度一般公共预算收支决算表'!A1" display="2024年度一般公共预算收支决算表"/>
    <hyperlink ref="B3" location="'2.2024年一般公共预算收入决算总表'!A1" display="2024年一般公共预算收入决算总表"/>
    <hyperlink ref="B4" location="'3.2024年度一般公共预算收入决算明细表'!A1" display="2024年度一般公共预算收入决算明细表"/>
    <hyperlink ref="B5" location="'4.2024年度一般公共预算支出决算总表'!A1" display="2024年度一般公共预算支出决算总表"/>
    <hyperlink ref="B6" location="'5.2024年度东安县一般公共预算支出决算明细表'!A1" display="2024年度东安县一般公共预算支出决算明细表"/>
    <hyperlink ref="B7" location="'6.2024年度一般公共预算本级支出决算表'!A1" display="2024年度一般公共预算本级支出决算表 "/>
    <hyperlink ref="B8" location="'7.2024年度一般公共预算本级支出决算功能分类明细表 '!A1" display="2024年度一般公共预算本级支出决算功能分类明细表 "/>
    <hyperlink ref="B9" location="'8.2024年度一般公共预算支出决算经济分类明细表 '!A1" display="2024年度一般公共预算支出决算经济分类明细表"/>
    <hyperlink ref="B10" location="'9.2024年本级一般公共预算本级基本支出决算表'!A1" display="2024年本级一般公共预算本级基本支出决算表"/>
    <hyperlink ref="B11" location="'10.2024年度一般公共预算转移性收支决算表'!A1" display="2024年度一般公共预算转移性收支决算表"/>
    <hyperlink ref="B12" location="'11.2024年一般公共预算税收返还和转移支付决算分项目表'!A1" display="2024年一般公共预算税收返还和转移支付决算分项目表"/>
    <hyperlink ref="B13" location="'12.2024年一般公共预算税收返还和转移支付决算分地区表'!A1" display="2024年一般公共预算税收返还和转移支付决算分地区表"/>
    <hyperlink ref="B14" location="'13.2024年度政府性基金收支决算总表'!A1" display="2024年度政府性基金收支决算总表"/>
    <hyperlink ref="B15" location="'14.2024年度政府性基金预算收入决算明细表'!A1" display="2024年度政府性基金预算收入决算明细表"/>
    <hyperlink ref="B16" location="'15.2024年度政府性基金预算支出决算明细表'!A1" display="2024年度政府性基金预算支出决算明细表"/>
    <hyperlink ref="B17" location="'16.2024年度政府性基金预算本级支出决算表 '!A1" display="2024年度政府性基金预算本级支出决算表 "/>
    <hyperlink ref="B18" location="'17.2024年度政府性基金预算转移性收支决算表'!A1" display="2024年度政府性基金预算转移性收支决算表"/>
    <hyperlink ref="B19" location="'18.2024年度政府性基金转移支付决算分项目表'!A1" display="2024年度政府性基金转移支付决算分项目表"/>
    <hyperlink ref="B21" location="'20.2024年度政府性基金转移支付决算分地区表'!A1" display="2024年度政府性基金转移支付决算分地区表"/>
    <hyperlink ref="B22" location="'21.2024年度国有资本经营收支决算总表'!A1" display="2024年度国有资本经营收支决算总表"/>
    <hyperlink ref="B23" location="'22.2024年度国有资本经营预算收入决算表'!A1" display="2024年度国有资本经营预算收入决算表"/>
    <hyperlink ref="B24" location="'23.2024年度国有资本经营预算支出决算表'!A1" display="2024年度国有资本经营预算支出决算表"/>
    <hyperlink ref="B25" location="'24.2024年度国有资本经营预算本级支出决算表 '!A1" display="2024年度国有资本经营预算本级支出决算表 "/>
    <hyperlink ref="B26" location="'25.2024年度国有资本经营预算转移性收支决算表'!A1" display="2024年度国有资本经营预算转移性收支决算表"/>
    <hyperlink ref="B27" location="'26.2024年对下安排国有资本经营预算转移支付表'!A1" display="2024年对下安排国有资本经营预算转移支付表"/>
    <hyperlink ref="B28" location="'27.2024年度社会保险基金预算收入决算表'!A1" display="2024年度社会保险基金预算收入决算表"/>
    <hyperlink ref="B29" location="'28.2024年度社会保险基金预算支出决算表'!A1" display="2024年度社会保险基金预算支出决算表"/>
    <hyperlink ref="B30" location="'29.2024年政府一般债务限额和余额决算表'!A1" display="2024年政府一般债务限额和余额决算表"/>
    <hyperlink ref="B31" location="'30.2024年政府专项债务限额和余额决算表'!A1" display="2024年政府专项债务限额和余额决算表"/>
    <hyperlink ref="B32" location="'31.2024年度地方政府债务发行及还本付息情况表'!A1" display="2024年度地方政府债务发行及还本付息情况表"/>
    <hyperlink ref="B33" location="'32.2024年度地方政府债券使用安排表'!A1" display="2024年度地方政府债券使用安排表"/>
    <hyperlink ref="B34" location="'33.2024年度“三公”经费支出决算表'!A1" display="2024年度“三公”经费支出决算表"/>
    <hyperlink ref="B20" location="'19.2024年度政府性基金转移支付收入决算分项目表'!A1" display="2024年度政府性基金转移支付收入决算分项目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zoomScale="80" zoomScaleNormal="80" workbookViewId="0">
      <selection activeCell="B38" sqref="B38"/>
    </sheetView>
  </sheetViews>
  <sheetFormatPr defaultColWidth="9.14285714285714" defaultRowHeight="12.75" outlineLevelCol="7"/>
  <cols>
    <col min="1" max="1" width="34.4285714285714" customWidth="1"/>
    <col min="2" max="2" width="19" customWidth="1"/>
    <col min="3" max="3" width="20.8857142857143" customWidth="1"/>
    <col min="4" max="4" width="20.5619047619048" customWidth="1"/>
    <col min="5" max="5" width="31.8571428571429" customWidth="1"/>
    <col min="7" max="7" width="11" customWidth="1"/>
  </cols>
  <sheetData>
    <row r="1" ht="18.75" spans="1:1">
      <c r="A1" s="94" t="s">
        <v>72</v>
      </c>
    </row>
    <row r="2" ht="47.1" customHeight="1" spans="1:8">
      <c r="A2" s="4" t="s">
        <v>73</v>
      </c>
      <c r="B2" s="4"/>
      <c r="C2" s="4"/>
      <c r="D2" s="4"/>
      <c r="E2" s="4"/>
      <c r="F2" s="4"/>
      <c r="G2" s="4"/>
      <c r="H2" s="4"/>
    </row>
    <row r="3" ht="15.95" customHeight="1" spans="1:8">
      <c r="A3" s="39" t="s">
        <v>74</v>
      </c>
      <c r="B3" s="39"/>
      <c r="C3" s="39"/>
      <c r="D3" s="39"/>
      <c r="E3" s="39"/>
      <c r="F3" s="39"/>
      <c r="G3" s="39"/>
      <c r="H3" s="39"/>
    </row>
    <row r="4" ht="17.1" customHeight="1" spans="1:8">
      <c r="A4" s="25" t="s">
        <v>75</v>
      </c>
      <c r="B4" s="25" t="s">
        <v>76</v>
      </c>
      <c r="C4" s="25" t="s">
        <v>77</v>
      </c>
      <c r="D4" s="25" t="s">
        <v>78</v>
      </c>
      <c r="E4" s="25" t="s">
        <v>75</v>
      </c>
      <c r="F4" s="25" t="s">
        <v>76</v>
      </c>
      <c r="G4" s="25" t="s">
        <v>77</v>
      </c>
      <c r="H4" s="25" t="s">
        <v>78</v>
      </c>
    </row>
    <row r="5" ht="17.1" customHeight="1" spans="1:8">
      <c r="A5" s="26" t="s">
        <v>79</v>
      </c>
      <c r="B5" s="12">
        <v>91437</v>
      </c>
      <c r="C5" s="12">
        <v>86987</v>
      </c>
      <c r="D5" s="12">
        <v>75201</v>
      </c>
      <c r="E5" s="26" t="s">
        <v>80</v>
      </c>
      <c r="F5" s="12">
        <v>41174</v>
      </c>
      <c r="G5" s="12">
        <v>35264</v>
      </c>
      <c r="H5" s="12">
        <v>34265</v>
      </c>
    </row>
    <row r="6" ht="17.1" customHeight="1" spans="1:8">
      <c r="A6" s="26" t="s">
        <v>81</v>
      </c>
      <c r="B6" s="12">
        <v>24034</v>
      </c>
      <c r="C6" s="12">
        <v>24034</v>
      </c>
      <c r="D6" s="12">
        <v>17198</v>
      </c>
      <c r="E6" s="26" t="s">
        <v>82</v>
      </c>
      <c r="F6" s="12"/>
      <c r="G6" s="12"/>
      <c r="H6" s="12"/>
    </row>
    <row r="7" ht="17.1" customHeight="1" spans="1:8">
      <c r="A7" s="26" t="s">
        <v>83</v>
      </c>
      <c r="B7" s="12">
        <v>3463</v>
      </c>
      <c r="C7" s="12">
        <v>3463</v>
      </c>
      <c r="D7" s="12">
        <v>3643</v>
      </c>
      <c r="E7" s="26" t="s">
        <v>84</v>
      </c>
      <c r="F7" s="12"/>
      <c r="G7" s="12"/>
      <c r="H7" s="12"/>
    </row>
    <row r="8" ht="17.1" customHeight="1" spans="1:8">
      <c r="A8" s="26" t="s">
        <v>85</v>
      </c>
      <c r="B8" s="12">
        <v>563</v>
      </c>
      <c r="C8" s="12">
        <v>563</v>
      </c>
      <c r="D8" s="12">
        <v>509</v>
      </c>
      <c r="E8" s="26" t="s">
        <v>86</v>
      </c>
      <c r="F8" s="12">
        <v>13354</v>
      </c>
      <c r="G8" s="12">
        <v>9926</v>
      </c>
      <c r="H8" s="12">
        <v>9926</v>
      </c>
    </row>
    <row r="9" ht="17.1" customHeight="1" spans="1:8">
      <c r="A9" s="26" t="s">
        <v>87</v>
      </c>
      <c r="B9" s="12">
        <v>384</v>
      </c>
      <c r="C9" s="12">
        <v>384</v>
      </c>
      <c r="D9" s="12">
        <v>420</v>
      </c>
      <c r="E9" s="26" t="s">
        <v>88</v>
      </c>
      <c r="F9" s="12">
        <v>79285</v>
      </c>
      <c r="G9" s="12">
        <v>101853</v>
      </c>
      <c r="H9" s="12">
        <v>101853</v>
      </c>
    </row>
    <row r="10" ht="17.1" customHeight="1" spans="1:8">
      <c r="A10" s="26" t="s">
        <v>89</v>
      </c>
      <c r="B10" s="12">
        <v>1395</v>
      </c>
      <c r="C10" s="12">
        <v>1395</v>
      </c>
      <c r="D10" s="12">
        <v>1390</v>
      </c>
      <c r="E10" s="26" t="s">
        <v>90</v>
      </c>
      <c r="F10" s="12">
        <v>1386</v>
      </c>
      <c r="G10" s="12">
        <v>3027</v>
      </c>
      <c r="H10" s="12">
        <v>3027</v>
      </c>
    </row>
    <row r="11" ht="17.1" customHeight="1" spans="1:8">
      <c r="A11" s="26" t="s">
        <v>91</v>
      </c>
      <c r="B11" s="12">
        <v>13879</v>
      </c>
      <c r="C11" s="12">
        <v>12279</v>
      </c>
      <c r="D11" s="12">
        <v>6622</v>
      </c>
      <c r="E11" s="26" t="s">
        <v>92</v>
      </c>
      <c r="F11" s="12">
        <v>3518</v>
      </c>
      <c r="G11" s="12">
        <v>3955</v>
      </c>
      <c r="H11" s="12">
        <v>3955</v>
      </c>
    </row>
    <row r="12" ht="17.1" customHeight="1" spans="1:8">
      <c r="A12" s="26" t="s">
        <v>93</v>
      </c>
      <c r="B12" s="12">
        <v>608</v>
      </c>
      <c r="C12" s="12">
        <v>608</v>
      </c>
      <c r="D12" s="12">
        <v>768</v>
      </c>
      <c r="E12" s="26" t="s">
        <v>94</v>
      </c>
      <c r="F12" s="12">
        <v>87397</v>
      </c>
      <c r="G12" s="12">
        <v>91526</v>
      </c>
      <c r="H12" s="12">
        <v>91526</v>
      </c>
    </row>
    <row r="13" ht="17.1" customHeight="1" spans="1:8">
      <c r="A13" s="26" t="s">
        <v>95</v>
      </c>
      <c r="B13" s="12">
        <v>1350</v>
      </c>
      <c r="C13" s="12">
        <v>1350</v>
      </c>
      <c r="D13" s="12">
        <v>1837</v>
      </c>
      <c r="E13" s="26" t="s">
        <v>96</v>
      </c>
      <c r="F13" s="12">
        <v>34051</v>
      </c>
      <c r="G13" s="12">
        <v>41085</v>
      </c>
      <c r="H13" s="12">
        <v>41085</v>
      </c>
    </row>
    <row r="14" ht="17.1" customHeight="1" spans="1:8">
      <c r="A14" s="26" t="s">
        <v>97</v>
      </c>
      <c r="B14" s="12">
        <v>23843</v>
      </c>
      <c r="C14" s="12">
        <v>20993</v>
      </c>
      <c r="D14" s="12">
        <v>4825</v>
      </c>
      <c r="E14" s="26" t="s">
        <v>98</v>
      </c>
      <c r="F14" s="12">
        <v>12453</v>
      </c>
      <c r="G14" s="12">
        <v>8297</v>
      </c>
      <c r="H14" s="12">
        <v>8297</v>
      </c>
    </row>
    <row r="15" ht="17.1" customHeight="1" spans="1:8">
      <c r="A15" s="26" t="s">
        <v>99</v>
      </c>
      <c r="B15" s="12">
        <v>827</v>
      </c>
      <c r="C15" s="12">
        <v>827</v>
      </c>
      <c r="D15" s="12">
        <v>906</v>
      </c>
      <c r="E15" s="26" t="s">
        <v>100</v>
      </c>
      <c r="F15" s="12">
        <v>7893</v>
      </c>
      <c r="G15" s="12">
        <v>14408</v>
      </c>
      <c r="H15" s="12">
        <v>14408</v>
      </c>
    </row>
    <row r="16" ht="17.1" customHeight="1" spans="1:8">
      <c r="A16" s="26" t="s">
        <v>101</v>
      </c>
      <c r="B16" s="12">
        <v>12805</v>
      </c>
      <c r="C16" s="12">
        <v>12805</v>
      </c>
      <c r="D16" s="12">
        <v>31485</v>
      </c>
      <c r="E16" s="26" t="s">
        <v>102</v>
      </c>
      <c r="F16" s="12">
        <v>67754</v>
      </c>
      <c r="G16" s="12">
        <v>66834</v>
      </c>
      <c r="H16" s="12">
        <v>66834</v>
      </c>
    </row>
    <row r="17" ht="17.1" customHeight="1" spans="1:8">
      <c r="A17" s="26" t="s">
        <v>103</v>
      </c>
      <c r="B17" s="12">
        <v>6350</v>
      </c>
      <c r="C17" s="12">
        <v>6350</v>
      </c>
      <c r="D17" s="12">
        <v>3663</v>
      </c>
      <c r="E17" s="26" t="s">
        <v>104</v>
      </c>
      <c r="F17" s="12">
        <v>9610</v>
      </c>
      <c r="G17" s="12">
        <v>11152</v>
      </c>
      <c r="H17" s="12">
        <v>11152</v>
      </c>
    </row>
    <row r="18" ht="17.1" customHeight="1" spans="1:8">
      <c r="A18" s="26" t="s">
        <v>105</v>
      </c>
      <c r="B18" s="12">
        <v>1775</v>
      </c>
      <c r="C18" s="12">
        <v>1775</v>
      </c>
      <c r="D18" s="12">
        <v>1753</v>
      </c>
      <c r="E18" s="26" t="s">
        <v>106</v>
      </c>
      <c r="F18" s="12">
        <v>1357</v>
      </c>
      <c r="G18" s="12">
        <v>486</v>
      </c>
      <c r="H18" s="12">
        <v>486</v>
      </c>
    </row>
    <row r="19" ht="17.1" customHeight="1" spans="1:8">
      <c r="A19" s="26" t="s">
        <v>107</v>
      </c>
      <c r="B19" s="12">
        <v>161</v>
      </c>
      <c r="C19" s="12">
        <v>161</v>
      </c>
      <c r="D19" s="12">
        <v>182</v>
      </c>
      <c r="E19" s="26" t="s">
        <v>108</v>
      </c>
      <c r="F19" s="12">
        <v>591</v>
      </c>
      <c r="G19" s="12">
        <v>1041</v>
      </c>
      <c r="H19" s="12">
        <v>1041</v>
      </c>
    </row>
    <row r="20" ht="17.1" customHeight="1" spans="1:8">
      <c r="A20" s="26" t="s">
        <v>109</v>
      </c>
      <c r="B20" s="12"/>
      <c r="C20" s="12"/>
      <c r="D20" s="12"/>
      <c r="E20" s="26" t="s">
        <v>110</v>
      </c>
      <c r="F20" s="12">
        <v>15</v>
      </c>
      <c r="G20" s="12">
        <v>50</v>
      </c>
      <c r="H20" s="12">
        <v>50</v>
      </c>
    </row>
    <row r="21" ht="17.1" customHeight="1" spans="1:8">
      <c r="A21" s="26" t="s">
        <v>111</v>
      </c>
      <c r="B21" s="12">
        <v>38573</v>
      </c>
      <c r="C21" s="12">
        <v>36890</v>
      </c>
      <c r="D21" s="12">
        <v>47610</v>
      </c>
      <c r="E21" s="26" t="s">
        <v>112</v>
      </c>
      <c r="F21" s="12"/>
      <c r="G21" s="12"/>
      <c r="H21" s="12"/>
    </row>
    <row r="22" ht="17.1" customHeight="1" spans="1:8">
      <c r="A22" s="26" t="s">
        <v>113</v>
      </c>
      <c r="B22" s="12">
        <v>4089</v>
      </c>
      <c r="C22" s="12">
        <v>3689</v>
      </c>
      <c r="D22" s="12">
        <v>3880</v>
      </c>
      <c r="E22" s="26" t="s">
        <v>114</v>
      </c>
      <c r="F22" s="12">
        <v>4005</v>
      </c>
      <c r="G22" s="12">
        <v>3200</v>
      </c>
      <c r="H22" s="12">
        <v>3200</v>
      </c>
    </row>
    <row r="23" ht="17.1" customHeight="1" spans="1:8">
      <c r="A23" s="26" t="s">
        <v>115</v>
      </c>
      <c r="B23" s="12">
        <v>2865</v>
      </c>
      <c r="C23" s="12">
        <v>1955</v>
      </c>
      <c r="D23" s="12">
        <v>5096</v>
      </c>
      <c r="E23" s="26" t="s">
        <v>116</v>
      </c>
      <c r="F23" s="12">
        <v>14298</v>
      </c>
      <c r="G23" s="12">
        <v>15482</v>
      </c>
      <c r="H23" s="12">
        <v>15482</v>
      </c>
    </row>
    <row r="24" ht="17.1" customHeight="1" spans="1:8">
      <c r="A24" s="26" t="s">
        <v>117</v>
      </c>
      <c r="B24" s="12">
        <v>2237</v>
      </c>
      <c r="C24" s="12">
        <v>2237</v>
      </c>
      <c r="D24" s="12">
        <v>9113</v>
      </c>
      <c r="E24" s="26" t="s">
        <v>118</v>
      </c>
      <c r="F24" s="12">
        <v>671</v>
      </c>
      <c r="G24" s="12">
        <v>4378</v>
      </c>
      <c r="H24" s="12">
        <v>4378</v>
      </c>
    </row>
    <row r="25" ht="17.1" customHeight="1" spans="1:8">
      <c r="A25" s="26" t="s">
        <v>119</v>
      </c>
      <c r="B25" s="12"/>
      <c r="C25" s="12"/>
      <c r="D25" s="12">
        <v>1496</v>
      </c>
      <c r="E25" s="26" t="s">
        <v>120</v>
      </c>
      <c r="F25" s="12">
        <v>2801</v>
      </c>
      <c r="G25" s="12">
        <v>4346</v>
      </c>
      <c r="H25" s="12">
        <v>4346</v>
      </c>
    </row>
    <row r="26" ht="17.1" customHeight="1" spans="1:8">
      <c r="A26" s="26" t="s">
        <v>121</v>
      </c>
      <c r="B26" s="12">
        <v>28422</v>
      </c>
      <c r="C26" s="12">
        <v>28422</v>
      </c>
      <c r="D26" s="12">
        <v>27127</v>
      </c>
      <c r="E26" s="26" t="s">
        <v>122</v>
      </c>
      <c r="F26" s="12">
        <v>5000</v>
      </c>
      <c r="G26" s="12"/>
      <c r="H26" s="12"/>
    </row>
    <row r="27" ht="17.1" customHeight="1" spans="1:8">
      <c r="A27" s="26" t="s">
        <v>123</v>
      </c>
      <c r="B27" s="12">
        <v>960</v>
      </c>
      <c r="C27" s="12">
        <v>587</v>
      </c>
      <c r="D27" s="12">
        <v>898</v>
      </c>
      <c r="E27" s="26" t="s">
        <v>124</v>
      </c>
      <c r="F27" s="12">
        <v>4217</v>
      </c>
      <c r="G27" s="12">
        <v>254</v>
      </c>
      <c r="H27" s="12">
        <v>254</v>
      </c>
    </row>
    <row r="28" ht="17.1" customHeight="1" spans="1:8">
      <c r="A28" s="122"/>
      <c r="B28" s="12"/>
      <c r="C28" s="12"/>
      <c r="D28" s="12"/>
      <c r="E28" s="26" t="s">
        <v>125</v>
      </c>
      <c r="F28" s="12">
        <v>10683</v>
      </c>
      <c r="G28" s="12">
        <v>6724</v>
      </c>
      <c r="H28" s="12">
        <v>6724</v>
      </c>
    </row>
    <row r="29" ht="17.1" customHeight="1" spans="1:8">
      <c r="A29" s="122"/>
      <c r="B29" s="12"/>
      <c r="C29" s="12"/>
      <c r="D29" s="12"/>
      <c r="E29" s="26" t="s">
        <v>126</v>
      </c>
      <c r="F29" s="12"/>
      <c r="G29" s="12"/>
      <c r="H29" s="12"/>
    </row>
    <row r="30" spans="1:8">
      <c r="A30" s="25" t="s">
        <v>127</v>
      </c>
      <c r="B30" s="12">
        <v>130010</v>
      </c>
      <c r="C30" s="12">
        <v>123877</v>
      </c>
      <c r="D30" s="12">
        <v>122811</v>
      </c>
      <c r="E30" s="25" t="s">
        <v>128</v>
      </c>
      <c r="F30" s="12">
        <v>401513</v>
      </c>
      <c r="G30" s="12">
        <v>423288</v>
      </c>
      <c r="H30" s="12">
        <v>422289</v>
      </c>
    </row>
  </sheetData>
  <mergeCells count="2">
    <mergeCell ref="A2:H2"/>
    <mergeCell ref="A3:H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5"/>
  <sheetViews>
    <sheetView showZeros="0" workbookViewId="0">
      <selection activeCell="D27" sqref="D27"/>
    </sheetView>
  </sheetViews>
  <sheetFormatPr defaultColWidth="10.2857142857143" defaultRowHeight="14.25"/>
  <cols>
    <col min="1" max="1" width="50.5619047619048" style="206" customWidth="1"/>
    <col min="2" max="2" width="18.5619047619048" style="207" customWidth="1"/>
    <col min="3" max="230" width="10.2857142857143" style="204"/>
    <col min="231" max="241" width="10.2857142857143" style="208"/>
    <col min="242" max="242" width="50.5619047619048" style="208" customWidth="1"/>
    <col min="243" max="243" width="22.4285714285714" style="208" customWidth="1"/>
    <col min="244" max="244" width="20.1428571428571" style="208" customWidth="1"/>
    <col min="245" max="245" width="20" style="208" customWidth="1"/>
    <col min="246" max="16384" width="10.2857142857143" style="208"/>
  </cols>
  <sheetData>
    <row r="1" s="204" customFormat="1" ht="18.75" spans="1:252">
      <c r="A1" s="94" t="s">
        <v>129</v>
      </c>
      <c r="B1" s="209"/>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row>
    <row r="2" s="204" customFormat="1" ht="23.1" customHeight="1" spans="1:2">
      <c r="A2" s="210" t="s">
        <v>5</v>
      </c>
      <c r="B2" s="211"/>
    </row>
    <row r="3" s="204" customFormat="1" ht="17.25" customHeight="1" spans="1:2">
      <c r="A3" s="212"/>
      <c r="B3" s="213" t="s">
        <v>74</v>
      </c>
    </row>
    <row r="4" s="205" customFormat="1" ht="23" customHeight="1" spans="1:2">
      <c r="A4" s="25" t="s">
        <v>130</v>
      </c>
      <c r="B4" s="25" t="s">
        <v>78</v>
      </c>
    </row>
    <row r="5" s="205" customFormat="1" ht="25.9" customHeight="1" spans="1:2">
      <c r="A5" s="26" t="s">
        <v>131</v>
      </c>
      <c r="B5" s="12">
        <v>122811</v>
      </c>
    </row>
    <row r="6" s="204" customFormat="1" ht="24" customHeight="1" spans="1:2">
      <c r="A6" s="26" t="s">
        <v>132</v>
      </c>
      <c r="B6" s="12">
        <v>277881</v>
      </c>
    </row>
    <row r="7" s="204" customFormat="1" ht="24" customHeight="1" spans="1:2">
      <c r="A7" s="214" t="s">
        <v>133</v>
      </c>
      <c r="B7" s="12">
        <v>7796</v>
      </c>
    </row>
    <row r="8" s="204" customFormat="1" ht="24" customHeight="1" spans="1:2">
      <c r="A8" s="214" t="s">
        <v>134</v>
      </c>
      <c r="B8" s="28">
        <v>243193</v>
      </c>
    </row>
    <row r="9" s="204" customFormat="1" ht="24" customHeight="1" spans="1:2">
      <c r="A9" s="214" t="s">
        <v>135</v>
      </c>
      <c r="B9" s="12">
        <v>26892</v>
      </c>
    </row>
    <row r="10" s="204" customFormat="1" ht="24" customHeight="1" spans="1:2">
      <c r="A10" s="26" t="s">
        <v>136</v>
      </c>
      <c r="B10" s="12"/>
    </row>
    <row r="11" s="204" customFormat="1" ht="24" customHeight="1" spans="1:2">
      <c r="A11" s="26" t="s">
        <v>137</v>
      </c>
      <c r="B11" s="12">
        <v>204</v>
      </c>
    </row>
    <row r="12" s="204" customFormat="1" ht="24" customHeight="1" spans="1:2">
      <c r="A12" s="26" t="s">
        <v>138</v>
      </c>
      <c r="B12" s="28">
        <v>27313</v>
      </c>
    </row>
    <row r="13" s="204" customFormat="1" ht="24" customHeight="1" spans="1:2">
      <c r="A13" s="26" t="s">
        <v>139</v>
      </c>
      <c r="B13" s="12">
        <v>43646</v>
      </c>
    </row>
    <row r="14" s="204" customFormat="1" ht="24" customHeight="1" spans="1:2">
      <c r="A14" s="26" t="s">
        <v>140</v>
      </c>
      <c r="B14" s="12">
        <v>10000</v>
      </c>
    </row>
    <row r="15" s="204" customFormat="1" ht="24" customHeight="1" spans="1:2">
      <c r="A15" s="26" t="s">
        <v>141</v>
      </c>
      <c r="B15" s="12">
        <v>481855</v>
      </c>
    </row>
  </sheetData>
  <mergeCells count="1">
    <mergeCell ref="A2:B2"/>
  </mergeCells>
  <printOptions horizontalCentered="1"/>
  <pageMargins left="0.700694444444444" right="0.700694444444444" top="0.751388888888889" bottom="0.751388888888889"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showZeros="0" workbookViewId="0">
      <selection activeCell="E32" sqref="E32"/>
    </sheetView>
  </sheetViews>
  <sheetFormatPr defaultColWidth="12.1428571428571" defaultRowHeight="14.25" outlineLevelCol="2"/>
  <cols>
    <col min="1" max="1" width="11.1428571428571" style="37" customWidth="1"/>
    <col min="2" max="2" width="56.5619047619048" style="54" customWidth="1"/>
    <col min="3" max="3" width="21.4285714285714" style="37" customWidth="1"/>
    <col min="4" max="16384" width="12.1428571428571" style="37"/>
  </cols>
  <sheetData>
    <row r="1" ht="18.75" spans="1:3">
      <c r="A1" s="94" t="s">
        <v>142</v>
      </c>
      <c r="B1" s="201"/>
      <c r="C1" s="59"/>
    </row>
    <row r="2" ht="48" customHeight="1" spans="1:3">
      <c r="A2" s="16" t="s">
        <v>143</v>
      </c>
      <c r="B2" s="200"/>
      <c r="C2" s="16"/>
    </row>
    <row r="3" ht="24" customHeight="1" spans="1:3">
      <c r="A3" s="18" t="s">
        <v>74</v>
      </c>
      <c r="B3" s="202"/>
      <c r="C3" s="18"/>
    </row>
    <row r="4" ht="17.1" customHeight="1" spans="1:3">
      <c r="A4" s="57" t="s">
        <v>144</v>
      </c>
      <c r="B4" s="57" t="s">
        <v>145</v>
      </c>
      <c r="C4" s="203" t="s">
        <v>78</v>
      </c>
    </row>
    <row r="5" ht="17.1" customHeight="1" spans="1:3">
      <c r="A5" s="63"/>
      <c r="B5" s="84" t="s">
        <v>146</v>
      </c>
      <c r="C5" s="65">
        <f>SUM(C6,C353)</f>
        <v>122811</v>
      </c>
    </row>
    <row r="6" ht="17.1" customHeight="1" spans="1:3">
      <c r="A6" s="63">
        <v>101</v>
      </c>
      <c r="B6" s="129" t="s">
        <v>147</v>
      </c>
      <c r="C6" s="65">
        <f>C7+C45+C65+C190+C255+C262+C267+C283+C292+C298+C307+C316+C319+C322+C325+C337+C341+C344+C347+C350</f>
        <v>75201</v>
      </c>
    </row>
    <row r="7" ht="17.1" customHeight="1" spans="1:3">
      <c r="A7" s="63">
        <v>10101</v>
      </c>
      <c r="B7" s="129" t="s">
        <v>148</v>
      </c>
      <c r="C7" s="65">
        <f>SUM(C8,C38,C42)</f>
        <v>17198</v>
      </c>
    </row>
    <row r="8" ht="17.1" customHeight="1" spans="1:3">
      <c r="A8" s="63">
        <v>1010101</v>
      </c>
      <c r="B8" s="129" t="s">
        <v>149</v>
      </c>
      <c r="C8" s="65">
        <f>SUM(C9:C37)</f>
        <v>17198</v>
      </c>
    </row>
    <row r="9" ht="17.1" customHeight="1" spans="1:3">
      <c r="A9" s="63">
        <v>101010101</v>
      </c>
      <c r="B9" s="63" t="s">
        <v>150</v>
      </c>
      <c r="C9" s="65">
        <v>1732</v>
      </c>
    </row>
    <row r="10" ht="17.1" customHeight="1" spans="1:3">
      <c r="A10" s="63">
        <v>101010102</v>
      </c>
      <c r="B10" s="63" t="s">
        <v>151</v>
      </c>
      <c r="C10" s="65">
        <v>146</v>
      </c>
    </row>
    <row r="11" ht="17.1" customHeight="1" spans="1:3">
      <c r="A11" s="63">
        <v>101010103</v>
      </c>
      <c r="B11" s="63" t="s">
        <v>152</v>
      </c>
      <c r="C11" s="65">
        <v>7233</v>
      </c>
    </row>
    <row r="12" ht="17.1" customHeight="1" spans="1:3">
      <c r="A12" s="63">
        <v>101010104</v>
      </c>
      <c r="B12" s="63" t="s">
        <v>153</v>
      </c>
      <c r="C12" s="65"/>
    </row>
    <row r="13" ht="17.1" customHeight="1" spans="1:3">
      <c r="A13" s="63">
        <v>101010105</v>
      </c>
      <c r="B13" s="63" t="s">
        <v>154</v>
      </c>
      <c r="C13" s="65">
        <v>232</v>
      </c>
    </row>
    <row r="14" ht="17.1" customHeight="1" spans="1:3">
      <c r="A14" s="63">
        <v>101010106</v>
      </c>
      <c r="B14" s="63" t="s">
        <v>155</v>
      </c>
      <c r="C14" s="65">
        <v>8066</v>
      </c>
    </row>
    <row r="15" ht="17.1" customHeight="1" spans="1:3">
      <c r="A15" s="63">
        <v>101010117</v>
      </c>
      <c r="B15" s="63" t="s">
        <v>156</v>
      </c>
      <c r="C15" s="65"/>
    </row>
    <row r="16" ht="17.1" customHeight="1" spans="1:3">
      <c r="A16" s="63">
        <v>101010118</v>
      </c>
      <c r="B16" s="63" t="s">
        <v>157</v>
      </c>
      <c r="C16" s="65"/>
    </row>
    <row r="17" ht="17.1" customHeight="1" spans="1:3">
      <c r="A17" s="63">
        <v>101010119</v>
      </c>
      <c r="B17" s="63" t="s">
        <v>158</v>
      </c>
      <c r="C17" s="65">
        <v>584</v>
      </c>
    </row>
    <row r="18" ht="17.1" customHeight="1" spans="1:3">
      <c r="A18" s="63">
        <v>101010120</v>
      </c>
      <c r="B18" s="63" t="s">
        <v>159</v>
      </c>
      <c r="C18" s="65">
        <v>114</v>
      </c>
    </row>
    <row r="19" ht="17.1" customHeight="1" spans="1:3">
      <c r="A19" s="63">
        <v>101010121</v>
      </c>
      <c r="B19" s="63" t="s">
        <v>160</v>
      </c>
      <c r="C19" s="65"/>
    </row>
    <row r="20" ht="17.1" customHeight="1" spans="1:3">
      <c r="A20" s="63">
        <v>101010122</v>
      </c>
      <c r="B20" s="63" t="s">
        <v>161</v>
      </c>
      <c r="C20" s="65"/>
    </row>
    <row r="21" ht="17.1" customHeight="1" spans="1:3">
      <c r="A21" s="63">
        <v>101010125</v>
      </c>
      <c r="B21" s="63" t="s">
        <v>162</v>
      </c>
      <c r="C21" s="65"/>
    </row>
    <row r="22" ht="17.1" customHeight="1" spans="1:3">
      <c r="A22" s="63">
        <v>101010127</v>
      </c>
      <c r="B22" s="63" t="s">
        <v>163</v>
      </c>
      <c r="C22" s="65"/>
    </row>
    <row r="23" ht="17.1" customHeight="1" spans="1:3">
      <c r="A23" s="63">
        <v>101010129</v>
      </c>
      <c r="B23" s="63" t="s">
        <v>164</v>
      </c>
      <c r="C23" s="65">
        <v>-99</v>
      </c>
    </row>
    <row r="24" ht="17.1" customHeight="1" spans="1:3">
      <c r="A24" s="63">
        <v>101010131</v>
      </c>
      <c r="B24" s="63" t="s">
        <v>165</v>
      </c>
      <c r="C24" s="65"/>
    </row>
    <row r="25" ht="17.1" customHeight="1" spans="1:3">
      <c r="A25" s="63">
        <v>101010132</v>
      </c>
      <c r="B25" s="63" t="s">
        <v>166</v>
      </c>
      <c r="C25" s="65"/>
    </row>
    <row r="26" ht="17.1" customHeight="1" spans="1:3">
      <c r="A26" s="63">
        <v>101010133</v>
      </c>
      <c r="B26" s="63" t="s">
        <v>167</v>
      </c>
      <c r="C26" s="65"/>
    </row>
    <row r="27" ht="17.1" customHeight="1" spans="1:3">
      <c r="A27" s="63">
        <v>101010134</v>
      </c>
      <c r="B27" s="63" t="s">
        <v>168</v>
      </c>
      <c r="C27" s="65"/>
    </row>
    <row r="28" ht="17.1" customHeight="1" spans="1:3">
      <c r="A28" s="63">
        <v>101010135</v>
      </c>
      <c r="B28" s="63" t="s">
        <v>169</v>
      </c>
      <c r="C28" s="65"/>
    </row>
    <row r="29" ht="17.1" customHeight="1" spans="1:3">
      <c r="A29" s="63">
        <v>101010136</v>
      </c>
      <c r="B29" s="63" t="s">
        <v>170</v>
      </c>
      <c r="C29" s="65">
        <v>-1</v>
      </c>
    </row>
    <row r="30" ht="17.1" customHeight="1" spans="1:3">
      <c r="A30" s="63">
        <v>101010137</v>
      </c>
      <c r="B30" s="63" t="s">
        <v>171</v>
      </c>
      <c r="C30" s="65"/>
    </row>
    <row r="31" ht="17.1" customHeight="1" spans="1:3">
      <c r="A31" s="63">
        <v>101010138</v>
      </c>
      <c r="B31" s="63" t="s">
        <v>172</v>
      </c>
      <c r="C31" s="65">
        <v>-1076</v>
      </c>
    </row>
    <row r="32" ht="17.1" customHeight="1" spans="1:3">
      <c r="A32" s="63">
        <v>101010150</v>
      </c>
      <c r="B32" s="63" t="s">
        <v>173</v>
      </c>
      <c r="C32" s="65"/>
    </row>
    <row r="33" ht="17.1" customHeight="1" spans="1:3">
      <c r="A33" s="63">
        <v>101010151</v>
      </c>
      <c r="B33" s="63" t="s">
        <v>174</v>
      </c>
      <c r="C33" s="65">
        <v>267</v>
      </c>
    </row>
    <row r="34" ht="17.1" customHeight="1" spans="1:3">
      <c r="A34" s="63">
        <v>101010152</v>
      </c>
      <c r="B34" s="63" t="s">
        <v>175</v>
      </c>
      <c r="C34" s="65"/>
    </row>
    <row r="35" ht="17.1" customHeight="1" spans="1:3">
      <c r="A35" s="63">
        <v>101010153</v>
      </c>
      <c r="B35" s="63" t="s">
        <v>176</v>
      </c>
      <c r="C35" s="65"/>
    </row>
    <row r="36" ht="17.1" customHeight="1" spans="1:3">
      <c r="A36" s="63">
        <v>101010154</v>
      </c>
      <c r="B36" s="63" t="s">
        <v>177</v>
      </c>
      <c r="C36" s="65"/>
    </row>
    <row r="37" ht="17.1" customHeight="1" spans="1:3">
      <c r="A37" s="63">
        <v>101010155</v>
      </c>
      <c r="B37" s="63" t="s">
        <v>178</v>
      </c>
      <c r="C37" s="65"/>
    </row>
    <row r="38" ht="17.1" customHeight="1" spans="1:3">
      <c r="A38" s="63">
        <v>1010102</v>
      </c>
      <c r="B38" s="129" t="s">
        <v>179</v>
      </c>
      <c r="C38" s="65">
        <f>SUM(C39:C41)</f>
        <v>0</v>
      </c>
    </row>
    <row r="39" ht="17.1" customHeight="1" spans="1:3">
      <c r="A39" s="63">
        <v>101010201</v>
      </c>
      <c r="B39" s="63" t="s">
        <v>180</v>
      </c>
      <c r="C39" s="65"/>
    </row>
    <row r="40" ht="17.1" customHeight="1" spans="1:3">
      <c r="A40" s="63">
        <v>101010220</v>
      </c>
      <c r="B40" s="63" t="s">
        <v>181</v>
      </c>
      <c r="C40" s="65"/>
    </row>
    <row r="41" ht="17.1" customHeight="1" spans="1:3">
      <c r="A41" s="63">
        <v>101010221</v>
      </c>
      <c r="B41" s="63" t="s">
        <v>182</v>
      </c>
      <c r="C41" s="65"/>
    </row>
    <row r="42" ht="17.1" customHeight="1" spans="1:3">
      <c r="A42" s="63">
        <v>1010103</v>
      </c>
      <c r="B42" s="129" t="s">
        <v>183</v>
      </c>
      <c r="C42" s="65">
        <f>C43+C44</f>
        <v>0</v>
      </c>
    </row>
    <row r="43" ht="17.1" customHeight="1" spans="1:3">
      <c r="A43" s="63">
        <v>101010301</v>
      </c>
      <c r="B43" s="63" t="s">
        <v>184</v>
      </c>
      <c r="C43" s="65"/>
    </row>
    <row r="44" ht="17.1" customHeight="1" spans="1:3">
      <c r="A44" s="63">
        <v>101010302</v>
      </c>
      <c r="B44" s="63" t="s">
        <v>185</v>
      </c>
      <c r="C44" s="65"/>
    </row>
    <row r="45" ht="17.1" customHeight="1" spans="1:3">
      <c r="A45" s="63">
        <v>10102</v>
      </c>
      <c r="B45" s="129" t="s">
        <v>186</v>
      </c>
      <c r="C45" s="65">
        <f>SUM(C46,C58,C64)</f>
        <v>0</v>
      </c>
    </row>
    <row r="46" ht="17.1" customHeight="1" spans="1:3">
      <c r="A46" s="63">
        <v>1010201</v>
      </c>
      <c r="B46" s="129" t="s">
        <v>187</v>
      </c>
      <c r="C46" s="65">
        <f>SUM(C47:C57)</f>
        <v>0</v>
      </c>
    </row>
    <row r="47" ht="17.1" customHeight="1" spans="1:3">
      <c r="A47" s="63">
        <v>101020101</v>
      </c>
      <c r="B47" s="63" t="s">
        <v>188</v>
      </c>
      <c r="C47" s="65"/>
    </row>
    <row r="48" ht="17.1" customHeight="1" spans="1:3">
      <c r="A48" s="63">
        <v>101020102</v>
      </c>
      <c r="B48" s="63" t="s">
        <v>189</v>
      </c>
      <c r="C48" s="65"/>
    </row>
    <row r="49" ht="17.1" customHeight="1" spans="1:3">
      <c r="A49" s="63">
        <v>101020103</v>
      </c>
      <c r="B49" s="63" t="s">
        <v>190</v>
      </c>
      <c r="C49" s="65"/>
    </row>
    <row r="50" ht="17.1" customHeight="1" spans="1:3">
      <c r="A50" s="63">
        <v>101020104</v>
      </c>
      <c r="B50" s="63" t="s">
        <v>191</v>
      </c>
      <c r="C50" s="65"/>
    </row>
    <row r="51" ht="17.1" customHeight="1" spans="1:3">
      <c r="A51" s="63">
        <v>101020105</v>
      </c>
      <c r="B51" s="63" t="s">
        <v>192</v>
      </c>
      <c r="C51" s="65"/>
    </row>
    <row r="52" ht="17.1" customHeight="1" spans="1:3">
      <c r="A52" s="63">
        <v>101020106</v>
      </c>
      <c r="B52" s="63" t="s">
        <v>193</v>
      </c>
      <c r="C52" s="65"/>
    </row>
    <row r="53" ht="17.1" customHeight="1" spans="1:3">
      <c r="A53" s="63">
        <v>101020107</v>
      </c>
      <c r="B53" s="63" t="s">
        <v>194</v>
      </c>
      <c r="C53" s="65"/>
    </row>
    <row r="54" ht="17.1" customHeight="1" spans="1:3">
      <c r="A54" s="63">
        <v>101020119</v>
      </c>
      <c r="B54" s="63" t="s">
        <v>195</v>
      </c>
      <c r="C54" s="65"/>
    </row>
    <row r="55" ht="17.1" customHeight="1" spans="1:3">
      <c r="A55" s="63">
        <v>101020120</v>
      </c>
      <c r="B55" s="63" t="s">
        <v>196</v>
      </c>
      <c r="C55" s="65"/>
    </row>
    <row r="56" ht="17.1" customHeight="1" spans="1:3">
      <c r="A56" s="63">
        <v>101020121</v>
      </c>
      <c r="B56" s="63" t="s">
        <v>197</v>
      </c>
      <c r="C56" s="65"/>
    </row>
    <row r="57" ht="17.1" customHeight="1" spans="1:3">
      <c r="A57" s="63">
        <v>101020129</v>
      </c>
      <c r="B57" s="63" t="s">
        <v>198</v>
      </c>
      <c r="C57" s="65"/>
    </row>
    <row r="58" ht="17.1" customHeight="1" spans="1:3">
      <c r="A58" s="63">
        <v>1010202</v>
      </c>
      <c r="B58" s="129" t="s">
        <v>199</v>
      </c>
      <c r="C58" s="65">
        <f>SUM(C59:C63)</f>
        <v>0</v>
      </c>
    </row>
    <row r="59" ht="17.1" customHeight="1" spans="1:3">
      <c r="A59" s="63">
        <v>101020202</v>
      </c>
      <c r="B59" s="63" t="s">
        <v>200</v>
      </c>
      <c r="C59" s="65"/>
    </row>
    <row r="60" ht="17.1" customHeight="1" spans="1:3">
      <c r="A60" s="63">
        <v>101020209</v>
      </c>
      <c r="B60" s="63" t="s">
        <v>201</v>
      </c>
      <c r="C60" s="65"/>
    </row>
    <row r="61" ht="17.1" customHeight="1" spans="1:3">
      <c r="A61" s="63">
        <v>101020220</v>
      </c>
      <c r="B61" s="63" t="s">
        <v>202</v>
      </c>
      <c r="C61" s="65"/>
    </row>
    <row r="62" ht="17.1" customHeight="1" spans="1:3">
      <c r="A62" s="63">
        <v>101020221</v>
      </c>
      <c r="B62" s="63" t="s">
        <v>203</v>
      </c>
      <c r="C62" s="65"/>
    </row>
    <row r="63" ht="17.1" customHeight="1" spans="1:3">
      <c r="A63" s="63">
        <v>101020229</v>
      </c>
      <c r="B63" s="63" t="s">
        <v>204</v>
      </c>
      <c r="C63" s="65"/>
    </row>
    <row r="64" ht="17.1" customHeight="1" spans="1:3">
      <c r="A64" s="63">
        <v>1010203</v>
      </c>
      <c r="B64" s="129" t="s">
        <v>205</v>
      </c>
      <c r="C64" s="65"/>
    </row>
    <row r="65" ht="17.1" customHeight="1" spans="1:3">
      <c r="A65" s="63">
        <v>10104</v>
      </c>
      <c r="B65" s="129" t="s">
        <v>206</v>
      </c>
      <c r="C65" s="65">
        <f>SUM(C66:C82,C86:C91,C95,C100:C101,C105:C111,C128:C129,C132:C134,C139,C144,C149,C154,C159,C164,C169,C174,C179,C184,C188,C189)</f>
        <v>3643</v>
      </c>
    </row>
    <row r="66" ht="17.1" customHeight="1" spans="1:3">
      <c r="A66" s="63">
        <v>1010401</v>
      </c>
      <c r="B66" s="129" t="s">
        <v>207</v>
      </c>
      <c r="C66" s="65"/>
    </row>
    <row r="67" ht="17.1" customHeight="1" spans="1:3">
      <c r="A67" s="63">
        <v>1010402</v>
      </c>
      <c r="B67" s="129" t="s">
        <v>208</v>
      </c>
      <c r="C67" s="65"/>
    </row>
    <row r="68" ht="17.1" customHeight="1" spans="1:3">
      <c r="A68" s="63">
        <v>1010403</v>
      </c>
      <c r="B68" s="129" t="s">
        <v>209</v>
      </c>
      <c r="C68" s="65"/>
    </row>
    <row r="69" ht="17.1" customHeight="1" spans="1:3">
      <c r="A69" s="63">
        <v>1010404</v>
      </c>
      <c r="B69" s="129" t="s">
        <v>210</v>
      </c>
      <c r="C69" s="65">
        <v>5</v>
      </c>
    </row>
    <row r="70" ht="17.1" customHeight="1" spans="1:3">
      <c r="A70" s="63">
        <v>1010405</v>
      </c>
      <c r="B70" s="129" t="s">
        <v>211</v>
      </c>
      <c r="C70" s="65"/>
    </row>
    <row r="71" ht="17.1" customHeight="1" spans="1:3">
      <c r="A71" s="63">
        <v>1010406</v>
      </c>
      <c r="B71" s="129" t="s">
        <v>212</v>
      </c>
      <c r="C71" s="65"/>
    </row>
    <row r="72" ht="17.1" customHeight="1" spans="1:3">
      <c r="A72" s="63">
        <v>1010407</v>
      </c>
      <c r="B72" s="129" t="s">
        <v>213</v>
      </c>
      <c r="C72" s="65"/>
    </row>
    <row r="73" ht="17.1" customHeight="1" spans="1:3">
      <c r="A73" s="63">
        <v>1010408</v>
      </c>
      <c r="B73" s="129" t="s">
        <v>214</v>
      </c>
      <c r="C73" s="65"/>
    </row>
    <row r="74" ht="17.1" customHeight="1" spans="1:3">
      <c r="A74" s="63">
        <v>1010409</v>
      </c>
      <c r="B74" s="129" t="s">
        <v>215</v>
      </c>
      <c r="C74" s="65"/>
    </row>
    <row r="75" ht="17.1" customHeight="1" spans="1:3">
      <c r="A75" s="63">
        <v>1010410</v>
      </c>
      <c r="B75" s="129" t="s">
        <v>216</v>
      </c>
      <c r="C75" s="65"/>
    </row>
    <row r="76" ht="17.1" customHeight="1" spans="1:3">
      <c r="A76" s="63">
        <v>1010411</v>
      </c>
      <c r="B76" s="129" t="s">
        <v>217</v>
      </c>
      <c r="C76" s="65"/>
    </row>
    <row r="77" ht="17.1" customHeight="1" spans="1:3">
      <c r="A77" s="63">
        <v>1010412</v>
      </c>
      <c r="B77" s="129" t="s">
        <v>218</v>
      </c>
      <c r="C77" s="65"/>
    </row>
    <row r="78" ht="17.1" customHeight="1" spans="1:3">
      <c r="A78" s="63">
        <v>1010413</v>
      </c>
      <c r="B78" s="129" t="s">
        <v>219</v>
      </c>
      <c r="C78" s="65"/>
    </row>
    <row r="79" ht="17.1" customHeight="1" spans="1:3">
      <c r="A79" s="63">
        <v>1010414</v>
      </c>
      <c r="B79" s="129" t="s">
        <v>220</v>
      </c>
      <c r="C79" s="65"/>
    </row>
    <row r="80" ht="17.1" customHeight="1" spans="1:3">
      <c r="A80" s="63">
        <v>1010415</v>
      </c>
      <c r="B80" s="129" t="s">
        <v>221</v>
      </c>
      <c r="C80" s="65"/>
    </row>
    <row r="81" ht="17.1" customHeight="1" spans="1:3">
      <c r="A81" s="63">
        <v>1010416</v>
      </c>
      <c r="B81" s="129" t="s">
        <v>222</v>
      </c>
      <c r="C81" s="65"/>
    </row>
    <row r="82" ht="17.1" customHeight="1" spans="1:3">
      <c r="A82" s="63">
        <v>1010417</v>
      </c>
      <c r="B82" s="129" t="s">
        <v>223</v>
      </c>
      <c r="C82" s="65">
        <f>SUM(C83:C85)</f>
        <v>0</v>
      </c>
    </row>
    <row r="83" ht="17.1" customHeight="1" spans="1:3">
      <c r="A83" s="63">
        <v>101041701</v>
      </c>
      <c r="B83" s="63" t="s">
        <v>224</v>
      </c>
      <c r="C83" s="65"/>
    </row>
    <row r="84" ht="17.1" customHeight="1" spans="1:3">
      <c r="A84" s="63">
        <v>101041702</v>
      </c>
      <c r="B84" s="63" t="s">
        <v>225</v>
      </c>
      <c r="C84" s="65"/>
    </row>
    <row r="85" ht="17.1" customHeight="1" spans="1:3">
      <c r="A85" s="63">
        <v>101041709</v>
      </c>
      <c r="B85" s="63" t="s">
        <v>226</v>
      </c>
      <c r="C85" s="65"/>
    </row>
    <row r="86" ht="17.1" customHeight="1" spans="1:3">
      <c r="A86" s="63">
        <v>1010418</v>
      </c>
      <c r="B86" s="129" t="s">
        <v>227</v>
      </c>
      <c r="C86" s="65"/>
    </row>
    <row r="87" ht="17.1" customHeight="1" spans="1:3">
      <c r="A87" s="63">
        <v>1010419</v>
      </c>
      <c r="B87" s="129" t="s">
        <v>228</v>
      </c>
      <c r="C87" s="65"/>
    </row>
    <row r="88" ht="17.1" customHeight="1" spans="1:3">
      <c r="A88" s="63">
        <v>1010420</v>
      </c>
      <c r="B88" s="129" t="s">
        <v>229</v>
      </c>
      <c r="C88" s="65"/>
    </row>
    <row r="89" ht="17.1" customHeight="1" spans="1:3">
      <c r="A89" s="63">
        <v>1010421</v>
      </c>
      <c r="B89" s="129" t="s">
        <v>230</v>
      </c>
      <c r="C89" s="65"/>
    </row>
    <row r="90" ht="17.1" customHeight="1" spans="1:3">
      <c r="A90" s="63">
        <v>1010422</v>
      </c>
      <c r="B90" s="129" t="s">
        <v>231</v>
      </c>
      <c r="C90" s="65"/>
    </row>
    <row r="91" ht="17.1" customHeight="1" spans="1:3">
      <c r="A91" s="63">
        <v>1010423</v>
      </c>
      <c r="B91" s="129" t="s">
        <v>232</v>
      </c>
      <c r="C91" s="65">
        <f>SUM(C92:C94)</f>
        <v>0</v>
      </c>
    </row>
    <row r="92" ht="17.1" customHeight="1" spans="1:3">
      <c r="A92" s="63">
        <v>101042303</v>
      </c>
      <c r="B92" s="63" t="s">
        <v>233</v>
      </c>
      <c r="C92" s="65"/>
    </row>
    <row r="93" ht="17.1" customHeight="1" spans="1:3">
      <c r="A93" s="63">
        <v>101042304</v>
      </c>
      <c r="B93" s="63" t="s">
        <v>234</v>
      </c>
      <c r="C93" s="65"/>
    </row>
    <row r="94" ht="17.1" customHeight="1" spans="1:3">
      <c r="A94" s="63">
        <v>101042309</v>
      </c>
      <c r="B94" s="63" t="s">
        <v>235</v>
      </c>
      <c r="C94" s="65"/>
    </row>
    <row r="95" ht="17.1" customHeight="1" spans="1:3">
      <c r="A95" s="63">
        <v>1010424</v>
      </c>
      <c r="B95" s="129" t="s">
        <v>236</v>
      </c>
      <c r="C95" s="65">
        <f>SUM(C96:C99)</f>
        <v>0</v>
      </c>
    </row>
    <row r="96" ht="17.1" customHeight="1" spans="1:3">
      <c r="A96" s="63">
        <v>101042402</v>
      </c>
      <c r="B96" s="63" t="s">
        <v>237</v>
      </c>
      <c r="C96" s="65"/>
    </row>
    <row r="97" ht="17.1" customHeight="1" spans="1:3">
      <c r="A97" s="63">
        <v>101042403</v>
      </c>
      <c r="B97" s="63" t="s">
        <v>238</v>
      </c>
      <c r="C97" s="65"/>
    </row>
    <row r="98" ht="17.1" customHeight="1" spans="1:3">
      <c r="A98" s="63">
        <v>101042404</v>
      </c>
      <c r="B98" s="63" t="s">
        <v>239</v>
      </c>
      <c r="C98" s="65"/>
    </row>
    <row r="99" ht="17.1" customHeight="1" spans="1:3">
      <c r="A99" s="63">
        <v>101042409</v>
      </c>
      <c r="B99" s="63" t="s">
        <v>240</v>
      </c>
      <c r="C99" s="65"/>
    </row>
    <row r="100" ht="17.1" customHeight="1" spans="1:3">
      <c r="A100" s="63">
        <v>1010425</v>
      </c>
      <c r="B100" s="129" t="s">
        <v>241</v>
      </c>
      <c r="C100" s="65"/>
    </row>
    <row r="101" ht="17.1" customHeight="1" spans="1:3">
      <c r="A101" s="63">
        <v>1010426</v>
      </c>
      <c r="B101" s="129" t="s">
        <v>242</v>
      </c>
      <c r="C101" s="65">
        <f>SUM(C102:C104)</f>
        <v>0</v>
      </c>
    </row>
    <row r="102" ht="17.1" customHeight="1" spans="1:3">
      <c r="A102" s="63">
        <v>101042601</v>
      </c>
      <c r="B102" s="63" t="s">
        <v>243</v>
      </c>
      <c r="C102" s="65"/>
    </row>
    <row r="103" ht="17.1" customHeight="1" spans="1:3">
      <c r="A103" s="63">
        <v>101042602</v>
      </c>
      <c r="B103" s="63" t="s">
        <v>244</v>
      </c>
      <c r="C103" s="65"/>
    </row>
    <row r="104" ht="17.1" customHeight="1" spans="1:3">
      <c r="A104" s="63">
        <v>101042609</v>
      </c>
      <c r="B104" s="63" t="s">
        <v>245</v>
      </c>
      <c r="C104" s="65"/>
    </row>
    <row r="105" ht="17.1" customHeight="1" spans="1:3">
      <c r="A105" s="63">
        <v>1010427</v>
      </c>
      <c r="B105" s="129" t="s">
        <v>246</v>
      </c>
      <c r="C105" s="65"/>
    </row>
    <row r="106" ht="17.1" customHeight="1" spans="1:3">
      <c r="A106" s="63">
        <v>1010428</v>
      </c>
      <c r="B106" s="129" t="s">
        <v>247</v>
      </c>
      <c r="C106" s="65"/>
    </row>
    <row r="107" ht="17.1" customHeight="1" spans="1:3">
      <c r="A107" s="63">
        <v>1010429</v>
      </c>
      <c r="B107" s="129" t="s">
        <v>248</v>
      </c>
      <c r="C107" s="65"/>
    </row>
    <row r="108" ht="17.1" customHeight="1" spans="1:3">
      <c r="A108" s="63">
        <v>1010430</v>
      </c>
      <c r="B108" s="129" t="s">
        <v>249</v>
      </c>
      <c r="C108" s="65"/>
    </row>
    <row r="109" ht="17.1" customHeight="1" spans="1:3">
      <c r="A109" s="63">
        <v>1010431</v>
      </c>
      <c r="B109" s="129" t="s">
        <v>250</v>
      </c>
      <c r="C109" s="65">
        <v>30</v>
      </c>
    </row>
    <row r="110" ht="17.1" customHeight="1" spans="1:3">
      <c r="A110" s="63">
        <v>1010432</v>
      </c>
      <c r="B110" s="129" t="s">
        <v>251</v>
      </c>
      <c r="C110" s="65">
        <v>6</v>
      </c>
    </row>
    <row r="111" ht="17.1" customHeight="1" spans="1:3">
      <c r="A111" s="63">
        <v>1010433</v>
      </c>
      <c r="B111" s="129" t="s">
        <v>252</v>
      </c>
      <c r="C111" s="65">
        <f>SUM(C112:C127)</f>
        <v>3104</v>
      </c>
    </row>
    <row r="112" ht="17.1" customHeight="1" spans="1:3">
      <c r="A112" s="63">
        <v>101043302</v>
      </c>
      <c r="B112" s="63" t="s">
        <v>253</v>
      </c>
      <c r="C112" s="65"/>
    </row>
    <row r="113" ht="17.1" customHeight="1" spans="1:3">
      <c r="A113" s="63">
        <v>101043303</v>
      </c>
      <c r="B113" s="63" t="s">
        <v>254</v>
      </c>
      <c r="C113" s="65"/>
    </row>
    <row r="114" ht="17.1" customHeight="1" spans="1:3">
      <c r="A114" s="63">
        <v>101043304</v>
      </c>
      <c r="B114" s="63" t="s">
        <v>255</v>
      </c>
      <c r="C114" s="65"/>
    </row>
    <row r="115" ht="17.1" customHeight="1" spans="1:3">
      <c r="A115" s="63">
        <v>101043308</v>
      </c>
      <c r="B115" s="63" t="s">
        <v>256</v>
      </c>
      <c r="C115" s="65"/>
    </row>
    <row r="116" ht="17.1" customHeight="1" spans="1:3">
      <c r="A116" s="63">
        <v>101043309</v>
      </c>
      <c r="B116" s="63" t="s">
        <v>257</v>
      </c>
      <c r="C116" s="65"/>
    </row>
    <row r="117" ht="17.1" customHeight="1" spans="1:3">
      <c r="A117" s="63">
        <v>101043310</v>
      </c>
      <c r="B117" s="63" t="s">
        <v>258</v>
      </c>
      <c r="C117" s="65"/>
    </row>
    <row r="118" ht="17.1" customHeight="1" spans="1:3">
      <c r="A118" s="63">
        <v>101043312</v>
      </c>
      <c r="B118" s="63" t="s">
        <v>259</v>
      </c>
      <c r="C118" s="65"/>
    </row>
    <row r="119" ht="17.1" customHeight="1" spans="1:3">
      <c r="A119" s="63">
        <v>101043313</v>
      </c>
      <c r="B119" s="63" t="s">
        <v>260</v>
      </c>
      <c r="C119" s="65"/>
    </row>
    <row r="120" ht="17.1" customHeight="1" spans="1:3">
      <c r="A120" s="63">
        <v>101043314</v>
      </c>
      <c r="B120" s="63" t="s">
        <v>261</v>
      </c>
      <c r="C120" s="65"/>
    </row>
    <row r="121" ht="17.1" customHeight="1" spans="1:3">
      <c r="A121" s="63">
        <v>101043315</v>
      </c>
      <c r="B121" s="63" t="s">
        <v>262</v>
      </c>
      <c r="C121" s="65"/>
    </row>
    <row r="122" ht="17.1" customHeight="1" spans="1:3">
      <c r="A122" s="63">
        <v>101043316</v>
      </c>
      <c r="B122" s="63" t="s">
        <v>263</v>
      </c>
      <c r="C122" s="65"/>
    </row>
    <row r="123" ht="17.1" customHeight="1" spans="1:3">
      <c r="A123" s="63">
        <v>101043317</v>
      </c>
      <c r="B123" s="63" t="s">
        <v>264</v>
      </c>
      <c r="C123" s="65"/>
    </row>
    <row r="124" ht="17.1" customHeight="1" spans="1:3">
      <c r="A124" s="63">
        <v>101043318</v>
      </c>
      <c r="B124" s="63" t="s">
        <v>265</v>
      </c>
      <c r="C124" s="65"/>
    </row>
    <row r="125" ht="17.1" customHeight="1" spans="1:3">
      <c r="A125" s="63">
        <v>101043319</v>
      </c>
      <c r="B125" s="63" t="s">
        <v>266</v>
      </c>
      <c r="C125" s="65"/>
    </row>
    <row r="126" ht="17.1" customHeight="1" spans="1:3">
      <c r="A126" s="63">
        <v>101043320</v>
      </c>
      <c r="B126" s="63" t="s">
        <v>267</v>
      </c>
      <c r="C126" s="65"/>
    </row>
    <row r="127" ht="17.1" customHeight="1" spans="1:3">
      <c r="A127" s="63">
        <v>101043399</v>
      </c>
      <c r="B127" s="63" t="s">
        <v>268</v>
      </c>
      <c r="C127" s="65">
        <v>3104</v>
      </c>
    </row>
    <row r="128" ht="17.1" customHeight="1" spans="1:3">
      <c r="A128" s="63">
        <v>1010434</v>
      </c>
      <c r="B128" s="129" t="s">
        <v>269</v>
      </c>
      <c r="C128" s="65"/>
    </row>
    <row r="129" ht="17.1" customHeight="1" spans="1:3">
      <c r="A129" s="63">
        <v>1010435</v>
      </c>
      <c r="B129" s="129" t="s">
        <v>270</v>
      </c>
      <c r="C129" s="65">
        <f>C130+C131</f>
        <v>43</v>
      </c>
    </row>
    <row r="130" ht="17.1" customHeight="1" spans="1:3">
      <c r="A130" s="63">
        <v>101043501</v>
      </c>
      <c r="B130" s="63" t="s">
        <v>271</v>
      </c>
      <c r="C130" s="65"/>
    </row>
    <row r="131" ht="17.1" customHeight="1" spans="1:3">
      <c r="A131" s="63">
        <v>101043509</v>
      </c>
      <c r="B131" s="63" t="s">
        <v>272</v>
      </c>
      <c r="C131" s="65">
        <v>43</v>
      </c>
    </row>
    <row r="132" ht="17.1" customHeight="1" spans="1:3">
      <c r="A132" s="63">
        <v>1010436</v>
      </c>
      <c r="B132" s="129" t="s">
        <v>273</v>
      </c>
      <c r="C132" s="65">
        <v>366</v>
      </c>
    </row>
    <row r="133" ht="17.1" customHeight="1" spans="1:3">
      <c r="A133" s="63">
        <v>1010439</v>
      </c>
      <c r="B133" s="129" t="s">
        <v>274</v>
      </c>
      <c r="C133" s="65">
        <v>2</v>
      </c>
    </row>
    <row r="134" ht="17.1" customHeight="1" spans="1:3">
      <c r="A134" s="63">
        <v>1010440</v>
      </c>
      <c r="B134" s="129" t="s">
        <v>275</v>
      </c>
      <c r="C134" s="65">
        <f>SUM(C135:C138)</f>
        <v>4</v>
      </c>
    </row>
    <row r="135" ht="17.1" customHeight="1" spans="1:3">
      <c r="A135" s="63">
        <v>101044001</v>
      </c>
      <c r="B135" s="63" t="s">
        <v>276</v>
      </c>
      <c r="C135" s="65"/>
    </row>
    <row r="136" ht="17.1" customHeight="1" spans="1:3">
      <c r="A136" s="63">
        <v>101044002</v>
      </c>
      <c r="B136" s="63" t="s">
        <v>277</v>
      </c>
      <c r="C136" s="65"/>
    </row>
    <row r="137" ht="17.1" customHeight="1" spans="1:3">
      <c r="A137" s="63">
        <v>101044003</v>
      </c>
      <c r="B137" s="63" t="s">
        <v>278</v>
      </c>
      <c r="C137" s="65"/>
    </row>
    <row r="138" ht="17.1" customHeight="1" spans="1:3">
      <c r="A138" s="63">
        <v>101044099</v>
      </c>
      <c r="B138" s="63" t="s">
        <v>279</v>
      </c>
      <c r="C138" s="65">
        <v>4</v>
      </c>
    </row>
    <row r="139" ht="17.1" customHeight="1" spans="1:3">
      <c r="A139" s="63">
        <v>1010441</v>
      </c>
      <c r="B139" s="129" t="s">
        <v>280</v>
      </c>
      <c r="C139" s="65">
        <f>SUM(C140:C143)</f>
        <v>1</v>
      </c>
    </row>
    <row r="140" ht="17.1" customHeight="1" spans="1:3">
      <c r="A140" s="63">
        <v>101044101</v>
      </c>
      <c r="B140" s="63" t="s">
        <v>281</v>
      </c>
      <c r="C140" s="65"/>
    </row>
    <row r="141" ht="17.1" customHeight="1" spans="1:3">
      <c r="A141" s="63">
        <v>101044102</v>
      </c>
      <c r="B141" s="63" t="s">
        <v>282</v>
      </c>
      <c r="C141" s="65"/>
    </row>
    <row r="142" ht="17.1" customHeight="1" spans="1:3">
      <c r="A142" s="63">
        <v>101044103</v>
      </c>
      <c r="B142" s="63" t="s">
        <v>283</v>
      </c>
      <c r="C142" s="65"/>
    </row>
    <row r="143" ht="17.1" customHeight="1" spans="1:3">
      <c r="A143" s="63">
        <v>101044199</v>
      </c>
      <c r="B143" s="63" t="s">
        <v>284</v>
      </c>
      <c r="C143" s="65">
        <v>1</v>
      </c>
    </row>
    <row r="144" ht="17.1" customHeight="1" spans="1:3">
      <c r="A144" s="63">
        <v>1010442</v>
      </c>
      <c r="B144" s="129" t="s">
        <v>285</v>
      </c>
      <c r="C144" s="65">
        <f>SUM(C145:C148)</f>
        <v>2</v>
      </c>
    </row>
    <row r="145" ht="17.1" customHeight="1" spans="1:3">
      <c r="A145" s="63">
        <v>101044201</v>
      </c>
      <c r="B145" s="63" t="s">
        <v>286</v>
      </c>
      <c r="C145" s="65"/>
    </row>
    <row r="146" ht="17.1" customHeight="1" spans="1:3">
      <c r="A146" s="63">
        <v>101044202</v>
      </c>
      <c r="B146" s="63" t="s">
        <v>287</v>
      </c>
      <c r="C146" s="65"/>
    </row>
    <row r="147" ht="17.1" customHeight="1" spans="1:3">
      <c r="A147" s="63">
        <v>101044203</v>
      </c>
      <c r="B147" s="63" t="s">
        <v>288</v>
      </c>
      <c r="C147" s="65"/>
    </row>
    <row r="148" ht="17.1" customHeight="1" spans="1:3">
      <c r="A148" s="63">
        <v>101044299</v>
      </c>
      <c r="B148" s="63" t="s">
        <v>289</v>
      </c>
      <c r="C148" s="65">
        <v>2</v>
      </c>
    </row>
    <row r="149" ht="17.1" customHeight="1" spans="1:3">
      <c r="A149" s="63">
        <v>1010443</v>
      </c>
      <c r="B149" s="129" t="s">
        <v>290</v>
      </c>
      <c r="C149" s="65">
        <f>SUM(C150:C153)</f>
        <v>0</v>
      </c>
    </row>
    <row r="150" ht="17.1" customHeight="1" spans="1:3">
      <c r="A150" s="63">
        <v>101044301</v>
      </c>
      <c r="B150" s="63" t="s">
        <v>291</v>
      </c>
      <c r="C150" s="65"/>
    </row>
    <row r="151" ht="17.1" customHeight="1" spans="1:3">
      <c r="A151" s="63">
        <v>101044302</v>
      </c>
      <c r="B151" s="63" t="s">
        <v>292</v>
      </c>
      <c r="C151" s="65"/>
    </row>
    <row r="152" ht="17.1" customHeight="1" spans="1:3">
      <c r="A152" s="63">
        <v>101044303</v>
      </c>
      <c r="B152" s="63" t="s">
        <v>293</v>
      </c>
      <c r="C152" s="65"/>
    </row>
    <row r="153" ht="17.1" customHeight="1" spans="1:3">
      <c r="A153" s="63">
        <v>101044399</v>
      </c>
      <c r="B153" s="63" t="s">
        <v>294</v>
      </c>
      <c r="C153" s="65"/>
    </row>
    <row r="154" ht="17.1" customHeight="1" spans="1:3">
      <c r="A154" s="63">
        <v>1010444</v>
      </c>
      <c r="B154" s="129" t="s">
        <v>295</v>
      </c>
      <c r="C154" s="65">
        <f>SUM(C155:C158)</f>
        <v>0</v>
      </c>
    </row>
    <row r="155" ht="17.1" customHeight="1" spans="1:3">
      <c r="A155" s="63">
        <v>101044401</v>
      </c>
      <c r="B155" s="63" t="s">
        <v>276</v>
      </c>
      <c r="C155" s="65"/>
    </row>
    <row r="156" ht="17.1" customHeight="1" spans="1:3">
      <c r="A156" s="63">
        <v>101044402</v>
      </c>
      <c r="B156" s="63" t="s">
        <v>277</v>
      </c>
      <c r="C156" s="65"/>
    </row>
    <row r="157" ht="17.1" customHeight="1" spans="1:3">
      <c r="A157" s="63">
        <v>101044403</v>
      </c>
      <c r="B157" s="63" t="s">
        <v>278</v>
      </c>
      <c r="C157" s="65"/>
    </row>
    <row r="158" ht="17.1" customHeight="1" spans="1:3">
      <c r="A158" s="63">
        <v>101044499</v>
      </c>
      <c r="B158" s="63" t="s">
        <v>279</v>
      </c>
      <c r="C158" s="65"/>
    </row>
    <row r="159" ht="17.1" customHeight="1" spans="1:3">
      <c r="A159" s="63">
        <v>1010445</v>
      </c>
      <c r="B159" s="129" t="s">
        <v>296</v>
      </c>
      <c r="C159" s="65">
        <f>SUM(C160:C163)</f>
        <v>0</v>
      </c>
    </row>
    <row r="160" ht="17.1" customHeight="1" spans="1:3">
      <c r="A160" s="63">
        <v>101044501</v>
      </c>
      <c r="B160" s="63" t="s">
        <v>281</v>
      </c>
      <c r="C160" s="65"/>
    </row>
    <row r="161" ht="17.1" customHeight="1" spans="1:3">
      <c r="A161" s="63">
        <v>101044502</v>
      </c>
      <c r="B161" s="63" t="s">
        <v>282</v>
      </c>
      <c r="C161" s="65"/>
    </row>
    <row r="162" ht="17.1" customHeight="1" spans="1:3">
      <c r="A162" s="63">
        <v>101044503</v>
      </c>
      <c r="B162" s="63" t="s">
        <v>283</v>
      </c>
      <c r="C162" s="65"/>
    </row>
    <row r="163" ht="17.1" customHeight="1" spans="1:3">
      <c r="A163" s="63">
        <v>101044599</v>
      </c>
      <c r="B163" s="63" t="s">
        <v>284</v>
      </c>
      <c r="C163" s="65"/>
    </row>
    <row r="164" ht="17.1" customHeight="1" spans="1:3">
      <c r="A164" s="63">
        <v>1010446</v>
      </c>
      <c r="B164" s="129" t="s">
        <v>297</v>
      </c>
      <c r="C164" s="65">
        <f>SUM(C165:C168)</f>
        <v>0</v>
      </c>
    </row>
    <row r="165" ht="17.1" customHeight="1" spans="1:3">
      <c r="A165" s="63">
        <v>101044601</v>
      </c>
      <c r="B165" s="63" t="s">
        <v>286</v>
      </c>
      <c r="C165" s="65"/>
    </row>
    <row r="166" ht="17.1" customHeight="1" spans="1:3">
      <c r="A166" s="63">
        <v>101044602</v>
      </c>
      <c r="B166" s="63" t="s">
        <v>287</v>
      </c>
      <c r="C166" s="65"/>
    </row>
    <row r="167" ht="17.1" customHeight="1" spans="1:3">
      <c r="A167" s="63">
        <v>101044603</v>
      </c>
      <c r="B167" s="63" t="s">
        <v>288</v>
      </c>
      <c r="C167" s="65"/>
    </row>
    <row r="168" ht="17.1" customHeight="1" spans="1:3">
      <c r="A168" s="63">
        <v>101044699</v>
      </c>
      <c r="B168" s="63" t="s">
        <v>289</v>
      </c>
      <c r="C168" s="65"/>
    </row>
    <row r="169" ht="17.1" customHeight="1" spans="1:3">
      <c r="A169" s="63">
        <v>1010447</v>
      </c>
      <c r="B169" s="129" t="s">
        <v>298</v>
      </c>
      <c r="C169" s="65">
        <f>SUM(C170:C173)</f>
        <v>0</v>
      </c>
    </row>
    <row r="170" ht="17.1" customHeight="1" spans="1:3">
      <c r="A170" s="63">
        <v>101044701</v>
      </c>
      <c r="B170" s="63" t="s">
        <v>291</v>
      </c>
      <c r="C170" s="65"/>
    </row>
    <row r="171" ht="17.1" customHeight="1" spans="1:3">
      <c r="A171" s="63">
        <v>101044702</v>
      </c>
      <c r="B171" s="63" t="s">
        <v>292</v>
      </c>
      <c r="C171" s="65"/>
    </row>
    <row r="172" ht="17.1" customHeight="1" spans="1:3">
      <c r="A172" s="63">
        <v>101044703</v>
      </c>
      <c r="B172" s="63" t="s">
        <v>293</v>
      </c>
      <c r="C172" s="65"/>
    </row>
    <row r="173" ht="17.1" customHeight="1" spans="1:3">
      <c r="A173" s="63">
        <v>101044799</v>
      </c>
      <c r="B173" s="63" t="s">
        <v>294</v>
      </c>
      <c r="C173" s="65"/>
    </row>
    <row r="174" ht="17.1" customHeight="1" spans="1:3">
      <c r="A174" s="63">
        <v>1010448</v>
      </c>
      <c r="B174" s="129" t="s">
        <v>299</v>
      </c>
      <c r="C174" s="65">
        <f>SUM(C175:C178)</f>
        <v>0</v>
      </c>
    </row>
    <row r="175" ht="17.1" customHeight="1" spans="1:3">
      <c r="A175" s="63">
        <v>101044801</v>
      </c>
      <c r="B175" s="63" t="s">
        <v>300</v>
      </c>
      <c r="C175" s="65"/>
    </row>
    <row r="176" ht="17.1" customHeight="1" spans="1:3">
      <c r="A176" s="63">
        <v>101044802</v>
      </c>
      <c r="B176" s="63" t="s">
        <v>301</v>
      </c>
      <c r="C176" s="65"/>
    </row>
    <row r="177" ht="17.1" customHeight="1" spans="1:3">
      <c r="A177" s="63">
        <v>101044803</v>
      </c>
      <c r="B177" s="63" t="s">
        <v>302</v>
      </c>
      <c r="C177" s="65"/>
    </row>
    <row r="178" ht="17.1" customHeight="1" spans="1:3">
      <c r="A178" s="63">
        <v>101044899</v>
      </c>
      <c r="B178" s="63" t="s">
        <v>303</v>
      </c>
      <c r="C178" s="65"/>
    </row>
    <row r="179" ht="17.1" customHeight="1" spans="1:3">
      <c r="A179" s="63">
        <v>1010449</v>
      </c>
      <c r="B179" s="129" t="s">
        <v>304</v>
      </c>
      <c r="C179" s="65">
        <f>SUM(C180:C183)</f>
        <v>1</v>
      </c>
    </row>
    <row r="180" ht="17.1" customHeight="1" spans="1:3">
      <c r="A180" s="63">
        <v>101044901</v>
      </c>
      <c r="B180" s="63" t="s">
        <v>300</v>
      </c>
      <c r="C180" s="65"/>
    </row>
    <row r="181" ht="17.1" customHeight="1" spans="1:3">
      <c r="A181" s="63">
        <v>101044902</v>
      </c>
      <c r="B181" s="63" t="s">
        <v>301</v>
      </c>
      <c r="C181" s="65"/>
    </row>
    <row r="182" ht="17.1" customHeight="1" spans="1:3">
      <c r="A182" s="63">
        <v>101044903</v>
      </c>
      <c r="B182" s="63" t="s">
        <v>302</v>
      </c>
      <c r="C182" s="65"/>
    </row>
    <row r="183" ht="17.1" customHeight="1" spans="1:3">
      <c r="A183" s="63">
        <v>101044999</v>
      </c>
      <c r="B183" s="63" t="s">
        <v>303</v>
      </c>
      <c r="C183" s="65">
        <v>1</v>
      </c>
    </row>
    <row r="184" ht="17.1" customHeight="1" spans="1:3">
      <c r="A184" s="63">
        <v>1010450</v>
      </c>
      <c r="B184" s="129" t="s">
        <v>305</v>
      </c>
      <c r="C184" s="65">
        <f>SUM(C185:C187)</f>
        <v>79</v>
      </c>
    </row>
    <row r="185" ht="17.1" customHeight="1" spans="1:3">
      <c r="A185" s="63">
        <v>101045001</v>
      </c>
      <c r="B185" s="63" t="s">
        <v>306</v>
      </c>
      <c r="C185" s="65">
        <v>79</v>
      </c>
    </row>
    <row r="186" ht="17.1" customHeight="1" spans="1:3">
      <c r="A186" s="63">
        <v>101045002</v>
      </c>
      <c r="B186" s="63" t="s">
        <v>307</v>
      </c>
      <c r="C186" s="65"/>
    </row>
    <row r="187" ht="17.1" customHeight="1" spans="1:3">
      <c r="A187" s="63">
        <v>101045003</v>
      </c>
      <c r="B187" s="63" t="s">
        <v>308</v>
      </c>
      <c r="C187" s="65"/>
    </row>
    <row r="188" ht="17.1" customHeight="1" spans="1:3">
      <c r="A188" s="63">
        <v>1010451</v>
      </c>
      <c r="B188" s="129" t="s">
        <v>309</v>
      </c>
      <c r="C188" s="65"/>
    </row>
    <row r="189" ht="17.1" customHeight="1" spans="1:3">
      <c r="A189" s="63">
        <v>1010452</v>
      </c>
      <c r="B189" s="129" t="s">
        <v>310</v>
      </c>
      <c r="C189" s="65"/>
    </row>
    <row r="190" ht="17.1" customHeight="1" spans="1:3">
      <c r="A190" s="63">
        <v>10105</v>
      </c>
      <c r="B190" s="129" t="s">
        <v>311</v>
      </c>
      <c r="C190" s="65">
        <f>SUM(C191:C213,C217,C220,C221,C225:C230,C242:C244,C249,C254)</f>
        <v>0</v>
      </c>
    </row>
    <row r="191" ht="17.1" customHeight="1" spans="1:3">
      <c r="A191" s="63">
        <v>1010501</v>
      </c>
      <c r="B191" s="129" t="s">
        <v>312</v>
      </c>
      <c r="C191" s="65"/>
    </row>
    <row r="192" ht="17.1" customHeight="1" spans="1:3">
      <c r="A192" s="63">
        <v>1010502</v>
      </c>
      <c r="B192" s="129" t="s">
        <v>313</v>
      </c>
      <c r="C192" s="65"/>
    </row>
    <row r="193" ht="17.1" customHeight="1" spans="1:3">
      <c r="A193" s="63">
        <v>1010503</v>
      </c>
      <c r="B193" s="129" t="s">
        <v>314</v>
      </c>
      <c r="C193" s="65"/>
    </row>
    <row r="194" ht="17.1" customHeight="1" spans="1:3">
      <c r="A194" s="63">
        <v>1010504</v>
      </c>
      <c r="B194" s="129" t="s">
        <v>315</v>
      </c>
      <c r="C194" s="65"/>
    </row>
    <row r="195" ht="17.1" customHeight="1" spans="1:3">
      <c r="A195" s="63">
        <v>1010505</v>
      </c>
      <c r="B195" s="129" t="s">
        <v>316</v>
      </c>
      <c r="C195" s="65"/>
    </row>
    <row r="196" ht="17.1" customHeight="1" spans="1:3">
      <c r="A196" s="63">
        <v>1010506</v>
      </c>
      <c r="B196" s="129" t="s">
        <v>317</v>
      </c>
      <c r="C196" s="65"/>
    </row>
    <row r="197" ht="17.1" customHeight="1" spans="1:3">
      <c r="A197" s="63">
        <v>1010507</v>
      </c>
      <c r="B197" s="129" t="s">
        <v>318</v>
      </c>
      <c r="C197" s="65"/>
    </row>
    <row r="198" ht="17.1" customHeight="1" spans="1:3">
      <c r="A198" s="63">
        <v>1010508</v>
      </c>
      <c r="B198" s="129" t="s">
        <v>319</v>
      </c>
      <c r="C198" s="65"/>
    </row>
    <row r="199" ht="17.1" customHeight="1" spans="1:3">
      <c r="A199" s="63">
        <v>1010509</v>
      </c>
      <c r="B199" s="129" t="s">
        <v>320</v>
      </c>
      <c r="C199" s="65"/>
    </row>
    <row r="200" ht="17.1" customHeight="1" spans="1:3">
      <c r="A200" s="63">
        <v>1010510</v>
      </c>
      <c r="B200" s="129" t="s">
        <v>321</v>
      </c>
      <c r="C200" s="65"/>
    </row>
    <row r="201" ht="17.1" customHeight="1" spans="1:3">
      <c r="A201" s="63">
        <v>1010511</v>
      </c>
      <c r="B201" s="129" t="s">
        <v>322</v>
      </c>
      <c r="C201" s="65"/>
    </row>
    <row r="202" ht="17.1" customHeight="1" spans="1:3">
      <c r="A202" s="63">
        <v>1010512</v>
      </c>
      <c r="B202" s="129" t="s">
        <v>323</v>
      </c>
      <c r="C202" s="65"/>
    </row>
    <row r="203" ht="17.1" customHeight="1" spans="1:3">
      <c r="A203" s="63">
        <v>1010513</v>
      </c>
      <c r="B203" s="129" t="s">
        <v>324</v>
      </c>
      <c r="C203" s="65"/>
    </row>
    <row r="204" ht="17.1" customHeight="1" spans="1:3">
      <c r="A204" s="63">
        <v>1010514</v>
      </c>
      <c r="B204" s="129" t="s">
        <v>325</v>
      </c>
      <c r="C204" s="65"/>
    </row>
    <row r="205" ht="17.1" customHeight="1" spans="1:3">
      <c r="A205" s="63">
        <v>1010515</v>
      </c>
      <c r="B205" s="129" t="s">
        <v>326</v>
      </c>
      <c r="C205" s="65"/>
    </row>
    <row r="206" ht="17.1" customHeight="1" spans="1:3">
      <c r="A206" s="63">
        <v>1010516</v>
      </c>
      <c r="B206" s="129" t="s">
        <v>327</v>
      </c>
      <c r="C206" s="65"/>
    </row>
    <row r="207" ht="17.1" customHeight="1" spans="1:3">
      <c r="A207" s="63">
        <v>1010517</v>
      </c>
      <c r="B207" s="129" t="s">
        <v>328</v>
      </c>
      <c r="C207" s="65"/>
    </row>
    <row r="208" ht="17.1" customHeight="1" spans="1:3">
      <c r="A208" s="63">
        <v>1010518</v>
      </c>
      <c r="B208" s="129" t="s">
        <v>329</v>
      </c>
      <c r="C208" s="65"/>
    </row>
    <row r="209" ht="17.1" customHeight="1" spans="1:3">
      <c r="A209" s="63">
        <v>1010519</v>
      </c>
      <c r="B209" s="129" t="s">
        <v>330</v>
      </c>
      <c r="C209" s="65"/>
    </row>
    <row r="210" ht="17.1" customHeight="1" spans="1:3">
      <c r="A210" s="63">
        <v>1010520</v>
      </c>
      <c r="B210" s="129" t="s">
        <v>331</v>
      </c>
      <c r="C210" s="65"/>
    </row>
    <row r="211" ht="17.1" customHeight="1" spans="1:3">
      <c r="A211" s="63">
        <v>1010521</v>
      </c>
      <c r="B211" s="129" t="s">
        <v>332</v>
      </c>
      <c r="C211" s="65"/>
    </row>
    <row r="212" ht="17.1" customHeight="1" spans="1:3">
      <c r="A212" s="63">
        <v>1010522</v>
      </c>
      <c r="B212" s="129" t="s">
        <v>333</v>
      </c>
      <c r="C212" s="65"/>
    </row>
    <row r="213" ht="17.1" customHeight="1" spans="1:3">
      <c r="A213" s="63">
        <v>1010523</v>
      </c>
      <c r="B213" s="129" t="s">
        <v>334</v>
      </c>
      <c r="C213" s="65">
        <f>SUM(C214:C216)</f>
        <v>0</v>
      </c>
    </row>
    <row r="214" ht="17.1" customHeight="1" spans="1:3">
      <c r="A214" s="63">
        <v>101052303</v>
      </c>
      <c r="B214" s="63" t="s">
        <v>335</v>
      </c>
      <c r="C214" s="65"/>
    </row>
    <row r="215" ht="17.1" customHeight="1" spans="1:3">
      <c r="A215" s="63">
        <v>101052304</v>
      </c>
      <c r="B215" s="63" t="s">
        <v>336</v>
      </c>
      <c r="C215" s="65"/>
    </row>
    <row r="216" ht="17.1" customHeight="1" spans="1:3">
      <c r="A216" s="63">
        <v>101052309</v>
      </c>
      <c r="B216" s="63" t="s">
        <v>337</v>
      </c>
      <c r="C216" s="65"/>
    </row>
    <row r="217" ht="17.1" customHeight="1" spans="1:3">
      <c r="A217" s="63">
        <v>1010524</v>
      </c>
      <c r="B217" s="129" t="s">
        <v>338</v>
      </c>
      <c r="C217" s="65">
        <f>SUM(C218:C219)</f>
        <v>0</v>
      </c>
    </row>
    <row r="218" ht="17.1" customHeight="1" spans="1:3">
      <c r="A218" s="63">
        <v>101052401</v>
      </c>
      <c r="B218" s="63" t="s">
        <v>339</v>
      </c>
      <c r="C218" s="65"/>
    </row>
    <row r="219" ht="17.1" customHeight="1" spans="1:3">
      <c r="A219" s="63">
        <v>101052409</v>
      </c>
      <c r="B219" s="63" t="s">
        <v>340</v>
      </c>
      <c r="C219" s="65"/>
    </row>
    <row r="220" ht="17.1" customHeight="1" spans="1:3">
      <c r="A220" s="63">
        <v>1010525</v>
      </c>
      <c r="B220" s="129" t="s">
        <v>341</v>
      </c>
      <c r="C220" s="65"/>
    </row>
    <row r="221" ht="17.1" customHeight="1" spans="1:3">
      <c r="A221" s="63">
        <v>1010526</v>
      </c>
      <c r="B221" s="129" t="s">
        <v>342</v>
      </c>
      <c r="C221" s="65">
        <f>SUM(C222:C224)</f>
        <v>0</v>
      </c>
    </row>
    <row r="222" ht="17.1" customHeight="1" spans="1:3">
      <c r="A222" s="63">
        <v>101052601</v>
      </c>
      <c r="B222" s="63" t="s">
        <v>343</v>
      </c>
      <c r="C222" s="65"/>
    </row>
    <row r="223" ht="17.1" customHeight="1" spans="1:3">
      <c r="A223" s="63">
        <v>101052602</v>
      </c>
      <c r="B223" s="63" t="s">
        <v>344</v>
      </c>
      <c r="C223" s="65"/>
    </row>
    <row r="224" ht="17.1" customHeight="1" spans="1:3">
      <c r="A224" s="63">
        <v>101052609</v>
      </c>
      <c r="B224" s="63" t="s">
        <v>345</v>
      </c>
      <c r="C224" s="65"/>
    </row>
    <row r="225" ht="17.1" customHeight="1" spans="1:3">
      <c r="A225" s="63">
        <v>1010527</v>
      </c>
      <c r="B225" s="129" t="s">
        <v>346</v>
      </c>
      <c r="C225" s="65"/>
    </row>
    <row r="226" ht="17.1" customHeight="1" spans="1:3">
      <c r="A226" s="63">
        <v>1010528</v>
      </c>
      <c r="B226" s="129" t="s">
        <v>347</v>
      </c>
      <c r="C226" s="65"/>
    </row>
    <row r="227" ht="17.1" customHeight="1" spans="1:3">
      <c r="A227" s="63">
        <v>1010529</v>
      </c>
      <c r="B227" s="129" t="s">
        <v>348</v>
      </c>
      <c r="C227" s="65"/>
    </row>
    <row r="228" ht="17.1" customHeight="1" spans="1:3">
      <c r="A228" s="63">
        <v>1010530</v>
      </c>
      <c r="B228" s="129" t="s">
        <v>349</v>
      </c>
      <c r="C228" s="65"/>
    </row>
    <row r="229" ht="17.1" customHeight="1" spans="1:3">
      <c r="A229" s="63">
        <v>1010531</v>
      </c>
      <c r="B229" s="129" t="s">
        <v>350</v>
      </c>
      <c r="C229" s="65"/>
    </row>
    <row r="230" ht="17.1" customHeight="1" spans="1:3">
      <c r="A230" s="63">
        <v>1010532</v>
      </c>
      <c r="B230" s="129" t="s">
        <v>351</v>
      </c>
      <c r="C230" s="65">
        <f>SUM(C231:C241)</f>
        <v>0</v>
      </c>
    </row>
    <row r="231" ht="17.1" customHeight="1" spans="1:3">
      <c r="A231" s="63">
        <v>101053201</v>
      </c>
      <c r="B231" s="63" t="s">
        <v>352</v>
      </c>
      <c r="C231" s="65"/>
    </row>
    <row r="232" ht="17.1" customHeight="1" spans="1:3">
      <c r="A232" s="63">
        <v>101053202</v>
      </c>
      <c r="B232" s="63" t="s">
        <v>353</v>
      </c>
      <c r="C232" s="65"/>
    </row>
    <row r="233" ht="17.1" customHeight="1" spans="1:3">
      <c r="A233" s="63">
        <v>101053203</v>
      </c>
      <c r="B233" s="63" t="s">
        <v>354</v>
      </c>
      <c r="C233" s="65"/>
    </row>
    <row r="234" ht="17.1" customHeight="1" spans="1:3">
      <c r="A234" s="63">
        <v>101053205</v>
      </c>
      <c r="B234" s="63" t="s">
        <v>355</v>
      </c>
      <c r="C234" s="65"/>
    </row>
    <row r="235" ht="17.1" customHeight="1" spans="1:3">
      <c r="A235" s="63">
        <v>101053206</v>
      </c>
      <c r="B235" s="63" t="s">
        <v>356</v>
      </c>
      <c r="C235" s="65"/>
    </row>
    <row r="236" ht="17.1" customHeight="1" spans="1:3">
      <c r="A236" s="63">
        <v>101053215</v>
      </c>
      <c r="B236" s="63" t="s">
        <v>357</v>
      </c>
      <c r="C236" s="65"/>
    </row>
    <row r="237" ht="17.1" customHeight="1" spans="1:3">
      <c r="A237" s="63">
        <v>101053216</v>
      </c>
      <c r="B237" s="63" t="s">
        <v>358</v>
      </c>
      <c r="C237" s="65"/>
    </row>
    <row r="238" ht="17.1" customHeight="1" spans="1:3">
      <c r="A238" s="63">
        <v>101053218</v>
      </c>
      <c r="B238" s="63" t="s">
        <v>359</v>
      </c>
      <c r="C238" s="65"/>
    </row>
    <row r="239" ht="17.1" customHeight="1" spans="1:3">
      <c r="A239" s="63">
        <v>101053219</v>
      </c>
      <c r="B239" s="63" t="s">
        <v>360</v>
      </c>
      <c r="C239" s="65"/>
    </row>
    <row r="240" ht="17.1" customHeight="1" spans="1:3">
      <c r="A240" s="63">
        <v>101053220</v>
      </c>
      <c r="B240" s="63" t="s">
        <v>361</v>
      </c>
      <c r="C240" s="65"/>
    </row>
    <row r="241" ht="17.1" customHeight="1" spans="1:3">
      <c r="A241" s="63">
        <v>101053299</v>
      </c>
      <c r="B241" s="63" t="s">
        <v>362</v>
      </c>
      <c r="C241" s="65"/>
    </row>
    <row r="242" ht="17.1" customHeight="1" spans="1:3">
      <c r="A242" s="63">
        <v>1010533</v>
      </c>
      <c r="B242" s="129" t="s">
        <v>363</v>
      </c>
      <c r="C242" s="65"/>
    </row>
    <row r="243" ht="17.1" customHeight="1" spans="1:3">
      <c r="A243" s="63">
        <v>1010534</v>
      </c>
      <c r="B243" s="129" t="s">
        <v>364</v>
      </c>
      <c r="C243" s="65"/>
    </row>
    <row r="244" ht="17.1" customHeight="1" spans="1:3">
      <c r="A244" s="63">
        <v>1010535</v>
      </c>
      <c r="B244" s="129" t="s">
        <v>365</v>
      </c>
      <c r="C244" s="65">
        <f>SUM(C245:C248)</f>
        <v>0</v>
      </c>
    </row>
    <row r="245" ht="17.1" customHeight="1" spans="1:3">
      <c r="A245" s="63">
        <v>101053501</v>
      </c>
      <c r="B245" s="63" t="s">
        <v>366</v>
      </c>
      <c r="C245" s="65"/>
    </row>
    <row r="246" ht="17.1" customHeight="1" spans="1:3">
      <c r="A246" s="63">
        <v>101053502</v>
      </c>
      <c r="B246" s="63" t="s">
        <v>367</v>
      </c>
      <c r="C246" s="65"/>
    </row>
    <row r="247" ht="17.1" customHeight="1" spans="1:3">
      <c r="A247" s="63">
        <v>101053503</v>
      </c>
      <c r="B247" s="63" t="s">
        <v>368</v>
      </c>
      <c r="C247" s="65"/>
    </row>
    <row r="248" ht="17.1" customHeight="1" spans="1:3">
      <c r="A248" s="63">
        <v>101053599</v>
      </c>
      <c r="B248" s="63" t="s">
        <v>369</v>
      </c>
      <c r="C248" s="65"/>
    </row>
    <row r="249" ht="17.1" customHeight="1" spans="1:3">
      <c r="A249" s="63">
        <v>1010536</v>
      </c>
      <c r="B249" s="129" t="s">
        <v>370</v>
      </c>
      <c r="C249" s="65">
        <f>SUM(C250:C253)</f>
        <v>0</v>
      </c>
    </row>
    <row r="250" ht="17.1" customHeight="1" spans="1:3">
      <c r="A250" s="63">
        <v>101053601</v>
      </c>
      <c r="B250" s="63" t="s">
        <v>371</v>
      </c>
      <c r="C250" s="65"/>
    </row>
    <row r="251" ht="17.1" customHeight="1" spans="1:3">
      <c r="A251" s="63">
        <v>101053602</v>
      </c>
      <c r="B251" s="63" t="s">
        <v>372</v>
      </c>
      <c r="C251" s="65"/>
    </row>
    <row r="252" ht="17.1" customHeight="1" spans="1:3">
      <c r="A252" s="63">
        <v>101053603</v>
      </c>
      <c r="B252" s="63" t="s">
        <v>373</v>
      </c>
      <c r="C252" s="65"/>
    </row>
    <row r="253" ht="17.1" customHeight="1" spans="1:3">
      <c r="A253" s="63">
        <v>101053699</v>
      </c>
      <c r="B253" s="63" t="s">
        <v>374</v>
      </c>
      <c r="C253" s="65"/>
    </row>
    <row r="254" ht="17.1" customHeight="1" spans="1:3">
      <c r="A254" s="63">
        <v>1010599</v>
      </c>
      <c r="B254" s="129" t="s">
        <v>375</v>
      </c>
      <c r="C254" s="65"/>
    </row>
    <row r="255" ht="17.1" customHeight="1" spans="1:3">
      <c r="A255" s="63">
        <v>10106</v>
      </c>
      <c r="B255" s="129" t="s">
        <v>376</v>
      </c>
      <c r="C255" s="65">
        <f>SUM(C256,C259:C261)</f>
        <v>509</v>
      </c>
    </row>
    <row r="256" ht="17.1" customHeight="1" spans="1:3">
      <c r="A256" s="63">
        <v>1010601</v>
      </c>
      <c r="B256" s="129" t="s">
        <v>377</v>
      </c>
      <c r="C256" s="65">
        <f>SUM(C257:C258)</f>
        <v>626</v>
      </c>
    </row>
    <row r="257" ht="17.1" customHeight="1" spans="1:3">
      <c r="A257" s="63">
        <v>101060101</v>
      </c>
      <c r="B257" s="63" t="s">
        <v>378</v>
      </c>
      <c r="C257" s="65"/>
    </row>
    <row r="258" ht="17.1" customHeight="1" spans="1:3">
      <c r="A258" s="63">
        <v>101060109</v>
      </c>
      <c r="B258" s="63" t="s">
        <v>379</v>
      </c>
      <c r="C258" s="65">
        <v>626</v>
      </c>
    </row>
    <row r="259" ht="17.1" customHeight="1" spans="1:3">
      <c r="A259" s="63">
        <v>1010602</v>
      </c>
      <c r="B259" s="129" t="s">
        <v>380</v>
      </c>
      <c r="C259" s="65">
        <v>-111</v>
      </c>
    </row>
    <row r="260" ht="17.1" customHeight="1" spans="1:3">
      <c r="A260" s="63">
        <v>1010603</v>
      </c>
      <c r="B260" s="129" t="s">
        <v>381</v>
      </c>
      <c r="C260" s="65">
        <v>-8</v>
      </c>
    </row>
    <row r="261" ht="17.1" customHeight="1" spans="1:3">
      <c r="A261" s="63">
        <v>1010620</v>
      </c>
      <c r="B261" s="129" t="s">
        <v>382</v>
      </c>
      <c r="C261" s="65">
        <v>2</v>
      </c>
    </row>
    <row r="262" ht="17.1" customHeight="1" spans="1:3">
      <c r="A262" s="63">
        <v>10107</v>
      </c>
      <c r="B262" s="129" t="s">
        <v>383</v>
      </c>
      <c r="C262" s="65">
        <f>SUM(C263:C266)</f>
        <v>420</v>
      </c>
    </row>
    <row r="263" ht="17.1" customHeight="1" spans="1:3">
      <c r="A263" s="63">
        <v>1010701</v>
      </c>
      <c r="B263" s="129" t="s">
        <v>384</v>
      </c>
      <c r="C263" s="65"/>
    </row>
    <row r="264" ht="17.1" customHeight="1" spans="1:3">
      <c r="A264" s="63">
        <v>1010702</v>
      </c>
      <c r="B264" s="129" t="s">
        <v>385</v>
      </c>
      <c r="C264" s="65"/>
    </row>
    <row r="265" ht="17.1" customHeight="1" spans="1:3">
      <c r="A265" s="63">
        <v>1010719</v>
      </c>
      <c r="B265" s="129" t="s">
        <v>386</v>
      </c>
      <c r="C265" s="65">
        <v>417</v>
      </c>
    </row>
    <row r="266" ht="17.1" customHeight="1" spans="1:3">
      <c r="A266" s="63">
        <v>1010720</v>
      </c>
      <c r="B266" s="129" t="s">
        <v>387</v>
      </c>
      <c r="C266" s="65">
        <v>3</v>
      </c>
    </row>
    <row r="267" ht="17.1" customHeight="1" spans="1:3">
      <c r="A267" s="63">
        <v>10109</v>
      </c>
      <c r="B267" s="129" t="s">
        <v>388</v>
      </c>
      <c r="C267" s="65">
        <f>SUM(C268,C271:C282)</f>
        <v>1390</v>
      </c>
    </row>
    <row r="268" ht="17.1" customHeight="1" spans="1:3">
      <c r="A268" s="63">
        <v>1010901</v>
      </c>
      <c r="B268" s="129" t="s">
        <v>389</v>
      </c>
      <c r="C268" s="65">
        <f>SUM(C269:C270)</f>
        <v>229</v>
      </c>
    </row>
    <row r="269" ht="17.1" customHeight="1" spans="1:3">
      <c r="A269" s="63">
        <v>101090101</v>
      </c>
      <c r="B269" s="63" t="s">
        <v>390</v>
      </c>
      <c r="C269" s="65"/>
    </row>
    <row r="270" ht="17.1" customHeight="1" spans="1:3">
      <c r="A270" s="63">
        <v>101090109</v>
      </c>
      <c r="B270" s="63" t="s">
        <v>391</v>
      </c>
      <c r="C270" s="65">
        <v>229</v>
      </c>
    </row>
    <row r="271" ht="17.1" customHeight="1" spans="1:3">
      <c r="A271" s="63">
        <v>1010902</v>
      </c>
      <c r="B271" s="129" t="s">
        <v>392</v>
      </c>
      <c r="C271" s="65">
        <v>19</v>
      </c>
    </row>
    <row r="272" ht="17.1" customHeight="1" spans="1:3">
      <c r="A272" s="63">
        <v>1010903</v>
      </c>
      <c r="B272" s="129" t="s">
        <v>393</v>
      </c>
      <c r="C272" s="65">
        <v>459</v>
      </c>
    </row>
    <row r="273" ht="17.1" customHeight="1" spans="1:3">
      <c r="A273" s="63">
        <v>1010904</v>
      </c>
      <c r="B273" s="129" t="s">
        <v>394</v>
      </c>
      <c r="C273" s="65"/>
    </row>
    <row r="274" ht="17.1" customHeight="1" spans="1:3">
      <c r="A274" s="63">
        <v>1010905</v>
      </c>
      <c r="B274" s="129" t="s">
        <v>395</v>
      </c>
      <c r="C274" s="65">
        <v>53</v>
      </c>
    </row>
    <row r="275" ht="17.1" customHeight="1" spans="1:3">
      <c r="A275" s="63">
        <v>1010906</v>
      </c>
      <c r="B275" s="129" t="s">
        <v>396</v>
      </c>
      <c r="C275" s="65">
        <v>575</v>
      </c>
    </row>
    <row r="276" ht="17.1" customHeight="1" spans="1:3">
      <c r="A276" s="63">
        <v>1010918</v>
      </c>
      <c r="B276" s="129" t="s">
        <v>397</v>
      </c>
      <c r="C276" s="65"/>
    </row>
    <row r="277" ht="17.1" customHeight="1" spans="1:3">
      <c r="A277" s="63">
        <v>1010919</v>
      </c>
      <c r="B277" s="129" t="s">
        <v>398</v>
      </c>
      <c r="C277" s="65">
        <v>39</v>
      </c>
    </row>
    <row r="278" ht="17.1" customHeight="1" spans="1:3">
      <c r="A278" s="63">
        <v>1010920</v>
      </c>
      <c r="B278" s="129" t="s">
        <v>399</v>
      </c>
      <c r="C278" s="65">
        <v>16</v>
      </c>
    </row>
    <row r="279" ht="17.1" customHeight="1" spans="1:3">
      <c r="A279" s="63">
        <v>1010921</v>
      </c>
      <c r="B279" s="129" t="s">
        <v>400</v>
      </c>
      <c r="C279" s="65"/>
    </row>
    <row r="280" ht="17.1" customHeight="1" spans="1:3">
      <c r="A280" s="63">
        <v>1010922</v>
      </c>
      <c r="B280" s="129" t="s">
        <v>401</v>
      </c>
      <c r="C280" s="65"/>
    </row>
    <row r="281" ht="17.1" customHeight="1" spans="1:3">
      <c r="A281" s="63">
        <v>1010923</v>
      </c>
      <c r="B281" s="129" t="s">
        <v>402</v>
      </c>
      <c r="C281" s="65"/>
    </row>
    <row r="282" ht="17.1" customHeight="1" spans="1:3">
      <c r="A282" s="63">
        <v>1010924</v>
      </c>
      <c r="B282" s="129" t="s">
        <v>403</v>
      </c>
      <c r="C282" s="65"/>
    </row>
    <row r="283" ht="17.1" customHeight="1" spans="1:3">
      <c r="A283" s="63">
        <v>10110</v>
      </c>
      <c r="B283" s="129" t="s">
        <v>404</v>
      </c>
      <c r="C283" s="65">
        <f>SUM(C284:C291)</f>
        <v>6622</v>
      </c>
    </row>
    <row r="284" ht="17.1" customHeight="1" spans="1:3">
      <c r="A284" s="63">
        <v>1011001</v>
      </c>
      <c r="B284" s="129" t="s">
        <v>405</v>
      </c>
      <c r="C284" s="65">
        <v>14</v>
      </c>
    </row>
    <row r="285" ht="17.1" customHeight="1" spans="1:3">
      <c r="A285" s="63">
        <v>1011002</v>
      </c>
      <c r="B285" s="129" t="s">
        <v>406</v>
      </c>
      <c r="C285" s="65"/>
    </row>
    <row r="286" ht="17.1" customHeight="1" spans="1:3">
      <c r="A286" s="63">
        <v>1011003</v>
      </c>
      <c r="B286" s="129" t="s">
        <v>407</v>
      </c>
      <c r="C286" s="65">
        <v>6035</v>
      </c>
    </row>
    <row r="287" ht="17.1" customHeight="1" spans="1:3">
      <c r="A287" s="63">
        <v>1011004</v>
      </c>
      <c r="B287" s="129" t="s">
        <v>408</v>
      </c>
      <c r="C287" s="65"/>
    </row>
    <row r="288" ht="17.1" customHeight="1" spans="1:3">
      <c r="A288" s="63">
        <v>1011005</v>
      </c>
      <c r="B288" s="129" t="s">
        <v>409</v>
      </c>
      <c r="C288" s="65">
        <v>112</v>
      </c>
    </row>
    <row r="289" ht="17.1" customHeight="1" spans="1:3">
      <c r="A289" s="63">
        <v>1011006</v>
      </c>
      <c r="B289" s="129" t="s">
        <v>410</v>
      </c>
      <c r="C289" s="65">
        <v>160</v>
      </c>
    </row>
    <row r="290" ht="17.1" customHeight="1" spans="1:3">
      <c r="A290" s="63">
        <v>1011019</v>
      </c>
      <c r="B290" s="129" t="s">
        <v>411</v>
      </c>
      <c r="C290" s="65">
        <v>40</v>
      </c>
    </row>
    <row r="291" ht="17.1" customHeight="1" spans="1:3">
      <c r="A291" s="63">
        <v>1011020</v>
      </c>
      <c r="B291" s="129" t="s">
        <v>412</v>
      </c>
      <c r="C291" s="65">
        <v>261</v>
      </c>
    </row>
    <row r="292" ht="17.1" customHeight="1" spans="1:3">
      <c r="A292" s="63">
        <v>10111</v>
      </c>
      <c r="B292" s="129" t="s">
        <v>413</v>
      </c>
      <c r="C292" s="65">
        <f>SUM(C293,C296:C297)</f>
        <v>768</v>
      </c>
    </row>
    <row r="293" ht="17.1" customHeight="1" spans="1:3">
      <c r="A293" s="63">
        <v>1011101</v>
      </c>
      <c r="B293" s="129" t="s">
        <v>414</v>
      </c>
      <c r="C293" s="65">
        <f>SUM(C294:C295)</f>
        <v>0</v>
      </c>
    </row>
    <row r="294" ht="17.1" customHeight="1" spans="1:3">
      <c r="A294" s="63">
        <v>101110101</v>
      </c>
      <c r="B294" s="63" t="s">
        <v>415</v>
      </c>
      <c r="C294" s="65"/>
    </row>
    <row r="295" ht="17.1" customHeight="1" spans="1:3">
      <c r="A295" s="63">
        <v>101110109</v>
      </c>
      <c r="B295" s="63" t="s">
        <v>416</v>
      </c>
      <c r="C295" s="65"/>
    </row>
    <row r="296" ht="17.1" customHeight="1" spans="1:3">
      <c r="A296" s="63">
        <v>1011119</v>
      </c>
      <c r="B296" s="129" t="s">
        <v>417</v>
      </c>
      <c r="C296" s="65">
        <v>745</v>
      </c>
    </row>
    <row r="297" ht="17.1" customHeight="1" spans="1:3">
      <c r="A297" s="63">
        <v>1011120</v>
      </c>
      <c r="B297" s="129" t="s">
        <v>418</v>
      </c>
      <c r="C297" s="65">
        <v>23</v>
      </c>
    </row>
    <row r="298" ht="17.1" customHeight="1" spans="1:3">
      <c r="A298" s="63">
        <v>10112</v>
      </c>
      <c r="B298" s="129" t="s">
        <v>419</v>
      </c>
      <c r="C298" s="65">
        <f>SUM(C299:C306)</f>
        <v>1837</v>
      </c>
    </row>
    <row r="299" ht="17.1" customHeight="1" spans="1:3">
      <c r="A299" s="63">
        <v>1011201</v>
      </c>
      <c r="B299" s="129" t="s">
        <v>420</v>
      </c>
      <c r="C299" s="65">
        <v>18</v>
      </c>
    </row>
    <row r="300" ht="17.1" customHeight="1" spans="1:3">
      <c r="A300" s="63">
        <v>1011202</v>
      </c>
      <c r="B300" s="129" t="s">
        <v>421</v>
      </c>
      <c r="C300" s="65"/>
    </row>
    <row r="301" ht="17.1" customHeight="1" spans="1:3">
      <c r="A301" s="63">
        <v>1011203</v>
      </c>
      <c r="B301" s="129" t="s">
        <v>422</v>
      </c>
      <c r="C301" s="65">
        <v>1506</v>
      </c>
    </row>
    <row r="302" ht="17.1" customHeight="1" spans="1:3">
      <c r="A302" s="63">
        <v>1011204</v>
      </c>
      <c r="B302" s="129" t="s">
        <v>423</v>
      </c>
      <c r="C302" s="65"/>
    </row>
    <row r="303" ht="17.1" customHeight="1" spans="1:3">
      <c r="A303" s="63">
        <v>1011205</v>
      </c>
      <c r="B303" s="129" t="s">
        <v>424</v>
      </c>
      <c r="C303" s="65">
        <v>218</v>
      </c>
    </row>
    <row r="304" ht="17.1" customHeight="1" spans="1:3">
      <c r="A304" s="63">
        <v>1011206</v>
      </c>
      <c r="B304" s="129" t="s">
        <v>425</v>
      </c>
      <c r="C304" s="65">
        <v>22</v>
      </c>
    </row>
    <row r="305" ht="17.1" customHeight="1" spans="1:3">
      <c r="A305" s="63">
        <v>1011219</v>
      </c>
      <c r="B305" s="129" t="s">
        <v>426</v>
      </c>
      <c r="C305" s="65">
        <v>2</v>
      </c>
    </row>
    <row r="306" ht="17.1" customHeight="1" spans="1:3">
      <c r="A306" s="63">
        <v>1011220</v>
      </c>
      <c r="B306" s="129" t="s">
        <v>427</v>
      </c>
      <c r="C306" s="65">
        <v>71</v>
      </c>
    </row>
    <row r="307" ht="17.1" customHeight="1" spans="1:3">
      <c r="A307" s="63">
        <v>10113</v>
      </c>
      <c r="B307" s="129" t="s">
        <v>428</v>
      </c>
      <c r="C307" s="65">
        <f>SUM(C308:C315)</f>
        <v>4825</v>
      </c>
    </row>
    <row r="308" ht="17.1" customHeight="1" spans="1:3">
      <c r="A308" s="63">
        <v>1011301</v>
      </c>
      <c r="B308" s="129" t="s">
        <v>429</v>
      </c>
      <c r="C308" s="65"/>
    </row>
    <row r="309" ht="17.1" customHeight="1" spans="1:3">
      <c r="A309" s="63">
        <v>1011302</v>
      </c>
      <c r="B309" s="129" t="s">
        <v>430</v>
      </c>
      <c r="C309" s="65"/>
    </row>
    <row r="310" ht="17.1" customHeight="1" spans="1:3">
      <c r="A310" s="63">
        <v>1011303</v>
      </c>
      <c r="B310" s="129" t="s">
        <v>431</v>
      </c>
      <c r="C310" s="65">
        <v>97</v>
      </c>
    </row>
    <row r="311" ht="17.1" customHeight="1" spans="1:3">
      <c r="A311" s="63">
        <v>1011304</v>
      </c>
      <c r="B311" s="129" t="s">
        <v>432</v>
      </c>
      <c r="C311" s="65"/>
    </row>
    <row r="312" ht="17.1" customHeight="1" spans="1:3">
      <c r="A312" s="63">
        <v>1011305</v>
      </c>
      <c r="B312" s="129" t="s">
        <v>433</v>
      </c>
      <c r="C312" s="65"/>
    </row>
    <row r="313" ht="17.1" customHeight="1" spans="1:3">
      <c r="A313" s="63">
        <v>1011306</v>
      </c>
      <c r="B313" s="129" t="s">
        <v>434</v>
      </c>
      <c r="C313" s="65">
        <v>845</v>
      </c>
    </row>
    <row r="314" ht="17.1" customHeight="1" spans="1:3">
      <c r="A314" s="63">
        <v>1011319</v>
      </c>
      <c r="B314" s="129" t="s">
        <v>435</v>
      </c>
      <c r="C314" s="65">
        <v>3787</v>
      </c>
    </row>
    <row r="315" ht="17.1" customHeight="1" spans="1:3">
      <c r="A315" s="63">
        <v>1011320</v>
      </c>
      <c r="B315" s="129" t="s">
        <v>436</v>
      </c>
      <c r="C315" s="65">
        <v>96</v>
      </c>
    </row>
    <row r="316" ht="17.1" customHeight="1" spans="1:3">
      <c r="A316" s="63">
        <v>10114</v>
      </c>
      <c r="B316" s="129" t="s">
        <v>437</v>
      </c>
      <c r="C316" s="65">
        <f>SUM(C317:C318)</f>
        <v>906</v>
      </c>
    </row>
    <row r="317" ht="17.1" customHeight="1" spans="1:3">
      <c r="A317" s="63">
        <v>1011401</v>
      </c>
      <c r="B317" s="129" t="s">
        <v>438</v>
      </c>
      <c r="C317" s="65">
        <v>906</v>
      </c>
    </row>
    <row r="318" ht="17.1" customHeight="1" spans="1:3">
      <c r="A318" s="63">
        <v>1011420</v>
      </c>
      <c r="B318" s="129" t="s">
        <v>439</v>
      </c>
      <c r="C318" s="65"/>
    </row>
    <row r="319" ht="17.1" customHeight="1" spans="1:3">
      <c r="A319" s="63">
        <v>10115</v>
      </c>
      <c r="B319" s="129" t="s">
        <v>440</v>
      </c>
      <c r="C319" s="65">
        <f>SUM(C320:C321)</f>
        <v>0</v>
      </c>
    </row>
    <row r="320" ht="17.1" customHeight="1" spans="1:3">
      <c r="A320" s="63">
        <v>1011501</v>
      </c>
      <c r="B320" s="129" t="s">
        <v>441</v>
      </c>
      <c r="C320" s="65"/>
    </row>
    <row r="321" ht="17.1" customHeight="1" spans="1:3">
      <c r="A321" s="63">
        <v>1011520</v>
      </c>
      <c r="B321" s="129" t="s">
        <v>442</v>
      </c>
      <c r="C321" s="65"/>
    </row>
    <row r="322" ht="17.1" customHeight="1" spans="1:3">
      <c r="A322" s="63">
        <v>10116</v>
      </c>
      <c r="B322" s="129" t="s">
        <v>443</v>
      </c>
      <c r="C322" s="65">
        <f>SUM(C323:C324)</f>
        <v>0</v>
      </c>
    </row>
    <row r="323" ht="17.1" customHeight="1" spans="1:3">
      <c r="A323" s="63">
        <v>1011601</v>
      </c>
      <c r="B323" s="129" t="s">
        <v>444</v>
      </c>
      <c r="C323" s="65"/>
    </row>
    <row r="324" ht="17.1" customHeight="1" spans="1:3">
      <c r="A324" s="63">
        <v>1011620</v>
      </c>
      <c r="B324" s="129" t="s">
        <v>445</v>
      </c>
      <c r="C324" s="65"/>
    </row>
    <row r="325" ht="17.1" customHeight="1" spans="1:3">
      <c r="A325" s="63">
        <v>10117</v>
      </c>
      <c r="B325" s="129" t="s">
        <v>446</v>
      </c>
      <c r="C325" s="65">
        <f>SUM(C326,C330,C335:C336)</f>
        <v>0</v>
      </c>
    </row>
    <row r="326" ht="17.1" customHeight="1" spans="1:3">
      <c r="A326" s="63">
        <v>1011701</v>
      </c>
      <c r="B326" s="129" t="s">
        <v>447</v>
      </c>
      <c r="C326" s="65">
        <f>SUM(C327:C329)</f>
        <v>0</v>
      </c>
    </row>
    <row r="327" ht="17.1" customHeight="1" spans="1:3">
      <c r="A327" s="63">
        <v>101170101</v>
      </c>
      <c r="B327" s="63" t="s">
        <v>448</v>
      </c>
      <c r="C327" s="65"/>
    </row>
    <row r="328" ht="17.1" customHeight="1" spans="1:3">
      <c r="A328" s="63">
        <v>101170102</v>
      </c>
      <c r="B328" s="63" t="s">
        <v>449</v>
      </c>
      <c r="C328" s="65"/>
    </row>
    <row r="329" ht="17.1" customHeight="1" spans="1:3">
      <c r="A329" s="63">
        <v>101170103</v>
      </c>
      <c r="B329" s="63" t="s">
        <v>450</v>
      </c>
      <c r="C329" s="65"/>
    </row>
    <row r="330" ht="17.1" customHeight="1" spans="1:3">
      <c r="A330" s="63">
        <v>1011703</v>
      </c>
      <c r="B330" s="129" t="s">
        <v>451</v>
      </c>
      <c r="C330" s="65">
        <f>SUM(C331:C334)</f>
        <v>0</v>
      </c>
    </row>
    <row r="331" ht="17.1" customHeight="1" spans="1:3">
      <c r="A331" s="63">
        <v>101170301</v>
      </c>
      <c r="B331" s="63" t="s">
        <v>452</v>
      </c>
      <c r="C331" s="65"/>
    </row>
    <row r="332" ht="17.1" customHeight="1" spans="1:3">
      <c r="A332" s="63">
        <v>101170302</v>
      </c>
      <c r="B332" s="63" t="s">
        <v>453</v>
      </c>
      <c r="C332" s="65"/>
    </row>
    <row r="333" ht="17.1" customHeight="1" spans="1:3">
      <c r="A333" s="63">
        <v>101170303</v>
      </c>
      <c r="B333" s="63" t="s">
        <v>454</v>
      </c>
      <c r="C333" s="65"/>
    </row>
    <row r="334" ht="17.1" customHeight="1" spans="1:3">
      <c r="A334" s="63">
        <v>101170304</v>
      </c>
      <c r="B334" s="63" t="s">
        <v>455</v>
      </c>
      <c r="C334" s="65"/>
    </row>
    <row r="335" ht="17.1" customHeight="1" spans="1:3">
      <c r="A335" s="63">
        <v>1011720</v>
      </c>
      <c r="B335" s="129" t="s">
        <v>456</v>
      </c>
      <c r="C335" s="65"/>
    </row>
    <row r="336" ht="17.1" customHeight="1" spans="1:3">
      <c r="A336" s="63">
        <v>1011721</v>
      </c>
      <c r="B336" s="129" t="s">
        <v>457</v>
      </c>
      <c r="C336" s="65"/>
    </row>
    <row r="337" ht="17.1" customHeight="1" spans="1:3">
      <c r="A337" s="63">
        <v>10118</v>
      </c>
      <c r="B337" s="129" t="s">
        <v>458</v>
      </c>
      <c r="C337" s="65">
        <f>SUM(C338:C340)</f>
        <v>31485</v>
      </c>
    </row>
    <row r="338" ht="17.1" customHeight="1" spans="1:3">
      <c r="A338" s="63">
        <v>1011801</v>
      </c>
      <c r="B338" s="129" t="s">
        <v>459</v>
      </c>
      <c r="C338" s="65">
        <v>31433</v>
      </c>
    </row>
    <row r="339" ht="17.1" customHeight="1" spans="1:3">
      <c r="A339" s="63">
        <v>1011802</v>
      </c>
      <c r="B339" s="129" t="s">
        <v>460</v>
      </c>
      <c r="C339" s="65"/>
    </row>
    <row r="340" ht="17.1" customHeight="1" spans="1:3">
      <c r="A340" s="63">
        <v>1011820</v>
      </c>
      <c r="B340" s="129" t="s">
        <v>461</v>
      </c>
      <c r="C340" s="65">
        <v>52</v>
      </c>
    </row>
    <row r="341" ht="17.1" customHeight="1" spans="1:3">
      <c r="A341" s="63">
        <v>10119</v>
      </c>
      <c r="B341" s="129" t="s">
        <v>462</v>
      </c>
      <c r="C341" s="65">
        <f>SUM(C342:C343)</f>
        <v>3663</v>
      </c>
    </row>
    <row r="342" ht="17.1" customHeight="1" spans="1:3">
      <c r="A342" s="63">
        <v>1011901</v>
      </c>
      <c r="B342" s="129" t="s">
        <v>463</v>
      </c>
      <c r="C342" s="65">
        <v>3663</v>
      </c>
    </row>
    <row r="343" ht="17.1" customHeight="1" spans="1:3">
      <c r="A343" s="63">
        <v>1011920</v>
      </c>
      <c r="B343" s="129" t="s">
        <v>464</v>
      </c>
      <c r="C343" s="65"/>
    </row>
    <row r="344" ht="17.1" customHeight="1" spans="1:3">
      <c r="A344" s="63">
        <v>10120</v>
      </c>
      <c r="B344" s="129" t="s">
        <v>465</v>
      </c>
      <c r="C344" s="65">
        <f>SUM(C345:C346)</f>
        <v>1753</v>
      </c>
    </row>
    <row r="345" ht="17.1" customHeight="1" spans="1:3">
      <c r="A345" s="63">
        <v>1012001</v>
      </c>
      <c r="B345" s="129" t="s">
        <v>466</v>
      </c>
      <c r="C345" s="65">
        <v>1753</v>
      </c>
    </row>
    <row r="346" ht="17.1" customHeight="1" spans="1:3">
      <c r="A346" s="63">
        <v>1012020</v>
      </c>
      <c r="B346" s="129" t="s">
        <v>467</v>
      </c>
      <c r="C346" s="65"/>
    </row>
    <row r="347" ht="17.1" customHeight="1" spans="1:3">
      <c r="A347" s="63">
        <v>10121</v>
      </c>
      <c r="B347" s="129" t="s">
        <v>468</v>
      </c>
      <c r="C347" s="65">
        <f>SUM(C348:C349)</f>
        <v>182</v>
      </c>
    </row>
    <row r="348" ht="17.1" customHeight="1" spans="1:3">
      <c r="A348" s="63">
        <v>1012101</v>
      </c>
      <c r="B348" s="129" t="s">
        <v>469</v>
      </c>
      <c r="C348" s="65">
        <v>179</v>
      </c>
    </row>
    <row r="349" ht="17.1" customHeight="1" spans="1:3">
      <c r="A349" s="63">
        <v>1012120</v>
      </c>
      <c r="B349" s="129" t="s">
        <v>470</v>
      </c>
      <c r="C349" s="65">
        <v>3</v>
      </c>
    </row>
    <row r="350" ht="17.1" customHeight="1" spans="1:3">
      <c r="A350" s="63">
        <v>10199</v>
      </c>
      <c r="B350" s="129" t="s">
        <v>471</v>
      </c>
      <c r="C350" s="65">
        <f>SUM(C351:C352)</f>
        <v>0</v>
      </c>
    </row>
    <row r="351" ht="17.1" customHeight="1" spans="1:3">
      <c r="A351" s="63">
        <v>1019901</v>
      </c>
      <c r="B351" s="129" t="s">
        <v>472</v>
      </c>
      <c r="C351" s="65"/>
    </row>
    <row r="352" ht="17.1" customHeight="1" spans="1:3">
      <c r="A352" s="63">
        <v>1019920</v>
      </c>
      <c r="B352" s="129" t="s">
        <v>473</v>
      </c>
      <c r="C352" s="65"/>
    </row>
    <row r="353" ht="17.1" customHeight="1" spans="1:3">
      <c r="A353" s="63">
        <v>103</v>
      </c>
      <c r="B353" s="129" t="s">
        <v>474</v>
      </c>
      <c r="C353" s="65">
        <f>SUM(C354,C382,C576,C616,C635,C686,C689,C695)</f>
        <v>47610</v>
      </c>
    </row>
    <row r="354" ht="17.1" customHeight="1" spans="1:3">
      <c r="A354" s="63">
        <v>10302</v>
      </c>
      <c r="B354" s="129" t="s">
        <v>475</v>
      </c>
      <c r="C354" s="65">
        <f>SUM(C355,C364:C367,C370:C379)</f>
        <v>3880</v>
      </c>
    </row>
    <row r="355" ht="17.1" customHeight="1" spans="1:3">
      <c r="A355" s="63">
        <v>1030203</v>
      </c>
      <c r="B355" s="129" t="s">
        <v>476</v>
      </c>
      <c r="C355" s="65">
        <f>SUM(C356:C363)</f>
        <v>838</v>
      </c>
    </row>
    <row r="356" ht="17.1" customHeight="1" spans="1:3">
      <c r="A356" s="63">
        <v>103020301</v>
      </c>
      <c r="B356" s="63" t="s">
        <v>477</v>
      </c>
      <c r="C356" s="65">
        <v>838</v>
      </c>
    </row>
    <row r="357" ht="17.1" customHeight="1" spans="1:3">
      <c r="A357" s="63">
        <v>103020302</v>
      </c>
      <c r="B357" s="63" t="s">
        <v>478</v>
      </c>
      <c r="C357" s="65"/>
    </row>
    <row r="358" ht="17.1" customHeight="1" spans="1:3">
      <c r="A358" s="63">
        <v>103020303</v>
      </c>
      <c r="B358" s="63" t="s">
        <v>479</v>
      </c>
      <c r="C358" s="65"/>
    </row>
    <row r="359" ht="17.1" customHeight="1" spans="1:3">
      <c r="A359" s="63">
        <v>103020304</v>
      </c>
      <c r="B359" s="63" t="s">
        <v>480</v>
      </c>
      <c r="C359" s="65"/>
    </row>
    <row r="360" ht="17.1" customHeight="1" spans="1:3">
      <c r="A360" s="63">
        <v>103020305</v>
      </c>
      <c r="B360" s="63" t="s">
        <v>481</v>
      </c>
      <c r="C360" s="65"/>
    </row>
    <row r="361" ht="17.1" customHeight="1" spans="1:3">
      <c r="A361" s="63">
        <v>103020306</v>
      </c>
      <c r="B361" s="63" t="s">
        <v>482</v>
      </c>
      <c r="C361" s="65"/>
    </row>
    <row r="362" ht="17.1" customHeight="1" spans="1:3">
      <c r="A362" s="63">
        <v>103020307</v>
      </c>
      <c r="B362" s="63" t="s">
        <v>483</v>
      </c>
      <c r="C362" s="65"/>
    </row>
    <row r="363" ht="17.1" customHeight="1" spans="1:3">
      <c r="A363" s="63">
        <v>103020399</v>
      </c>
      <c r="B363" s="63" t="s">
        <v>484</v>
      </c>
      <c r="C363" s="65"/>
    </row>
    <row r="364" ht="17.1" customHeight="1" spans="1:3">
      <c r="A364" s="63">
        <v>1030205</v>
      </c>
      <c r="B364" s="129" t="s">
        <v>485</v>
      </c>
      <c r="C364" s="65"/>
    </row>
    <row r="365" ht="17.1" customHeight="1" spans="1:3">
      <c r="A365" s="63">
        <v>1030210</v>
      </c>
      <c r="B365" s="129" t="s">
        <v>486</v>
      </c>
      <c r="C365" s="65"/>
    </row>
    <row r="366" ht="17.1" customHeight="1" spans="1:3">
      <c r="A366" s="63">
        <v>1030212</v>
      </c>
      <c r="B366" s="129" t="s">
        <v>487</v>
      </c>
      <c r="C366" s="65"/>
    </row>
    <row r="367" ht="17.1" customHeight="1" spans="1:3">
      <c r="A367" s="63">
        <v>1030216</v>
      </c>
      <c r="B367" s="129" t="s">
        <v>488</v>
      </c>
      <c r="C367" s="65">
        <f>SUM(C368:C369)</f>
        <v>559</v>
      </c>
    </row>
    <row r="368" ht="17.1" customHeight="1" spans="1:3">
      <c r="A368" s="63">
        <v>103021601</v>
      </c>
      <c r="B368" s="63" t="s">
        <v>489</v>
      </c>
      <c r="C368" s="65">
        <v>559</v>
      </c>
    </row>
    <row r="369" ht="17.1" customHeight="1" spans="1:3">
      <c r="A369" s="63">
        <v>103021699</v>
      </c>
      <c r="B369" s="63" t="s">
        <v>490</v>
      </c>
      <c r="C369" s="65"/>
    </row>
    <row r="370" ht="17.1" customHeight="1" spans="1:3">
      <c r="A370" s="63">
        <v>1030217</v>
      </c>
      <c r="B370" s="129" t="s">
        <v>491</v>
      </c>
      <c r="C370" s="65"/>
    </row>
    <row r="371" ht="17.1" customHeight="1" spans="1:3">
      <c r="A371" s="63">
        <v>1030218</v>
      </c>
      <c r="B371" s="129" t="s">
        <v>492</v>
      </c>
      <c r="C371" s="65">
        <v>365</v>
      </c>
    </row>
    <row r="372" ht="17.1" customHeight="1" spans="1:3">
      <c r="A372" s="63">
        <v>1030219</v>
      </c>
      <c r="B372" s="129" t="s">
        <v>493</v>
      </c>
      <c r="C372" s="65"/>
    </row>
    <row r="373" ht="17.1" customHeight="1" spans="1:3">
      <c r="A373" s="63">
        <v>1030220</v>
      </c>
      <c r="B373" s="129" t="s">
        <v>494</v>
      </c>
      <c r="C373" s="65"/>
    </row>
    <row r="374" ht="17.1" customHeight="1" spans="1:3">
      <c r="A374" s="63">
        <v>1030222</v>
      </c>
      <c r="B374" s="129" t="s">
        <v>495</v>
      </c>
      <c r="C374" s="65">
        <v>1089</v>
      </c>
    </row>
    <row r="375" ht="17.1" customHeight="1" spans="1:3">
      <c r="A375" s="63">
        <v>1030223</v>
      </c>
      <c r="B375" s="129" t="s">
        <v>496</v>
      </c>
      <c r="C375" s="65">
        <v>1016</v>
      </c>
    </row>
    <row r="376" ht="17.1" customHeight="1" spans="1:3">
      <c r="A376" s="63">
        <v>1030224</v>
      </c>
      <c r="B376" s="129" t="s">
        <v>497</v>
      </c>
      <c r="C376" s="65"/>
    </row>
    <row r="377" ht="17.1" customHeight="1" spans="1:3">
      <c r="A377" s="63">
        <v>1030225</v>
      </c>
      <c r="B377" s="129" t="s">
        <v>498</v>
      </c>
      <c r="C377" s="65"/>
    </row>
    <row r="378" ht="17.1" customHeight="1" spans="1:3">
      <c r="A378" s="63">
        <v>1030226</v>
      </c>
      <c r="B378" s="129" t="s">
        <v>499</v>
      </c>
      <c r="C378" s="65"/>
    </row>
    <row r="379" ht="17.1" customHeight="1" spans="1:3">
      <c r="A379" s="63">
        <v>1030299</v>
      </c>
      <c r="B379" s="129" t="s">
        <v>500</v>
      </c>
      <c r="C379" s="65">
        <f>C380+C381</f>
        <v>13</v>
      </c>
    </row>
    <row r="380" ht="17.1" customHeight="1" spans="1:3">
      <c r="A380" s="63">
        <v>103029901</v>
      </c>
      <c r="B380" s="63" t="s">
        <v>501</v>
      </c>
      <c r="C380" s="65">
        <v>13</v>
      </c>
    </row>
    <row r="381" ht="17.1" customHeight="1" spans="1:3">
      <c r="A381" s="63">
        <v>103029999</v>
      </c>
      <c r="B381" s="63" t="s">
        <v>502</v>
      </c>
      <c r="C381" s="65"/>
    </row>
    <row r="382" ht="17.1" customHeight="1" spans="1:3">
      <c r="A382" s="63">
        <v>10304</v>
      </c>
      <c r="B382" s="129" t="s">
        <v>503</v>
      </c>
      <c r="C382" s="65">
        <f>C383+C399+C402+C405+C410+C412+C415+C417+C419+C422+C425+C427+C429+C440+C443+C447+C449+C451+C453+C456+C461+C464+C469+C473+C475+C478+C484+C489+C495+C499+C502+C509+C514+C521+C524+C528+C537+C541+C545+C549+C554+C558+C561+C563+C565+C567+C570+C573</f>
        <v>5096</v>
      </c>
    </row>
    <row r="383" ht="17.1" customHeight="1" spans="1:3">
      <c r="A383" s="63">
        <v>1030401</v>
      </c>
      <c r="B383" s="129" t="s">
        <v>504</v>
      </c>
      <c r="C383" s="65">
        <f>SUM(C384:C398)</f>
        <v>138</v>
      </c>
    </row>
    <row r="384" ht="17.1" customHeight="1" spans="1:3">
      <c r="A384" s="63">
        <v>103040101</v>
      </c>
      <c r="B384" s="63" t="s">
        <v>505</v>
      </c>
      <c r="C384" s="65"/>
    </row>
    <row r="385" ht="17.1" customHeight="1" spans="1:3">
      <c r="A385" s="63">
        <v>103040102</v>
      </c>
      <c r="B385" s="63" t="s">
        <v>506</v>
      </c>
      <c r="C385" s="65"/>
    </row>
    <row r="386" ht="17.1" customHeight="1" spans="1:3">
      <c r="A386" s="63">
        <v>103040103</v>
      </c>
      <c r="B386" s="63" t="s">
        <v>507</v>
      </c>
      <c r="C386" s="65"/>
    </row>
    <row r="387" ht="17.1" customHeight="1" spans="1:3">
      <c r="A387" s="63">
        <v>103040104</v>
      </c>
      <c r="B387" s="63" t="s">
        <v>508</v>
      </c>
      <c r="C387" s="65"/>
    </row>
    <row r="388" ht="17.1" customHeight="1" spans="1:3">
      <c r="A388" s="63">
        <v>103040109</v>
      </c>
      <c r="B388" s="63" t="s">
        <v>509</v>
      </c>
      <c r="C388" s="65"/>
    </row>
    <row r="389" ht="17.1" customHeight="1" spans="1:3">
      <c r="A389" s="63">
        <v>103040110</v>
      </c>
      <c r="B389" s="63" t="s">
        <v>510</v>
      </c>
      <c r="C389" s="65"/>
    </row>
    <row r="390" ht="17.1" customHeight="1" spans="1:3">
      <c r="A390" s="63">
        <v>103040111</v>
      </c>
      <c r="B390" s="63" t="s">
        <v>511</v>
      </c>
      <c r="C390" s="65">
        <v>80</v>
      </c>
    </row>
    <row r="391" ht="17.1" customHeight="1" spans="1:3">
      <c r="A391" s="63">
        <v>103040112</v>
      </c>
      <c r="B391" s="63" t="s">
        <v>512</v>
      </c>
      <c r="C391" s="65">
        <v>10</v>
      </c>
    </row>
    <row r="392" ht="17.1" customHeight="1" spans="1:3">
      <c r="A392" s="63">
        <v>103040113</v>
      </c>
      <c r="B392" s="63" t="s">
        <v>513</v>
      </c>
      <c r="C392" s="65">
        <v>4</v>
      </c>
    </row>
    <row r="393" ht="17.1" customHeight="1" spans="1:3">
      <c r="A393" s="63">
        <v>103040116</v>
      </c>
      <c r="B393" s="63" t="s">
        <v>514</v>
      </c>
      <c r="C393" s="65">
        <v>7</v>
      </c>
    </row>
    <row r="394" ht="17.1" customHeight="1" spans="1:3">
      <c r="A394" s="63">
        <v>103040117</v>
      </c>
      <c r="B394" s="63" t="s">
        <v>515</v>
      </c>
      <c r="C394" s="65">
        <v>37</v>
      </c>
    </row>
    <row r="395" ht="17.1" customHeight="1" spans="1:3">
      <c r="A395" s="63">
        <v>103040120</v>
      </c>
      <c r="B395" s="63" t="s">
        <v>516</v>
      </c>
      <c r="C395" s="65"/>
    </row>
    <row r="396" ht="17.1" customHeight="1" spans="1:3">
      <c r="A396" s="63">
        <v>103040121</v>
      </c>
      <c r="B396" s="63" t="s">
        <v>517</v>
      </c>
      <c r="C396" s="65"/>
    </row>
    <row r="397" ht="17.1" customHeight="1" spans="1:3">
      <c r="A397" s="63">
        <v>103040122</v>
      </c>
      <c r="B397" s="63" t="s">
        <v>518</v>
      </c>
      <c r="C397" s="65"/>
    </row>
    <row r="398" ht="17.1" customHeight="1" spans="1:3">
      <c r="A398" s="63">
        <v>103040150</v>
      </c>
      <c r="B398" s="63" t="s">
        <v>519</v>
      </c>
      <c r="C398" s="65"/>
    </row>
    <row r="399" ht="17.1" customHeight="1" spans="1:3">
      <c r="A399" s="63">
        <v>1030402</v>
      </c>
      <c r="B399" s="129" t="s">
        <v>520</v>
      </c>
      <c r="C399" s="65">
        <f>SUM(C400:C401)</f>
        <v>0</v>
      </c>
    </row>
    <row r="400" ht="17.1" customHeight="1" spans="1:3">
      <c r="A400" s="63">
        <v>103040201</v>
      </c>
      <c r="B400" s="63" t="s">
        <v>521</v>
      </c>
      <c r="C400" s="65"/>
    </row>
    <row r="401" ht="17.1" customHeight="1" spans="1:3">
      <c r="A401" s="63">
        <v>103040250</v>
      </c>
      <c r="B401" s="63" t="s">
        <v>522</v>
      </c>
      <c r="C401" s="65"/>
    </row>
    <row r="402" ht="17.1" customHeight="1" spans="1:3">
      <c r="A402" s="63">
        <v>1030403</v>
      </c>
      <c r="B402" s="129" t="s">
        <v>523</v>
      </c>
      <c r="C402" s="65">
        <f>SUM(C403:C404)</f>
        <v>0</v>
      </c>
    </row>
    <row r="403" ht="17.1" customHeight="1" spans="1:3">
      <c r="A403" s="63">
        <v>103040305</v>
      </c>
      <c r="B403" s="63" t="s">
        <v>524</v>
      </c>
      <c r="C403" s="65"/>
    </row>
    <row r="404" ht="17.1" customHeight="1" spans="1:3">
      <c r="A404" s="63">
        <v>103040350</v>
      </c>
      <c r="B404" s="63" t="s">
        <v>525</v>
      </c>
      <c r="C404" s="65"/>
    </row>
    <row r="405" ht="17.1" customHeight="1" spans="1:3">
      <c r="A405" s="63">
        <v>1030404</v>
      </c>
      <c r="B405" s="129" t="s">
        <v>526</v>
      </c>
      <c r="C405" s="65">
        <f>SUM(C406:C409)</f>
        <v>0</v>
      </c>
    </row>
    <row r="406" ht="17.1" customHeight="1" spans="1:3">
      <c r="A406" s="63">
        <v>103040402</v>
      </c>
      <c r="B406" s="63" t="s">
        <v>527</v>
      </c>
      <c r="C406" s="65"/>
    </row>
    <row r="407" ht="17.1" customHeight="1" spans="1:3">
      <c r="A407" s="63">
        <v>103040403</v>
      </c>
      <c r="B407" s="63" t="s">
        <v>528</v>
      </c>
      <c r="C407" s="65"/>
    </row>
    <row r="408" ht="17.1" customHeight="1" spans="1:3">
      <c r="A408" s="63">
        <v>103040404</v>
      </c>
      <c r="B408" s="63" t="s">
        <v>529</v>
      </c>
      <c r="C408" s="65"/>
    </row>
    <row r="409" ht="17.1" customHeight="1" spans="1:3">
      <c r="A409" s="63">
        <v>103040450</v>
      </c>
      <c r="B409" s="63" t="s">
        <v>530</v>
      </c>
      <c r="C409" s="65"/>
    </row>
    <row r="410" ht="17.1" customHeight="1" spans="1:3">
      <c r="A410" s="63">
        <v>1030406</v>
      </c>
      <c r="B410" s="129" t="s">
        <v>531</v>
      </c>
      <c r="C410" s="65">
        <f>C411</f>
        <v>0</v>
      </c>
    </row>
    <row r="411" ht="17.1" customHeight="1" spans="1:3">
      <c r="A411" s="63">
        <v>103040650</v>
      </c>
      <c r="B411" s="63" t="s">
        <v>532</v>
      </c>
      <c r="C411" s="65"/>
    </row>
    <row r="412" ht="17.1" customHeight="1" spans="1:3">
      <c r="A412" s="63">
        <v>1030407</v>
      </c>
      <c r="B412" s="129" t="s">
        <v>533</v>
      </c>
      <c r="C412" s="65">
        <f>SUM(C413:C414)</f>
        <v>0</v>
      </c>
    </row>
    <row r="413" ht="17.1" customHeight="1" spans="1:3">
      <c r="A413" s="63">
        <v>103040702</v>
      </c>
      <c r="B413" s="63" t="s">
        <v>534</v>
      </c>
      <c r="C413" s="65"/>
    </row>
    <row r="414" ht="17.1" customHeight="1" spans="1:3">
      <c r="A414" s="63">
        <v>103040750</v>
      </c>
      <c r="B414" s="63" t="s">
        <v>535</v>
      </c>
      <c r="C414" s="65"/>
    </row>
    <row r="415" ht="17.1" customHeight="1" spans="1:3">
      <c r="A415" s="63">
        <v>1030408</v>
      </c>
      <c r="B415" s="129" t="s">
        <v>536</v>
      </c>
      <c r="C415" s="65">
        <f>C416</f>
        <v>0</v>
      </c>
    </row>
    <row r="416" ht="17.1" customHeight="1" spans="1:3">
      <c r="A416" s="63">
        <v>103040850</v>
      </c>
      <c r="B416" s="63" t="s">
        <v>537</v>
      </c>
      <c r="C416" s="65"/>
    </row>
    <row r="417" ht="17.1" customHeight="1" spans="1:3">
      <c r="A417" s="63">
        <v>1030409</v>
      </c>
      <c r="B417" s="129" t="s">
        <v>538</v>
      </c>
      <c r="C417" s="65">
        <f>C418</f>
        <v>0</v>
      </c>
    </row>
    <row r="418" ht="17.1" customHeight="1" spans="1:3">
      <c r="A418" s="63">
        <v>103040950</v>
      </c>
      <c r="B418" s="63" t="s">
        <v>539</v>
      </c>
      <c r="C418" s="65"/>
    </row>
    <row r="419" ht="17.1" customHeight="1" spans="1:3">
      <c r="A419" s="63">
        <v>1030410</v>
      </c>
      <c r="B419" s="129" t="s">
        <v>540</v>
      </c>
      <c r="C419" s="65">
        <f>SUM(C420:C421)</f>
        <v>0</v>
      </c>
    </row>
    <row r="420" ht="17.1" customHeight="1" spans="1:3">
      <c r="A420" s="63">
        <v>103041001</v>
      </c>
      <c r="B420" s="63" t="s">
        <v>534</v>
      </c>
      <c r="C420" s="65"/>
    </row>
    <row r="421" ht="17.1" customHeight="1" spans="1:3">
      <c r="A421" s="63">
        <v>103041050</v>
      </c>
      <c r="B421" s="63" t="s">
        <v>541</v>
      </c>
      <c r="C421" s="65"/>
    </row>
    <row r="422" ht="17.1" customHeight="1" spans="1:3">
      <c r="A422" s="63">
        <v>1030413</v>
      </c>
      <c r="B422" s="129" t="s">
        <v>542</v>
      </c>
      <c r="C422" s="65">
        <f>SUM(C423:C424)</f>
        <v>0</v>
      </c>
    </row>
    <row r="423" ht="17.1" customHeight="1" spans="1:3">
      <c r="A423" s="63">
        <v>103041303</v>
      </c>
      <c r="B423" s="63" t="s">
        <v>543</v>
      </c>
      <c r="C423" s="65"/>
    </row>
    <row r="424" ht="17.1" customHeight="1" spans="1:3">
      <c r="A424" s="63">
        <v>103041350</v>
      </c>
      <c r="B424" s="63" t="s">
        <v>544</v>
      </c>
      <c r="C424" s="65"/>
    </row>
    <row r="425" ht="17.1" customHeight="1" spans="1:3">
      <c r="A425" s="63">
        <v>1030414</v>
      </c>
      <c r="B425" s="129" t="s">
        <v>545</v>
      </c>
      <c r="C425" s="65">
        <f>C426</f>
        <v>0</v>
      </c>
    </row>
    <row r="426" ht="17.1" customHeight="1" spans="1:3">
      <c r="A426" s="63">
        <v>103041450</v>
      </c>
      <c r="B426" s="63" t="s">
        <v>546</v>
      </c>
      <c r="C426" s="65"/>
    </row>
    <row r="427" ht="17.1" customHeight="1" spans="1:3">
      <c r="A427" s="63">
        <v>1030415</v>
      </c>
      <c r="B427" s="129" t="s">
        <v>547</v>
      </c>
      <c r="C427" s="65">
        <f>C428</f>
        <v>0</v>
      </c>
    </row>
    <row r="428" ht="17.1" customHeight="1" spans="1:3">
      <c r="A428" s="63">
        <v>103041550</v>
      </c>
      <c r="B428" s="63" t="s">
        <v>548</v>
      </c>
      <c r="C428" s="65"/>
    </row>
    <row r="429" ht="17.1" customHeight="1" spans="1:3">
      <c r="A429" s="63">
        <v>1030416</v>
      </c>
      <c r="B429" s="129" t="s">
        <v>549</v>
      </c>
      <c r="C429" s="65">
        <f>SUM(C430:C439)</f>
        <v>0</v>
      </c>
    </row>
    <row r="430" ht="17.1" customHeight="1" spans="1:3">
      <c r="A430" s="63">
        <v>103041601</v>
      </c>
      <c r="B430" s="63" t="s">
        <v>550</v>
      </c>
      <c r="C430" s="65"/>
    </row>
    <row r="431" ht="17.1" customHeight="1" spans="1:3">
      <c r="A431" s="63">
        <v>103041602</v>
      </c>
      <c r="B431" s="63" t="s">
        <v>551</v>
      </c>
      <c r="C431" s="65"/>
    </row>
    <row r="432" ht="17.1" customHeight="1" spans="1:3">
      <c r="A432" s="63">
        <v>103041603</v>
      </c>
      <c r="B432" s="63" t="s">
        <v>552</v>
      </c>
      <c r="C432" s="65"/>
    </row>
    <row r="433" ht="17.1" customHeight="1" spans="1:3">
      <c r="A433" s="63">
        <v>103041604</v>
      </c>
      <c r="B433" s="63" t="s">
        <v>553</v>
      </c>
      <c r="C433" s="65"/>
    </row>
    <row r="434" ht="17.1" customHeight="1" spans="1:3">
      <c r="A434" s="63">
        <v>103041605</v>
      </c>
      <c r="B434" s="63" t="s">
        <v>554</v>
      </c>
      <c r="C434" s="65"/>
    </row>
    <row r="435" ht="17.1" customHeight="1" spans="1:3">
      <c r="A435" s="63">
        <v>103041607</v>
      </c>
      <c r="B435" s="63" t="s">
        <v>555</v>
      </c>
      <c r="C435" s="65"/>
    </row>
    <row r="436" ht="17.1" customHeight="1" spans="1:3">
      <c r="A436" s="63">
        <v>103041608</v>
      </c>
      <c r="B436" s="63" t="s">
        <v>534</v>
      </c>
      <c r="C436" s="65"/>
    </row>
    <row r="437" ht="17.1" customHeight="1" spans="1:3">
      <c r="A437" s="63">
        <v>103041616</v>
      </c>
      <c r="B437" s="63" t="s">
        <v>556</v>
      </c>
      <c r="C437" s="65"/>
    </row>
    <row r="438" ht="17.1" customHeight="1" spans="1:3">
      <c r="A438" s="63">
        <v>103041617</v>
      </c>
      <c r="B438" s="63" t="s">
        <v>557</v>
      </c>
      <c r="C438" s="65"/>
    </row>
    <row r="439" ht="17.1" customHeight="1" spans="1:3">
      <c r="A439" s="63">
        <v>103041650</v>
      </c>
      <c r="B439" s="63" t="s">
        <v>558</v>
      </c>
      <c r="C439" s="65"/>
    </row>
    <row r="440" ht="17.1" customHeight="1" spans="1:3">
      <c r="A440" s="63">
        <v>1030417</v>
      </c>
      <c r="B440" s="129" t="s">
        <v>559</v>
      </c>
      <c r="C440" s="65">
        <f>SUM(C441:C442)</f>
        <v>0</v>
      </c>
    </row>
    <row r="441" ht="17.1" customHeight="1" spans="1:3">
      <c r="A441" s="63">
        <v>103041704</v>
      </c>
      <c r="B441" s="63" t="s">
        <v>534</v>
      </c>
      <c r="C441" s="65"/>
    </row>
    <row r="442" ht="17.1" customHeight="1" spans="1:3">
      <c r="A442" s="63">
        <v>103041750</v>
      </c>
      <c r="B442" s="63" t="s">
        <v>560</v>
      </c>
      <c r="C442" s="65"/>
    </row>
    <row r="443" ht="17.1" customHeight="1" spans="1:3">
      <c r="A443" s="63">
        <v>1030418</v>
      </c>
      <c r="B443" s="129" t="s">
        <v>561</v>
      </c>
      <c r="C443" s="65">
        <f>SUM(C444:C446)</f>
        <v>0</v>
      </c>
    </row>
    <row r="444" ht="17.1" customHeight="1" spans="1:3">
      <c r="A444" s="63">
        <v>103041801</v>
      </c>
      <c r="B444" s="63" t="s">
        <v>562</v>
      </c>
      <c r="C444" s="65"/>
    </row>
    <row r="445" ht="17.1" customHeight="1" spans="1:3">
      <c r="A445" s="63">
        <v>103041802</v>
      </c>
      <c r="B445" s="63" t="s">
        <v>563</v>
      </c>
      <c r="C445" s="65"/>
    </row>
    <row r="446" ht="17.1" customHeight="1" spans="1:3">
      <c r="A446" s="63">
        <v>103041850</v>
      </c>
      <c r="B446" s="63" t="s">
        <v>564</v>
      </c>
      <c r="C446" s="65"/>
    </row>
    <row r="447" ht="17.1" customHeight="1" spans="1:3">
      <c r="A447" s="63">
        <v>1030419</v>
      </c>
      <c r="B447" s="129" t="s">
        <v>565</v>
      </c>
      <c r="C447" s="65">
        <f t="shared" ref="C447:C451" si="0">C448</f>
        <v>0</v>
      </c>
    </row>
    <row r="448" ht="17.1" customHeight="1" spans="1:3">
      <c r="A448" s="63">
        <v>103041950</v>
      </c>
      <c r="B448" s="63" t="s">
        <v>566</v>
      </c>
      <c r="C448" s="65"/>
    </row>
    <row r="449" ht="17.1" customHeight="1" spans="1:3">
      <c r="A449" s="63">
        <v>1030420</v>
      </c>
      <c r="B449" s="129" t="s">
        <v>567</v>
      </c>
      <c r="C449" s="65">
        <f t="shared" si="0"/>
        <v>0</v>
      </c>
    </row>
    <row r="450" ht="17.1" customHeight="1" spans="1:3">
      <c r="A450" s="63">
        <v>103042050</v>
      </c>
      <c r="B450" s="63" t="s">
        <v>568</v>
      </c>
      <c r="C450" s="65"/>
    </row>
    <row r="451" ht="17.1" customHeight="1" spans="1:3">
      <c r="A451" s="63">
        <v>1030422</v>
      </c>
      <c r="B451" s="129" t="s">
        <v>569</v>
      </c>
      <c r="C451" s="65">
        <f t="shared" si="0"/>
        <v>0</v>
      </c>
    </row>
    <row r="452" ht="17.1" customHeight="1" spans="1:3">
      <c r="A452" s="63">
        <v>103042250</v>
      </c>
      <c r="B452" s="63" t="s">
        <v>570</v>
      </c>
      <c r="C452" s="65"/>
    </row>
    <row r="453" ht="17.1" customHeight="1" spans="1:3">
      <c r="A453" s="63">
        <v>1030424</v>
      </c>
      <c r="B453" s="129" t="s">
        <v>571</v>
      </c>
      <c r="C453" s="65">
        <f>SUM(C454:C455)</f>
        <v>103</v>
      </c>
    </row>
    <row r="454" ht="17.1" customHeight="1" spans="1:3">
      <c r="A454" s="63">
        <v>103042401</v>
      </c>
      <c r="B454" s="63" t="s">
        <v>572</v>
      </c>
      <c r="C454" s="65">
        <v>103</v>
      </c>
    </row>
    <row r="455" ht="17.1" customHeight="1" spans="1:3">
      <c r="A455" s="63">
        <v>103042450</v>
      </c>
      <c r="B455" s="63" t="s">
        <v>573</v>
      </c>
      <c r="C455" s="65"/>
    </row>
    <row r="456" ht="17.1" customHeight="1" spans="1:3">
      <c r="A456" s="63">
        <v>1030425</v>
      </c>
      <c r="B456" s="129" t="s">
        <v>574</v>
      </c>
      <c r="C456" s="65">
        <f>SUM(C457:C460)</f>
        <v>0</v>
      </c>
    </row>
    <row r="457" ht="17.1" customHeight="1" spans="1:3">
      <c r="A457" s="63">
        <v>103042502</v>
      </c>
      <c r="B457" s="63" t="s">
        <v>575</v>
      </c>
      <c r="C457" s="65"/>
    </row>
    <row r="458" ht="17.1" customHeight="1" spans="1:3">
      <c r="A458" s="63">
        <v>103042507</v>
      </c>
      <c r="B458" s="63" t="s">
        <v>576</v>
      </c>
      <c r="C458" s="65"/>
    </row>
    <row r="459" ht="17.1" customHeight="1" spans="1:3">
      <c r="A459" s="63">
        <v>103042508</v>
      </c>
      <c r="B459" s="63" t="s">
        <v>577</v>
      </c>
      <c r="C459" s="65"/>
    </row>
    <row r="460" ht="17.1" customHeight="1" spans="1:3">
      <c r="A460" s="63">
        <v>103042550</v>
      </c>
      <c r="B460" s="63" t="s">
        <v>578</v>
      </c>
      <c r="C460" s="65"/>
    </row>
    <row r="461" ht="17.1" customHeight="1" spans="1:3">
      <c r="A461" s="63">
        <v>1030426</v>
      </c>
      <c r="B461" s="129" t="s">
        <v>579</v>
      </c>
      <c r="C461" s="65">
        <f>SUM(C462:C463)</f>
        <v>0</v>
      </c>
    </row>
    <row r="462" ht="17.1" customHeight="1" spans="1:3">
      <c r="A462" s="63">
        <v>103042604</v>
      </c>
      <c r="B462" s="63" t="s">
        <v>580</v>
      </c>
      <c r="C462" s="65"/>
    </row>
    <row r="463" ht="17.1" customHeight="1" spans="1:3">
      <c r="A463" s="63">
        <v>103042650</v>
      </c>
      <c r="B463" s="63" t="s">
        <v>581</v>
      </c>
      <c r="C463" s="65"/>
    </row>
    <row r="464" ht="17.1" customHeight="1" spans="1:3">
      <c r="A464" s="63">
        <v>1030427</v>
      </c>
      <c r="B464" s="129" t="s">
        <v>582</v>
      </c>
      <c r="C464" s="65">
        <f>SUM(C465:C468)</f>
        <v>1099</v>
      </c>
    </row>
    <row r="465" ht="17.1" customHeight="1" spans="1:3">
      <c r="A465" s="63">
        <v>103042707</v>
      </c>
      <c r="B465" s="63" t="s">
        <v>583</v>
      </c>
      <c r="C465" s="65"/>
    </row>
    <row r="466" ht="17.1" customHeight="1" spans="1:3">
      <c r="A466" s="63">
        <v>103042750</v>
      </c>
      <c r="B466" s="63" t="s">
        <v>584</v>
      </c>
      <c r="C466" s="65">
        <v>22</v>
      </c>
    </row>
    <row r="467" ht="17.1" customHeight="1" spans="1:3">
      <c r="A467" s="63">
        <v>103042751</v>
      </c>
      <c r="B467" s="63" t="s">
        <v>585</v>
      </c>
      <c r="C467" s="65">
        <v>1077</v>
      </c>
    </row>
    <row r="468" ht="17.1" customHeight="1" spans="1:3">
      <c r="A468" s="63">
        <v>103042752</v>
      </c>
      <c r="B468" s="63" t="s">
        <v>586</v>
      </c>
      <c r="C468" s="65"/>
    </row>
    <row r="469" ht="17.1" customHeight="1" spans="1:3">
      <c r="A469" s="63">
        <v>1030429</v>
      </c>
      <c r="B469" s="129" t="s">
        <v>587</v>
      </c>
      <c r="C469" s="65">
        <f>SUM(C470:C472)</f>
        <v>0</v>
      </c>
    </row>
    <row r="470" ht="17.1" customHeight="1" spans="1:3">
      <c r="A470" s="63">
        <v>103042907</v>
      </c>
      <c r="B470" s="63" t="s">
        <v>588</v>
      </c>
      <c r="C470" s="65"/>
    </row>
    <row r="471" ht="17.1" customHeight="1" spans="1:3">
      <c r="A471" s="63">
        <v>103042908</v>
      </c>
      <c r="B471" s="63" t="s">
        <v>589</v>
      </c>
      <c r="C471" s="65"/>
    </row>
    <row r="472" ht="17.1" customHeight="1" spans="1:3">
      <c r="A472" s="63">
        <v>103042950</v>
      </c>
      <c r="B472" s="63" t="s">
        <v>590</v>
      </c>
      <c r="C472" s="65"/>
    </row>
    <row r="473" ht="17.1" customHeight="1" spans="1:3">
      <c r="A473" s="63">
        <v>1030430</v>
      </c>
      <c r="B473" s="129" t="s">
        <v>591</v>
      </c>
      <c r="C473" s="65">
        <f>C474</f>
        <v>0</v>
      </c>
    </row>
    <row r="474" ht="17.1" customHeight="1" spans="1:3">
      <c r="A474" s="63">
        <v>103043050</v>
      </c>
      <c r="B474" s="63" t="s">
        <v>592</v>
      </c>
      <c r="C474" s="65"/>
    </row>
    <row r="475" ht="17.1" customHeight="1" spans="1:3">
      <c r="A475" s="63">
        <v>1030431</v>
      </c>
      <c r="B475" s="129" t="s">
        <v>593</v>
      </c>
      <c r="C475" s="65">
        <f>SUM(C476:C477)</f>
        <v>0</v>
      </c>
    </row>
    <row r="476" ht="17.1" customHeight="1" spans="1:3">
      <c r="A476" s="63">
        <v>103043101</v>
      </c>
      <c r="B476" s="63" t="s">
        <v>594</v>
      </c>
      <c r="C476" s="65"/>
    </row>
    <row r="477" ht="17.1" customHeight="1" spans="1:3">
      <c r="A477" s="63">
        <v>103043150</v>
      </c>
      <c r="B477" s="63" t="s">
        <v>595</v>
      </c>
      <c r="C477" s="65"/>
    </row>
    <row r="478" ht="17.1" customHeight="1" spans="1:3">
      <c r="A478" s="63">
        <v>1030432</v>
      </c>
      <c r="B478" s="129" t="s">
        <v>596</v>
      </c>
      <c r="C478" s="65">
        <f>SUM(C479:C483)</f>
        <v>2954</v>
      </c>
    </row>
    <row r="479" ht="17.1" customHeight="1" spans="1:3">
      <c r="A479" s="63">
        <v>103043204</v>
      </c>
      <c r="B479" s="63" t="s">
        <v>597</v>
      </c>
      <c r="C479" s="65"/>
    </row>
    <row r="480" ht="17.1" customHeight="1" spans="1:3">
      <c r="A480" s="63">
        <v>103043205</v>
      </c>
      <c r="B480" s="63" t="s">
        <v>598</v>
      </c>
      <c r="C480" s="65"/>
    </row>
    <row r="481" ht="17.1" customHeight="1" spans="1:3">
      <c r="A481" s="63">
        <v>103043208</v>
      </c>
      <c r="B481" s="63" t="s">
        <v>599</v>
      </c>
      <c r="C481" s="65">
        <v>2717</v>
      </c>
    </row>
    <row r="482" ht="17.1" customHeight="1" spans="1:3">
      <c r="A482" s="63">
        <v>103043211</v>
      </c>
      <c r="B482" s="63" t="s">
        <v>600</v>
      </c>
      <c r="C482" s="65">
        <v>237</v>
      </c>
    </row>
    <row r="483" ht="17.1" customHeight="1" spans="1:3">
      <c r="A483" s="63">
        <v>103043250</v>
      </c>
      <c r="B483" s="63" t="s">
        <v>601</v>
      </c>
      <c r="C483" s="65"/>
    </row>
    <row r="484" ht="17.1" customHeight="1" spans="1:3">
      <c r="A484" s="63">
        <v>1030433</v>
      </c>
      <c r="B484" s="129" t="s">
        <v>602</v>
      </c>
      <c r="C484" s="65">
        <f>SUM(C485:C488)</f>
        <v>226</v>
      </c>
    </row>
    <row r="485" ht="17.1" customHeight="1" spans="1:3">
      <c r="A485" s="63">
        <v>103043306</v>
      </c>
      <c r="B485" s="63" t="s">
        <v>603</v>
      </c>
      <c r="C485" s="65">
        <v>27</v>
      </c>
    </row>
    <row r="486" ht="17.1" customHeight="1" spans="1:3">
      <c r="A486" s="63">
        <v>103043310</v>
      </c>
      <c r="B486" s="63" t="s">
        <v>534</v>
      </c>
      <c r="C486" s="65"/>
    </row>
    <row r="487" ht="17.1" customHeight="1" spans="1:3">
      <c r="A487" s="63">
        <v>103043313</v>
      </c>
      <c r="B487" s="63" t="s">
        <v>604</v>
      </c>
      <c r="C487" s="65">
        <v>199</v>
      </c>
    </row>
    <row r="488" ht="17.1" customHeight="1" spans="1:3">
      <c r="A488" s="63">
        <v>103043350</v>
      </c>
      <c r="B488" s="63" t="s">
        <v>605</v>
      </c>
      <c r="C488" s="65"/>
    </row>
    <row r="489" ht="17.1" customHeight="1" spans="1:3">
      <c r="A489" s="63">
        <v>1030434</v>
      </c>
      <c r="B489" s="129" t="s">
        <v>606</v>
      </c>
      <c r="C489" s="65">
        <f>SUM(C490:C494)</f>
        <v>0</v>
      </c>
    </row>
    <row r="490" ht="17.1" customHeight="1" spans="1:3">
      <c r="A490" s="63">
        <v>103043401</v>
      </c>
      <c r="B490" s="63" t="s">
        <v>607</v>
      </c>
      <c r="C490" s="65"/>
    </row>
    <row r="491" ht="17.1" customHeight="1" spans="1:3">
      <c r="A491" s="63">
        <v>103043402</v>
      </c>
      <c r="B491" s="63" t="s">
        <v>608</v>
      </c>
      <c r="C491" s="65"/>
    </row>
    <row r="492" ht="17.1" customHeight="1" spans="1:3">
      <c r="A492" s="63">
        <v>103043403</v>
      </c>
      <c r="B492" s="63" t="s">
        <v>609</v>
      </c>
      <c r="C492" s="65"/>
    </row>
    <row r="493" ht="17.1" customHeight="1" spans="1:3">
      <c r="A493" s="63">
        <v>103043404</v>
      </c>
      <c r="B493" s="63" t="s">
        <v>610</v>
      </c>
      <c r="C493" s="65"/>
    </row>
    <row r="494" ht="17.1" customHeight="1" spans="1:3">
      <c r="A494" s="63">
        <v>103043450</v>
      </c>
      <c r="B494" s="63" t="s">
        <v>611</v>
      </c>
      <c r="C494" s="65"/>
    </row>
    <row r="495" ht="17.1" customHeight="1" spans="1:3">
      <c r="A495" s="63">
        <v>1030435</v>
      </c>
      <c r="B495" s="129" t="s">
        <v>612</v>
      </c>
      <c r="C495" s="65">
        <f>SUM(C496:C498)</f>
        <v>0</v>
      </c>
    </row>
    <row r="496" ht="17.1" customHeight="1" spans="1:3">
      <c r="A496" s="63">
        <v>103043506</v>
      </c>
      <c r="B496" s="63" t="s">
        <v>534</v>
      </c>
      <c r="C496" s="65"/>
    </row>
    <row r="497" ht="17.1" customHeight="1" spans="1:3">
      <c r="A497" s="63">
        <v>103043507</v>
      </c>
      <c r="B497" s="63" t="s">
        <v>613</v>
      </c>
      <c r="C497" s="65"/>
    </row>
    <row r="498" ht="17.1" customHeight="1" spans="1:3">
      <c r="A498" s="63">
        <v>103043550</v>
      </c>
      <c r="B498" s="63" t="s">
        <v>614</v>
      </c>
      <c r="C498" s="65"/>
    </row>
    <row r="499" ht="17.1" customHeight="1" spans="1:3">
      <c r="A499" s="63">
        <v>1030440</v>
      </c>
      <c r="B499" s="129" t="s">
        <v>615</v>
      </c>
      <c r="C499" s="65">
        <f>SUM(C500:C501)</f>
        <v>0</v>
      </c>
    </row>
    <row r="500" ht="17.1" customHeight="1" spans="1:3">
      <c r="A500" s="63">
        <v>103044001</v>
      </c>
      <c r="B500" s="63" t="s">
        <v>534</v>
      </c>
      <c r="C500" s="65"/>
    </row>
    <row r="501" ht="17.1" customHeight="1" spans="1:3">
      <c r="A501" s="63">
        <v>103044050</v>
      </c>
      <c r="B501" s="63" t="s">
        <v>616</v>
      </c>
      <c r="C501" s="65"/>
    </row>
    <row r="502" ht="17.1" customHeight="1" spans="1:3">
      <c r="A502" s="63">
        <v>1030442</v>
      </c>
      <c r="B502" s="129" t="s">
        <v>617</v>
      </c>
      <c r="C502" s="65">
        <f>SUM(C503:C508)</f>
        <v>0</v>
      </c>
    </row>
    <row r="503" ht="17.1" customHeight="1" spans="1:3">
      <c r="A503" s="63">
        <v>103044203</v>
      </c>
      <c r="B503" s="63" t="s">
        <v>534</v>
      </c>
      <c r="C503" s="65"/>
    </row>
    <row r="504" ht="17.1" customHeight="1" spans="1:3">
      <c r="A504" s="63">
        <v>103044208</v>
      </c>
      <c r="B504" s="63" t="s">
        <v>618</v>
      </c>
      <c r="C504" s="65"/>
    </row>
    <row r="505" ht="17.1" customHeight="1" spans="1:3">
      <c r="A505" s="63">
        <v>103044209</v>
      </c>
      <c r="B505" s="63" t="s">
        <v>619</v>
      </c>
      <c r="C505" s="65"/>
    </row>
    <row r="506" ht="17.1" customHeight="1" spans="1:3">
      <c r="A506" s="63">
        <v>103044220</v>
      </c>
      <c r="B506" s="63" t="s">
        <v>620</v>
      </c>
      <c r="C506" s="65"/>
    </row>
    <row r="507" ht="17.1" customHeight="1" spans="1:3">
      <c r="A507" s="63">
        <v>103044221</v>
      </c>
      <c r="B507" s="63" t="s">
        <v>621</v>
      </c>
      <c r="C507" s="65"/>
    </row>
    <row r="508" ht="17.1" customHeight="1" spans="1:3">
      <c r="A508" s="63">
        <v>103044250</v>
      </c>
      <c r="B508" s="63" t="s">
        <v>622</v>
      </c>
      <c r="C508" s="65"/>
    </row>
    <row r="509" ht="17.1" customHeight="1" spans="1:3">
      <c r="A509" s="63">
        <v>1030443</v>
      </c>
      <c r="B509" s="129" t="s">
        <v>623</v>
      </c>
      <c r="C509" s="65">
        <f>SUM(C510:C513)</f>
        <v>0</v>
      </c>
    </row>
    <row r="510" ht="17.1" customHeight="1" spans="1:3">
      <c r="A510" s="63">
        <v>103044306</v>
      </c>
      <c r="B510" s="63" t="s">
        <v>534</v>
      </c>
      <c r="C510" s="65"/>
    </row>
    <row r="511" ht="17.1" customHeight="1" spans="1:3">
      <c r="A511" s="63">
        <v>103044307</v>
      </c>
      <c r="B511" s="63" t="s">
        <v>624</v>
      </c>
      <c r="C511" s="65"/>
    </row>
    <row r="512" ht="17.1" customHeight="1" spans="1:3">
      <c r="A512" s="63">
        <v>103044308</v>
      </c>
      <c r="B512" s="63" t="s">
        <v>625</v>
      </c>
      <c r="C512" s="65"/>
    </row>
    <row r="513" ht="17.1" customHeight="1" spans="1:3">
      <c r="A513" s="63">
        <v>103044350</v>
      </c>
      <c r="B513" s="63" t="s">
        <v>626</v>
      </c>
      <c r="C513" s="65"/>
    </row>
    <row r="514" ht="17.1" customHeight="1" spans="1:3">
      <c r="A514" s="63">
        <v>1030444</v>
      </c>
      <c r="B514" s="129" t="s">
        <v>627</v>
      </c>
      <c r="C514" s="65">
        <f>SUM(C515:C520)</f>
        <v>0</v>
      </c>
    </row>
    <row r="515" ht="17.1" customHeight="1" spans="1:3">
      <c r="A515" s="63">
        <v>103044414</v>
      </c>
      <c r="B515" s="63" t="s">
        <v>628</v>
      </c>
      <c r="C515" s="65"/>
    </row>
    <row r="516" ht="17.1" customHeight="1" spans="1:3">
      <c r="A516" s="63">
        <v>103044416</v>
      </c>
      <c r="B516" s="63" t="s">
        <v>629</v>
      </c>
      <c r="C516" s="65"/>
    </row>
    <row r="517" ht="17.1" customHeight="1" spans="1:3">
      <c r="A517" s="63">
        <v>103044433</v>
      </c>
      <c r="B517" s="63" t="s">
        <v>630</v>
      </c>
      <c r="C517" s="65"/>
    </row>
    <row r="518" ht="17.1" customHeight="1" spans="1:3">
      <c r="A518" s="63">
        <v>103044434</v>
      </c>
      <c r="B518" s="63" t="s">
        <v>631</v>
      </c>
      <c r="C518" s="65"/>
    </row>
    <row r="519" ht="17.1" customHeight="1" spans="1:3">
      <c r="A519" s="63">
        <v>103044435</v>
      </c>
      <c r="B519" s="63" t="s">
        <v>632</v>
      </c>
      <c r="C519" s="65"/>
    </row>
    <row r="520" ht="17.1" customHeight="1" spans="1:3">
      <c r="A520" s="63">
        <v>103044450</v>
      </c>
      <c r="B520" s="63" t="s">
        <v>633</v>
      </c>
      <c r="C520" s="65"/>
    </row>
    <row r="521" ht="17.1" customHeight="1" spans="1:3">
      <c r="A521" s="63">
        <v>1030445</v>
      </c>
      <c r="B521" s="129" t="s">
        <v>634</v>
      </c>
      <c r="C521" s="65">
        <f>SUM(C522:C523)</f>
        <v>0</v>
      </c>
    </row>
    <row r="522" ht="17.1" customHeight="1" spans="1:3">
      <c r="A522" s="63">
        <v>103044507</v>
      </c>
      <c r="B522" s="63" t="s">
        <v>635</v>
      </c>
      <c r="C522" s="65"/>
    </row>
    <row r="523" ht="17.1" customHeight="1" spans="1:3">
      <c r="A523" s="63">
        <v>103044550</v>
      </c>
      <c r="B523" s="63" t="s">
        <v>636</v>
      </c>
      <c r="C523" s="65"/>
    </row>
    <row r="524" ht="17.1" customHeight="1" spans="1:3">
      <c r="A524" s="63">
        <v>1030446</v>
      </c>
      <c r="B524" s="129" t="s">
        <v>637</v>
      </c>
      <c r="C524" s="65">
        <f>SUM(C525:C527)</f>
        <v>571</v>
      </c>
    </row>
    <row r="525" ht="17.1" customHeight="1" spans="1:3">
      <c r="A525" s="63">
        <v>103044608</v>
      </c>
      <c r="B525" s="63" t="s">
        <v>534</v>
      </c>
      <c r="C525" s="65"/>
    </row>
    <row r="526" ht="17.1" customHeight="1" spans="1:3">
      <c r="A526" s="63">
        <v>103044609</v>
      </c>
      <c r="B526" s="63" t="s">
        <v>638</v>
      </c>
      <c r="C526" s="65">
        <v>571</v>
      </c>
    </row>
    <row r="527" ht="17.1" customHeight="1" spans="1:3">
      <c r="A527" s="63">
        <v>103044650</v>
      </c>
      <c r="B527" s="63" t="s">
        <v>639</v>
      </c>
      <c r="C527" s="65"/>
    </row>
    <row r="528" ht="17.1" customHeight="1" spans="1:3">
      <c r="A528" s="63">
        <v>1030447</v>
      </c>
      <c r="B528" s="129" t="s">
        <v>640</v>
      </c>
      <c r="C528" s="65">
        <f>SUM(C529:C536)</f>
        <v>0</v>
      </c>
    </row>
    <row r="529" ht="17.1" customHeight="1" spans="1:3">
      <c r="A529" s="63">
        <v>103044709</v>
      </c>
      <c r="B529" s="63" t="s">
        <v>641</v>
      </c>
      <c r="C529" s="65"/>
    </row>
    <row r="530" ht="17.1" customHeight="1" spans="1:3">
      <c r="A530" s="63">
        <v>103044712</v>
      </c>
      <c r="B530" s="63" t="s">
        <v>642</v>
      </c>
      <c r="C530" s="65"/>
    </row>
    <row r="531" ht="17.1" customHeight="1" spans="1:3">
      <c r="A531" s="63">
        <v>103044713</v>
      </c>
      <c r="B531" s="63" t="s">
        <v>534</v>
      </c>
      <c r="C531" s="65"/>
    </row>
    <row r="532" ht="17.1" customHeight="1" spans="1:3">
      <c r="A532" s="63">
        <v>103044715</v>
      </c>
      <c r="B532" s="63" t="s">
        <v>643</v>
      </c>
      <c r="C532" s="65"/>
    </row>
    <row r="533" ht="17.1" customHeight="1" spans="1:3">
      <c r="A533" s="63">
        <v>103044730</v>
      </c>
      <c r="B533" s="63" t="s">
        <v>644</v>
      </c>
      <c r="C533" s="65"/>
    </row>
    <row r="534" ht="17.1" customHeight="1" spans="1:3">
      <c r="A534" s="63">
        <v>103044731</v>
      </c>
      <c r="B534" s="63" t="s">
        <v>645</v>
      </c>
      <c r="C534" s="65"/>
    </row>
    <row r="535" ht="17.1" customHeight="1" spans="1:3">
      <c r="A535" s="63">
        <v>103044733</v>
      </c>
      <c r="B535" s="63" t="s">
        <v>646</v>
      </c>
      <c r="C535" s="65"/>
    </row>
    <row r="536" ht="17.1" customHeight="1" spans="1:3">
      <c r="A536" s="63">
        <v>103044750</v>
      </c>
      <c r="B536" s="63" t="s">
        <v>647</v>
      </c>
      <c r="C536" s="65"/>
    </row>
    <row r="537" ht="17.1" customHeight="1" spans="1:3">
      <c r="A537" s="63">
        <v>1030448</v>
      </c>
      <c r="B537" s="129" t="s">
        <v>648</v>
      </c>
      <c r="C537" s="65">
        <f>SUM(C538:C540)</f>
        <v>0</v>
      </c>
    </row>
    <row r="538" ht="17.1" customHeight="1" spans="1:3">
      <c r="A538" s="63">
        <v>103044801</v>
      </c>
      <c r="B538" s="63" t="s">
        <v>649</v>
      </c>
      <c r="C538" s="65"/>
    </row>
    <row r="539" ht="17.1" customHeight="1" spans="1:3">
      <c r="A539" s="63">
        <v>103044802</v>
      </c>
      <c r="B539" s="63" t="s">
        <v>650</v>
      </c>
      <c r="C539" s="65"/>
    </row>
    <row r="540" ht="17.1" customHeight="1" spans="1:3">
      <c r="A540" s="63">
        <v>103044850</v>
      </c>
      <c r="B540" s="63" t="s">
        <v>651</v>
      </c>
      <c r="C540" s="65"/>
    </row>
    <row r="541" ht="17.1" customHeight="1" spans="1:3">
      <c r="A541" s="63">
        <v>1030449</v>
      </c>
      <c r="B541" s="129" t="s">
        <v>652</v>
      </c>
      <c r="C541" s="65">
        <f>SUM(C542:C544)</f>
        <v>0</v>
      </c>
    </row>
    <row r="542" ht="17.1" customHeight="1" spans="1:3">
      <c r="A542" s="63">
        <v>103044907</v>
      </c>
      <c r="B542" s="63" t="s">
        <v>576</v>
      </c>
      <c r="C542" s="65"/>
    </row>
    <row r="543" ht="17.1" customHeight="1" spans="1:3">
      <c r="A543" s="63">
        <v>103044908</v>
      </c>
      <c r="B543" s="63" t="s">
        <v>653</v>
      </c>
      <c r="C543" s="65"/>
    </row>
    <row r="544" ht="17.1" customHeight="1" spans="1:3">
      <c r="A544" s="63">
        <v>103044950</v>
      </c>
      <c r="B544" s="63" t="s">
        <v>654</v>
      </c>
      <c r="C544" s="65"/>
    </row>
    <row r="545" ht="17.1" customHeight="1" spans="1:3">
      <c r="A545" s="63">
        <v>1030450</v>
      </c>
      <c r="B545" s="129" t="s">
        <v>655</v>
      </c>
      <c r="C545" s="65">
        <f>SUM(C546:C548)</f>
        <v>0</v>
      </c>
    </row>
    <row r="546" ht="17.1" customHeight="1" spans="1:3">
      <c r="A546" s="63">
        <v>103045002</v>
      </c>
      <c r="B546" s="63" t="s">
        <v>656</v>
      </c>
      <c r="C546" s="65"/>
    </row>
    <row r="547" ht="17.1" customHeight="1" spans="1:3">
      <c r="A547" s="63">
        <v>103045004</v>
      </c>
      <c r="B547" s="63" t="s">
        <v>657</v>
      </c>
      <c r="C547" s="65"/>
    </row>
    <row r="548" ht="17.1" customHeight="1" spans="1:3">
      <c r="A548" s="63">
        <v>103045050</v>
      </c>
      <c r="B548" s="63" t="s">
        <v>658</v>
      </c>
      <c r="C548" s="65"/>
    </row>
    <row r="549" ht="17.1" customHeight="1" spans="1:3">
      <c r="A549" s="63">
        <v>1030451</v>
      </c>
      <c r="B549" s="129" t="s">
        <v>659</v>
      </c>
      <c r="C549" s="65">
        <f>SUM(C550:C553)</f>
        <v>0</v>
      </c>
    </row>
    <row r="550" ht="17.1" customHeight="1" spans="1:3">
      <c r="A550" s="63">
        <v>103045101</v>
      </c>
      <c r="B550" s="63" t="s">
        <v>660</v>
      </c>
      <c r="C550" s="65"/>
    </row>
    <row r="551" ht="17.1" customHeight="1" spans="1:3">
      <c r="A551" s="63">
        <v>103045102</v>
      </c>
      <c r="B551" s="63" t="s">
        <v>661</v>
      </c>
      <c r="C551" s="65"/>
    </row>
    <row r="552" ht="17.1" customHeight="1" spans="1:3">
      <c r="A552" s="63">
        <v>103045103</v>
      </c>
      <c r="B552" s="63" t="s">
        <v>662</v>
      </c>
      <c r="C552" s="65"/>
    </row>
    <row r="553" ht="17.1" customHeight="1" spans="1:3">
      <c r="A553" s="63">
        <v>103045150</v>
      </c>
      <c r="B553" s="63" t="s">
        <v>663</v>
      </c>
      <c r="C553" s="65"/>
    </row>
    <row r="554" ht="17.1" customHeight="1" spans="1:3">
      <c r="A554" s="63">
        <v>1030452</v>
      </c>
      <c r="B554" s="129" t="s">
        <v>664</v>
      </c>
      <c r="C554" s="65">
        <f>SUM(C555:C557)</f>
        <v>0</v>
      </c>
    </row>
    <row r="555" ht="17.1" customHeight="1" spans="1:3">
      <c r="A555" s="63">
        <v>103045201</v>
      </c>
      <c r="B555" s="63" t="s">
        <v>665</v>
      </c>
      <c r="C555" s="65"/>
    </row>
    <row r="556" ht="17.1" customHeight="1" spans="1:3">
      <c r="A556" s="63">
        <v>103045202</v>
      </c>
      <c r="B556" s="63" t="s">
        <v>666</v>
      </c>
      <c r="C556" s="65"/>
    </row>
    <row r="557" ht="17.1" customHeight="1" spans="1:3">
      <c r="A557" s="63">
        <v>103045250</v>
      </c>
      <c r="B557" s="63" t="s">
        <v>667</v>
      </c>
      <c r="C557" s="65"/>
    </row>
    <row r="558" ht="17.1" customHeight="1" spans="1:3">
      <c r="A558" s="63">
        <v>1030455</v>
      </c>
      <c r="B558" s="129" t="s">
        <v>668</v>
      </c>
      <c r="C558" s="65">
        <f>SUM(C559:C560)</f>
        <v>0</v>
      </c>
    </row>
    <row r="559" ht="17.1" customHeight="1" spans="1:3">
      <c r="A559" s="63">
        <v>103045501</v>
      </c>
      <c r="B559" s="63" t="s">
        <v>669</v>
      </c>
      <c r="C559" s="65"/>
    </row>
    <row r="560" ht="17.1" customHeight="1" spans="1:3">
      <c r="A560" s="63">
        <v>103045550</v>
      </c>
      <c r="B560" s="63" t="s">
        <v>670</v>
      </c>
      <c r="C560" s="65"/>
    </row>
    <row r="561" ht="17.1" customHeight="1" spans="1:3">
      <c r="A561" s="63">
        <v>1030456</v>
      </c>
      <c r="B561" s="129" t="s">
        <v>671</v>
      </c>
      <c r="C561" s="65">
        <f t="shared" ref="C561:C565" si="1">C562</f>
        <v>0</v>
      </c>
    </row>
    <row r="562" ht="17.1" customHeight="1" spans="1:3">
      <c r="A562" s="63">
        <v>103045650</v>
      </c>
      <c r="B562" s="63" t="s">
        <v>672</v>
      </c>
      <c r="C562" s="65"/>
    </row>
    <row r="563" ht="17.1" customHeight="1" spans="1:3">
      <c r="A563" s="63">
        <v>1030457</v>
      </c>
      <c r="B563" s="129" t="s">
        <v>673</v>
      </c>
      <c r="C563" s="65">
        <f t="shared" si="1"/>
        <v>0</v>
      </c>
    </row>
    <row r="564" ht="17.1" customHeight="1" spans="1:3">
      <c r="A564" s="63">
        <v>103045750</v>
      </c>
      <c r="B564" s="63" t="s">
        <v>674</v>
      </c>
      <c r="C564" s="65"/>
    </row>
    <row r="565" ht="17.1" customHeight="1" spans="1:3">
      <c r="A565" s="63">
        <v>1030458</v>
      </c>
      <c r="B565" s="129" t="s">
        <v>675</v>
      </c>
      <c r="C565" s="65">
        <f t="shared" si="1"/>
        <v>0</v>
      </c>
    </row>
    <row r="566" ht="17.1" customHeight="1" spans="1:3">
      <c r="A566" s="63">
        <v>103045850</v>
      </c>
      <c r="B566" s="63" t="s">
        <v>676</v>
      </c>
      <c r="C566" s="65"/>
    </row>
    <row r="567" ht="17.1" customHeight="1" spans="1:3">
      <c r="A567" s="63">
        <v>1030459</v>
      </c>
      <c r="B567" s="129" t="s">
        <v>677</v>
      </c>
      <c r="C567" s="65">
        <f>SUM(C568:C569)</f>
        <v>0</v>
      </c>
    </row>
    <row r="568" ht="17.1" customHeight="1" spans="1:3">
      <c r="A568" s="63">
        <v>103045902</v>
      </c>
      <c r="B568" s="63" t="s">
        <v>678</v>
      </c>
      <c r="C568" s="65"/>
    </row>
    <row r="569" ht="17.1" customHeight="1" spans="1:3">
      <c r="A569" s="63">
        <v>103045950</v>
      </c>
      <c r="B569" s="63" t="s">
        <v>679</v>
      </c>
      <c r="C569" s="65"/>
    </row>
    <row r="570" ht="17.1" customHeight="1" spans="1:3">
      <c r="A570" s="63">
        <v>1030461</v>
      </c>
      <c r="B570" s="129" t="s">
        <v>680</v>
      </c>
      <c r="C570" s="65">
        <f>SUM(C571:C572)</f>
        <v>0</v>
      </c>
    </row>
    <row r="571" ht="17.1" customHeight="1" spans="1:3">
      <c r="A571" s="63">
        <v>103046101</v>
      </c>
      <c r="B571" s="63" t="s">
        <v>534</v>
      </c>
      <c r="C571" s="65"/>
    </row>
    <row r="572" ht="17.1" customHeight="1" spans="1:3">
      <c r="A572" s="63">
        <v>103046150</v>
      </c>
      <c r="B572" s="63" t="s">
        <v>681</v>
      </c>
      <c r="C572" s="65"/>
    </row>
    <row r="573" ht="17.1" customHeight="1" spans="1:3">
      <c r="A573" s="63">
        <v>1030499</v>
      </c>
      <c r="B573" s="129" t="s">
        <v>682</v>
      </c>
      <c r="C573" s="65">
        <f>SUM(C574:C575)</f>
        <v>5</v>
      </c>
    </row>
    <row r="574" ht="17.1" customHeight="1" spans="1:3">
      <c r="A574" s="63">
        <v>103049901</v>
      </c>
      <c r="B574" s="63" t="s">
        <v>683</v>
      </c>
      <c r="C574" s="65"/>
    </row>
    <row r="575" ht="17.1" customHeight="1" spans="1:3">
      <c r="A575" s="63">
        <v>103049950</v>
      </c>
      <c r="B575" s="63" t="s">
        <v>684</v>
      </c>
      <c r="C575" s="65">
        <v>5</v>
      </c>
    </row>
    <row r="576" ht="17.1" customHeight="1" spans="1:3">
      <c r="A576" s="63">
        <v>10305</v>
      </c>
      <c r="B576" s="129" t="s">
        <v>685</v>
      </c>
      <c r="C576" s="65">
        <f>SUM(C577,C609,C614:C615)</f>
        <v>9113</v>
      </c>
    </row>
    <row r="577" ht="17.1" customHeight="1" spans="1:3">
      <c r="A577" s="63">
        <v>1030501</v>
      </c>
      <c r="B577" s="129" t="s">
        <v>686</v>
      </c>
      <c r="C577" s="65">
        <f>SUM(C578:C608)</f>
        <v>9113</v>
      </c>
    </row>
    <row r="578" ht="17.1" customHeight="1" spans="1:3">
      <c r="A578" s="63">
        <v>103050101</v>
      </c>
      <c r="B578" s="63" t="s">
        <v>687</v>
      </c>
      <c r="C578" s="65">
        <v>2542</v>
      </c>
    </row>
    <row r="579" ht="17.1" customHeight="1" spans="1:3">
      <c r="A579" s="63">
        <v>103050102</v>
      </c>
      <c r="B579" s="63" t="s">
        <v>688</v>
      </c>
      <c r="C579" s="65"/>
    </row>
    <row r="580" ht="17.1" customHeight="1" spans="1:3">
      <c r="A580" s="63">
        <v>103050103</v>
      </c>
      <c r="B580" s="63" t="s">
        <v>689</v>
      </c>
      <c r="C580" s="65">
        <v>12</v>
      </c>
    </row>
    <row r="581" ht="17.1" customHeight="1" spans="1:3">
      <c r="A581" s="63">
        <v>103050105</v>
      </c>
      <c r="B581" s="63" t="s">
        <v>690</v>
      </c>
      <c r="C581" s="65"/>
    </row>
    <row r="582" ht="17.1" customHeight="1" spans="1:3">
      <c r="A582" s="63">
        <v>103050107</v>
      </c>
      <c r="B582" s="63" t="s">
        <v>691</v>
      </c>
      <c r="C582" s="65"/>
    </row>
    <row r="583" ht="17.1" customHeight="1" spans="1:3">
      <c r="A583" s="63">
        <v>103050108</v>
      </c>
      <c r="B583" s="63" t="s">
        <v>692</v>
      </c>
      <c r="C583" s="65"/>
    </row>
    <row r="584" ht="17.1" customHeight="1" spans="1:3">
      <c r="A584" s="63">
        <v>103050109</v>
      </c>
      <c r="B584" s="63" t="s">
        <v>693</v>
      </c>
      <c r="C584" s="65">
        <v>119</v>
      </c>
    </row>
    <row r="585" ht="17.1" customHeight="1" spans="1:3">
      <c r="A585" s="63">
        <v>103050110</v>
      </c>
      <c r="B585" s="63" t="s">
        <v>694</v>
      </c>
      <c r="C585" s="65">
        <v>36</v>
      </c>
    </row>
    <row r="586" ht="17.1" customHeight="1" spans="1:3">
      <c r="A586" s="63">
        <v>103050111</v>
      </c>
      <c r="B586" s="63" t="s">
        <v>695</v>
      </c>
      <c r="C586" s="65"/>
    </row>
    <row r="587" ht="17.1" customHeight="1" spans="1:3">
      <c r="A587" s="63">
        <v>103050112</v>
      </c>
      <c r="B587" s="63" t="s">
        <v>696</v>
      </c>
      <c r="C587" s="65"/>
    </row>
    <row r="588" ht="17.1" customHeight="1" spans="1:3">
      <c r="A588" s="63">
        <v>103050113</v>
      </c>
      <c r="B588" s="63" t="s">
        <v>697</v>
      </c>
      <c r="C588" s="65"/>
    </row>
    <row r="589" ht="17.1" customHeight="1" spans="1:3">
      <c r="A589" s="63">
        <v>103050114</v>
      </c>
      <c r="B589" s="63" t="s">
        <v>698</v>
      </c>
      <c r="C589" s="65">
        <v>410</v>
      </c>
    </row>
    <row r="590" ht="17.1" customHeight="1" spans="1:3">
      <c r="A590" s="63">
        <v>103050115</v>
      </c>
      <c r="B590" s="63" t="s">
        <v>699</v>
      </c>
      <c r="C590" s="65"/>
    </row>
    <row r="591" ht="17.1" customHeight="1" spans="1:3">
      <c r="A591" s="63">
        <v>103050116</v>
      </c>
      <c r="B591" s="63" t="s">
        <v>700</v>
      </c>
      <c r="C591" s="65"/>
    </row>
    <row r="592" ht="17.1" customHeight="1" spans="1:3">
      <c r="A592" s="63">
        <v>103050117</v>
      </c>
      <c r="B592" s="63" t="s">
        <v>701</v>
      </c>
      <c r="C592" s="65">
        <v>15</v>
      </c>
    </row>
    <row r="593" ht="17.1" customHeight="1" spans="1:3">
      <c r="A593" s="63">
        <v>103050119</v>
      </c>
      <c r="B593" s="63" t="s">
        <v>702</v>
      </c>
      <c r="C593" s="65"/>
    </row>
    <row r="594" ht="17.1" customHeight="1" spans="1:3">
      <c r="A594" s="63">
        <v>103050120</v>
      </c>
      <c r="B594" s="63" t="s">
        <v>703</v>
      </c>
      <c r="C594" s="65"/>
    </row>
    <row r="595" ht="17.1" customHeight="1" spans="1:3">
      <c r="A595" s="63">
        <v>103050121</v>
      </c>
      <c r="B595" s="63" t="s">
        <v>704</v>
      </c>
      <c r="C595" s="65"/>
    </row>
    <row r="596" ht="17.1" customHeight="1" spans="1:3">
      <c r="A596" s="63">
        <v>103050122</v>
      </c>
      <c r="B596" s="63" t="s">
        <v>705</v>
      </c>
      <c r="C596" s="65"/>
    </row>
    <row r="597" ht="17.1" customHeight="1" spans="1:3">
      <c r="A597" s="63">
        <v>103050123</v>
      </c>
      <c r="B597" s="63" t="s">
        <v>706</v>
      </c>
      <c r="C597" s="65">
        <v>343</v>
      </c>
    </row>
    <row r="598" ht="17.1" customHeight="1" spans="1:3">
      <c r="A598" s="63">
        <v>103050124</v>
      </c>
      <c r="B598" s="63" t="s">
        <v>707</v>
      </c>
      <c r="C598" s="65"/>
    </row>
    <row r="599" ht="17.1" customHeight="1" spans="1:3">
      <c r="A599" s="63">
        <v>103050125</v>
      </c>
      <c r="B599" s="63" t="s">
        <v>708</v>
      </c>
      <c r="C599" s="65"/>
    </row>
    <row r="600" ht="17.1" customHeight="1" spans="1:3">
      <c r="A600" s="63">
        <v>103050126</v>
      </c>
      <c r="B600" s="63" t="s">
        <v>709</v>
      </c>
      <c r="C600" s="65"/>
    </row>
    <row r="601" ht="17.1" customHeight="1" spans="1:3">
      <c r="A601" s="63">
        <v>103050127</v>
      </c>
      <c r="B601" s="63" t="s">
        <v>710</v>
      </c>
      <c r="C601" s="65"/>
    </row>
    <row r="602" ht="17.1" customHeight="1" spans="1:3">
      <c r="A602" s="63">
        <v>103050128</v>
      </c>
      <c r="B602" s="63" t="s">
        <v>711</v>
      </c>
      <c r="C602" s="65">
        <v>4</v>
      </c>
    </row>
    <row r="603" ht="17.1" customHeight="1" spans="1:3">
      <c r="A603" s="63">
        <v>103050129</v>
      </c>
      <c r="B603" s="63" t="s">
        <v>712</v>
      </c>
      <c r="C603" s="65"/>
    </row>
    <row r="604" ht="17.1" customHeight="1" spans="1:3">
      <c r="A604" s="63">
        <v>103050130</v>
      </c>
      <c r="B604" s="63" t="s">
        <v>713</v>
      </c>
      <c r="C604" s="65"/>
    </row>
    <row r="605" ht="17.1" customHeight="1" spans="1:3">
      <c r="A605" s="63">
        <v>103050131</v>
      </c>
      <c r="B605" s="63" t="s">
        <v>714</v>
      </c>
      <c r="C605" s="65"/>
    </row>
    <row r="606" ht="17.1" customHeight="1" spans="1:3">
      <c r="A606" s="63">
        <v>103050132</v>
      </c>
      <c r="B606" s="63" t="s">
        <v>715</v>
      </c>
      <c r="C606" s="65"/>
    </row>
    <row r="607" ht="17.1" customHeight="1" spans="1:3">
      <c r="A607" s="63">
        <v>103050133</v>
      </c>
      <c r="B607" s="63" t="s">
        <v>716</v>
      </c>
      <c r="C607" s="65"/>
    </row>
    <row r="608" ht="17.1" customHeight="1" spans="1:3">
      <c r="A608" s="63">
        <v>103050199</v>
      </c>
      <c r="B608" s="63" t="s">
        <v>717</v>
      </c>
      <c r="C608" s="65">
        <v>5632</v>
      </c>
    </row>
    <row r="609" ht="17.1" customHeight="1" spans="1:3">
      <c r="A609" s="63">
        <v>1030502</v>
      </c>
      <c r="B609" s="129" t="s">
        <v>718</v>
      </c>
      <c r="C609" s="65">
        <f>SUM(C610:C613)</f>
        <v>0</v>
      </c>
    </row>
    <row r="610" ht="17.1" customHeight="1" spans="1:3">
      <c r="A610" s="63">
        <v>103050201</v>
      </c>
      <c r="B610" s="63" t="s">
        <v>719</v>
      </c>
      <c r="C610" s="65"/>
    </row>
    <row r="611" ht="17.1" customHeight="1" spans="1:3">
      <c r="A611" s="63">
        <v>103050202</v>
      </c>
      <c r="B611" s="63" t="s">
        <v>720</v>
      </c>
      <c r="C611" s="65"/>
    </row>
    <row r="612" ht="17.1" customHeight="1" spans="1:3">
      <c r="A612" s="63">
        <v>103050203</v>
      </c>
      <c r="B612" s="63" t="s">
        <v>721</v>
      </c>
      <c r="C612" s="65"/>
    </row>
    <row r="613" ht="17.1" customHeight="1" spans="1:3">
      <c r="A613" s="63">
        <v>103050299</v>
      </c>
      <c r="B613" s="63" t="s">
        <v>722</v>
      </c>
      <c r="C613" s="65"/>
    </row>
    <row r="614" ht="17.1" customHeight="1" spans="1:3">
      <c r="A614" s="63">
        <v>1030503</v>
      </c>
      <c r="B614" s="129" t="s">
        <v>723</v>
      </c>
      <c r="C614" s="65"/>
    </row>
    <row r="615" ht="17.1" customHeight="1" spans="1:3">
      <c r="A615" s="63">
        <v>1030509</v>
      </c>
      <c r="B615" s="129" t="s">
        <v>724</v>
      </c>
      <c r="C615" s="65"/>
    </row>
    <row r="616" ht="17.1" customHeight="1" spans="1:3">
      <c r="A616" s="63">
        <v>10306</v>
      </c>
      <c r="B616" s="129" t="s">
        <v>725</v>
      </c>
      <c r="C616" s="65">
        <f>SUM(C617,C621,C624,C626,C628,C629,C633,C634)</f>
        <v>1496</v>
      </c>
    </row>
    <row r="617" ht="17.1" customHeight="1" spans="1:3">
      <c r="A617" s="63">
        <v>1030601</v>
      </c>
      <c r="B617" s="129" t="s">
        <v>726</v>
      </c>
      <c r="C617" s="65">
        <f>SUM(C618:C620)</f>
        <v>0</v>
      </c>
    </row>
    <row r="618" ht="17.1" customHeight="1" spans="1:3">
      <c r="A618" s="63">
        <v>103060101</v>
      </c>
      <c r="B618" s="63" t="s">
        <v>727</v>
      </c>
      <c r="C618" s="65"/>
    </row>
    <row r="619" ht="17.1" customHeight="1" spans="1:3">
      <c r="A619" s="63">
        <v>103060102</v>
      </c>
      <c r="B619" s="63" t="s">
        <v>728</v>
      </c>
      <c r="C619" s="65"/>
    </row>
    <row r="620" ht="17.1" customHeight="1" spans="1:3">
      <c r="A620" s="63">
        <v>103060199</v>
      </c>
      <c r="B620" s="63" t="s">
        <v>729</v>
      </c>
      <c r="C620" s="65"/>
    </row>
    <row r="621" ht="17.1" customHeight="1" spans="1:3">
      <c r="A621" s="63">
        <v>1030602</v>
      </c>
      <c r="B621" s="129" t="s">
        <v>730</v>
      </c>
      <c r="C621" s="65">
        <f>SUM(C622:C623)</f>
        <v>0</v>
      </c>
    </row>
    <row r="622" ht="17.1" customHeight="1" spans="1:3">
      <c r="A622" s="63">
        <v>103060201</v>
      </c>
      <c r="B622" s="63" t="s">
        <v>731</v>
      </c>
      <c r="C622" s="65"/>
    </row>
    <row r="623" ht="17.1" customHeight="1" spans="1:3">
      <c r="A623" s="63">
        <v>103060299</v>
      </c>
      <c r="B623" s="63" t="s">
        <v>732</v>
      </c>
      <c r="C623" s="65"/>
    </row>
    <row r="624" ht="17.1" customHeight="1" spans="1:3">
      <c r="A624" s="63">
        <v>1030603</v>
      </c>
      <c r="B624" s="129" t="s">
        <v>733</v>
      </c>
      <c r="C624" s="65">
        <f>C625</f>
        <v>1445</v>
      </c>
    </row>
    <row r="625" ht="17.1" customHeight="1" spans="1:3">
      <c r="A625" s="63">
        <v>103060399</v>
      </c>
      <c r="B625" s="63" t="s">
        <v>734</v>
      </c>
      <c r="C625" s="65">
        <v>1445</v>
      </c>
    </row>
    <row r="626" ht="17.1" customHeight="1" spans="1:3">
      <c r="A626" s="63">
        <v>1030604</v>
      </c>
      <c r="B626" s="129" t="s">
        <v>735</v>
      </c>
      <c r="C626" s="65">
        <f>C627</f>
        <v>0</v>
      </c>
    </row>
    <row r="627" ht="17.1" customHeight="1" spans="1:3">
      <c r="A627" s="63">
        <v>103060499</v>
      </c>
      <c r="B627" s="63" t="s">
        <v>736</v>
      </c>
      <c r="C627" s="65"/>
    </row>
    <row r="628" ht="17.1" customHeight="1" spans="1:3">
      <c r="A628" s="63">
        <v>1030605</v>
      </c>
      <c r="B628" s="129" t="s">
        <v>737</v>
      </c>
      <c r="C628" s="65"/>
    </row>
    <row r="629" ht="17.1" customHeight="1" spans="1:3">
      <c r="A629" s="63">
        <v>1030606</v>
      </c>
      <c r="B629" s="129" t="s">
        <v>738</v>
      </c>
      <c r="C629" s="65">
        <f>SUM(C630:C632)</f>
        <v>0</v>
      </c>
    </row>
    <row r="630" ht="17.1" customHeight="1" spans="1:3">
      <c r="A630" s="63">
        <v>103060601</v>
      </c>
      <c r="B630" s="63" t="s">
        <v>739</v>
      </c>
      <c r="C630" s="65"/>
    </row>
    <row r="631" ht="17.1" customHeight="1" spans="1:3">
      <c r="A631" s="63">
        <v>103060602</v>
      </c>
      <c r="B631" s="63" t="s">
        <v>740</v>
      </c>
      <c r="C631" s="65"/>
    </row>
    <row r="632" ht="17.1" customHeight="1" spans="1:3">
      <c r="A632" s="63">
        <v>103060699</v>
      </c>
      <c r="B632" s="63" t="s">
        <v>741</v>
      </c>
      <c r="C632" s="65"/>
    </row>
    <row r="633" ht="17.1" customHeight="1" spans="1:3">
      <c r="A633" s="63">
        <v>1030607</v>
      </c>
      <c r="B633" s="129" t="s">
        <v>742</v>
      </c>
      <c r="C633" s="65"/>
    </row>
    <row r="634" ht="17.1" customHeight="1" spans="1:3">
      <c r="A634" s="63">
        <v>1030699</v>
      </c>
      <c r="B634" s="129" t="s">
        <v>743</v>
      </c>
      <c r="C634" s="65">
        <v>51</v>
      </c>
    </row>
    <row r="635" ht="17.1" customHeight="1" spans="1:3">
      <c r="A635" s="63">
        <v>10307</v>
      </c>
      <c r="B635" s="129" t="s">
        <v>744</v>
      </c>
      <c r="C635" s="65">
        <f>SUM(C636,C638,C645:C647,C652,C658:C659,C661,C662,C665:C668,C673:C677,C680:C681,C685)</f>
        <v>27127</v>
      </c>
    </row>
    <row r="636" ht="17.1" customHeight="1" spans="1:3">
      <c r="A636" s="63">
        <v>1030701</v>
      </c>
      <c r="B636" s="129" t="s">
        <v>745</v>
      </c>
      <c r="C636" s="65">
        <f>C637</f>
        <v>0</v>
      </c>
    </row>
    <row r="637" ht="17.1" customHeight="1" spans="1:3">
      <c r="A637" s="63">
        <v>103070101</v>
      </c>
      <c r="B637" s="63" t="s">
        <v>746</v>
      </c>
      <c r="C637" s="65"/>
    </row>
    <row r="638" ht="17.1" customHeight="1" spans="1:3">
      <c r="A638" s="63">
        <v>1030702</v>
      </c>
      <c r="B638" s="129" t="s">
        <v>747</v>
      </c>
      <c r="C638" s="65">
        <f>SUM(C639:C644)</f>
        <v>0</v>
      </c>
    </row>
    <row r="639" ht="17.1" customHeight="1" spans="1:3">
      <c r="A639" s="63">
        <v>103070201</v>
      </c>
      <c r="B639" s="63" t="s">
        <v>748</v>
      </c>
      <c r="C639" s="65"/>
    </row>
    <row r="640" ht="17.1" customHeight="1" spans="1:3">
      <c r="A640" s="63">
        <v>103070202</v>
      </c>
      <c r="B640" s="63" t="s">
        <v>749</v>
      </c>
      <c r="C640" s="65"/>
    </row>
    <row r="641" ht="17.1" customHeight="1" spans="1:3">
      <c r="A641" s="63">
        <v>103070203</v>
      </c>
      <c r="B641" s="63" t="s">
        <v>750</v>
      </c>
      <c r="C641" s="65"/>
    </row>
    <row r="642" ht="17.1" customHeight="1" spans="1:3">
      <c r="A642" s="63">
        <v>103070204</v>
      </c>
      <c r="B642" s="63" t="s">
        <v>751</v>
      </c>
      <c r="C642" s="65"/>
    </row>
    <row r="643" ht="17.1" customHeight="1" spans="1:3">
      <c r="A643" s="63">
        <v>103070205</v>
      </c>
      <c r="B643" s="63" t="s">
        <v>752</v>
      </c>
      <c r="C643" s="65"/>
    </row>
    <row r="644" ht="17.1" customHeight="1" spans="1:3">
      <c r="A644" s="63">
        <v>103070206</v>
      </c>
      <c r="B644" s="63" t="s">
        <v>753</v>
      </c>
      <c r="C644" s="65"/>
    </row>
    <row r="645" ht="17.1" customHeight="1" spans="1:3">
      <c r="A645" s="63">
        <v>1030703</v>
      </c>
      <c r="B645" s="129" t="s">
        <v>754</v>
      </c>
      <c r="C645" s="65"/>
    </row>
    <row r="646" ht="17.1" customHeight="1" spans="1:3">
      <c r="A646" s="63">
        <v>1030704</v>
      </c>
      <c r="B646" s="129" t="s">
        <v>755</v>
      </c>
      <c r="C646" s="65"/>
    </row>
    <row r="647" ht="17.1" customHeight="1" spans="1:3">
      <c r="A647" s="63">
        <v>1030705</v>
      </c>
      <c r="B647" s="129" t="s">
        <v>756</v>
      </c>
      <c r="C647" s="65">
        <f>SUM(C648:C651)</f>
        <v>210</v>
      </c>
    </row>
    <row r="648" ht="17.1" customHeight="1" spans="1:3">
      <c r="A648" s="63">
        <v>103070501</v>
      </c>
      <c r="B648" s="63" t="s">
        <v>757</v>
      </c>
      <c r="C648" s="65">
        <v>172</v>
      </c>
    </row>
    <row r="649" ht="17.1" customHeight="1" spans="1:3">
      <c r="A649" s="63">
        <v>103070502</v>
      </c>
      <c r="B649" s="63" t="s">
        <v>758</v>
      </c>
      <c r="C649" s="65"/>
    </row>
    <row r="650" ht="17.1" customHeight="1" spans="1:3">
      <c r="A650" s="63">
        <v>103070503</v>
      </c>
      <c r="B650" s="63" t="s">
        <v>759</v>
      </c>
      <c r="C650" s="65"/>
    </row>
    <row r="651" ht="17.1" customHeight="1" spans="1:3">
      <c r="A651" s="63">
        <v>103070599</v>
      </c>
      <c r="B651" s="63" t="s">
        <v>760</v>
      </c>
      <c r="C651" s="65">
        <v>38</v>
      </c>
    </row>
    <row r="652" ht="17.1" customHeight="1" spans="1:3">
      <c r="A652" s="63">
        <v>1030706</v>
      </c>
      <c r="B652" s="129" t="s">
        <v>761</v>
      </c>
      <c r="C652" s="65">
        <f>SUM(C653:C657)</f>
        <v>3145</v>
      </c>
    </row>
    <row r="653" ht="17.1" customHeight="1" spans="1:3">
      <c r="A653" s="63">
        <v>103070601</v>
      </c>
      <c r="B653" s="63" t="s">
        <v>762</v>
      </c>
      <c r="C653" s="65">
        <v>3145</v>
      </c>
    </row>
    <row r="654" ht="17.1" customHeight="1" spans="1:3">
      <c r="A654" s="63">
        <v>103070602</v>
      </c>
      <c r="B654" s="63" t="s">
        <v>763</v>
      </c>
      <c r="C654" s="65"/>
    </row>
    <row r="655" ht="17.1" customHeight="1" spans="1:3">
      <c r="A655" s="63">
        <v>103070603</v>
      </c>
      <c r="B655" s="63" t="s">
        <v>764</v>
      </c>
      <c r="C655" s="65"/>
    </row>
    <row r="656" ht="17.1" customHeight="1" spans="1:3">
      <c r="A656" s="63">
        <v>103070604</v>
      </c>
      <c r="B656" s="63" t="s">
        <v>765</v>
      </c>
      <c r="C656" s="65"/>
    </row>
    <row r="657" ht="17.1" customHeight="1" spans="1:3">
      <c r="A657" s="63">
        <v>103070699</v>
      </c>
      <c r="B657" s="63" t="s">
        <v>766</v>
      </c>
      <c r="C657" s="65"/>
    </row>
    <row r="658" ht="17.1" customHeight="1" spans="1:3">
      <c r="A658" s="63">
        <v>1030707</v>
      </c>
      <c r="B658" s="129" t="s">
        <v>767</v>
      </c>
      <c r="C658" s="65"/>
    </row>
    <row r="659" ht="17.1" customHeight="1" spans="1:3">
      <c r="A659" s="63">
        <v>1030708</v>
      </c>
      <c r="B659" s="129" t="s">
        <v>768</v>
      </c>
      <c r="C659" s="65">
        <f>C660</f>
        <v>0</v>
      </c>
    </row>
    <row r="660" ht="17.1" customHeight="1" spans="1:3">
      <c r="A660" s="63">
        <v>103070801</v>
      </c>
      <c r="B660" s="63" t="s">
        <v>769</v>
      </c>
      <c r="C660" s="65"/>
    </row>
    <row r="661" ht="17.1" customHeight="1" spans="1:3">
      <c r="A661" s="63">
        <v>1030709</v>
      </c>
      <c r="B661" s="129" t="s">
        <v>770</v>
      </c>
      <c r="C661" s="65"/>
    </row>
    <row r="662" ht="17.1" customHeight="1" spans="1:3">
      <c r="A662" s="63">
        <v>1030710</v>
      </c>
      <c r="B662" s="129" t="s">
        <v>771</v>
      </c>
      <c r="C662" s="65">
        <f>SUM(C663:C664)</f>
        <v>0</v>
      </c>
    </row>
    <row r="663" ht="17.1" customHeight="1" spans="1:3">
      <c r="A663" s="63">
        <v>103071001</v>
      </c>
      <c r="B663" s="63" t="s">
        <v>772</v>
      </c>
      <c r="C663" s="65"/>
    </row>
    <row r="664" ht="17.1" customHeight="1" spans="1:3">
      <c r="A664" s="63">
        <v>103071002</v>
      </c>
      <c r="B664" s="63" t="s">
        <v>773</v>
      </c>
      <c r="C664" s="65"/>
    </row>
    <row r="665" ht="17.1" customHeight="1" spans="1:3">
      <c r="A665" s="63">
        <v>1030711</v>
      </c>
      <c r="B665" s="129" t="s">
        <v>774</v>
      </c>
      <c r="C665" s="65"/>
    </row>
    <row r="666" ht="17.1" customHeight="1" spans="1:3">
      <c r="A666" s="63">
        <v>1030712</v>
      </c>
      <c r="B666" s="129" t="s">
        <v>775</v>
      </c>
      <c r="C666" s="65"/>
    </row>
    <row r="667" ht="17.1" customHeight="1" spans="1:3">
      <c r="A667" s="63">
        <v>1030713</v>
      </c>
      <c r="B667" s="129" t="s">
        <v>776</v>
      </c>
      <c r="C667" s="65"/>
    </row>
    <row r="668" ht="17.1" customHeight="1" spans="1:3">
      <c r="A668" s="63">
        <v>1030714</v>
      </c>
      <c r="B668" s="129" t="s">
        <v>777</v>
      </c>
      <c r="C668" s="65">
        <f>SUM(C669:C672)</f>
        <v>550</v>
      </c>
    </row>
    <row r="669" ht="17.1" customHeight="1" spans="1:3">
      <c r="A669" s="63">
        <v>103071401</v>
      </c>
      <c r="B669" s="63" t="s">
        <v>778</v>
      </c>
      <c r="C669" s="65"/>
    </row>
    <row r="670" ht="17.1" customHeight="1" spans="1:3">
      <c r="A670" s="63">
        <v>103071402</v>
      </c>
      <c r="B670" s="63" t="s">
        <v>779</v>
      </c>
      <c r="C670" s="65">
        <v>1</v>
      </c>
    </row>
    <row r="671" ht="17.1" customHeight="1" spans="1:3">
      <c r="A671" s="63">
        <v>103071404</v>
      </c>
      <c r="B671" s="63" t="s">
        <v>780</v>
      </c>
      <c r="C671" s="65">
        <v>549</v>
      </c>
    </row>
    <row r="672" ht="17.1" customHeight="1" spans="1:3">
      <c r="A672" s="63">
        <v>103071405</v>
      </c>
      <c r="B672" s="63" t="s">
        <v>781</v>
      </c>
      <c r="C672" s="65"/>
    </row>
    <row r="673" ht="17.1" customHeight="1" spans="1:3">
      <c r="A673" s="63">
        <v>1030715</v>
      </c>
      <c r="B673" s="129" t="s">
        <v>782</v>
      </c>
      <c r="C673" s="65"/>
    </row>
    <row r="674" ht="17.1" customHeight="1" spans="1:3">
      <c r="A674" s="63">
        <v>1030716</v>
      </c>
      <c r="B674" s="129" t="s">
        <v>783</v>
      </c>
      <c r="C674" s="65"/>
    </row>
    <row r="675" ht="17.1" customHeight="1" spans="1:3">
      <c r="A675" s="63">
        <v>1030717</v>
      </c>
      <c r="B675" s="129" t="s">
        <v>784</v>
      </c>
      <c r="C675" s="65"/>
    </row>
    <row r="676" ht="17.1" customHeight="1" spans="1:3">
      <c r="A676" s="63">
        <v>1030718</v>
      </c>
      <c r="B676" s="129" t="s">
        <v>785</v>
      </c>
      <c r="C676" s="65"/>
    </row>
    <row r="677" ht="17.1" customHeight="1" spans="1:3">
      <c r="A677" s="63">
        <v>1030719</v>
      </c>
      <c r="B677" s="129" t="s">
        <v>786</v>
      </c>
      <c r="C677" s="65">
        <f>SUM(C678:C679)</f>
        <v>50</v>
      </c>
    </row>
    <row r="678" ht="17.1" customHeight="1" spans="1:3">
      <c r="A678" s="63">
        <v>103071901</v>
      </c>
      <c r="B678" s="63" t="s">
        <v>787</v>
      </c>
      <c r="C678" s="65"/>
    </row>
    <row r="679" ht="17.1" customHeight="1" spans="1:3">
      <c r="A679" s="63">
        <v>103071999</v>
      </c>
      <c r="B679" s="63" t="s">
        <v>788</v>
      </c>
      <c r="C679" s="65">
        <v>50</v>
      </c>
    </row>
    <row r="680" ht="17.1" customHeight="1" spans="1:3">
      <c r="A680" s="63">
        <v>1030720</v>
      </c>
      <c r="B680" s="129" t="s">
        <v>789</v>
      </c>
      <c r="C680" s="65"/>
    </row>
    <row r="681" ht="17.1" customHeight="1" spans="1:3">
      <c r="A681" s="63">
        <v>1030721</v>
      </c>
      <c r="B681" s="129" t="s">
        <v>790</v>
      </c>
      <c r="C681" s="65">
        <f>SUM(C682:C684)</f>
        <v>4</v>
      </c>
    </row>
    <row r="682" ht="17.1" customHeight="1" spans="1:3">
      <c r="A682" s="63">
        <v>103072101</v>
      </c>
      <c r="B682" s="63" t="s">
        <v>791</v>
      </c>
      <c r="C682" s="65">
        <v>4</v>
      </c>
    </row>
    <row r="683" ht="17.1" customHeight="1" spans="1:3">
      <c r="A683" s="63">
        <v>103072102</v>
      </c>
      <c r="B683" s="63" t="s">
        <v>792</v>
      </c>
      <c r="C683" s="65"/>
    </row>
    <row r="684" ht="17.1" customHeight="1" spans="1:3">
      <c r="A684" s="63">
        <v>103072199</v>
      </c>
      <c r="B684" s="63" t="s">
        <v>793</v>
      </c>
      <c r="C684" s="65"/>
    </row>
    <row r="685" ht="17.1" customHeight="1" spans="1:3">
      <c r="A685" s="63">
        <v>1030799</v>
      </c>
      <c r="B685" s="129" t="s">
        <v>794</v>
      </c>
      <c r="C685" s="65">
        <v>23168</v>
      </c>
    </row>
    <row r="686" ht="17.1" customHeight="1" spans="1:3">
      <c r="A686" s="63">
        <v>10308</v>
      </c>
      <c r="B686" s="129" t="s">
        <v>795</v>
      </c>
      <c r="C686" s="65">
        <f>SUM(C687:C688)</f>
        <v>0</v>
      </c>
    </row>
    <row r="687" ht="17.1" customHeight="1" spans="1:3">
      <c r="A687" s="63">
        <v>1030801</v>
      </c>
      <c r="B687" s="129" t="s">
        <v>796</v>
      </c>
      <c r="C687" s="65"/>
    </row>
    <row r="688" ht="17.1" customHeight="1" spans="1:3">
      <c r="A688" s="63">
        <v>1030802</v>
      </c>
      <c r="B688" s="129" t="s">
        <v>797</v>
      </c>
      <c r="C688" s="65"/>
    </row>
    <row r="689" ht="17.1" customHeight="1" spans="1:3">
      <c r="A689" s="63">
        <v>10309</v>
      </c>
      <c r="B689" s="129" t="s">
        <v>798</v>
      </c>
      <c r="C689" s="65">
        <f>SUM(C690:C694)</f>
        <v>172</v>
      </c>
    </row>
    <row r="690" ht="17.1" customHeight="1" spans="1:3">
      <c r="A690" s="63">
        <v>1030901</v>
      </c>
      <c r="B690" s="129" t="s">
        <v>799</v>
      </c>
      <c r="C690" s="65"/>
    </row>
    <row r="691" ht="17.1" customHeight="1" spans="1:3">
      <c r="A691" s="63">
        <v>1030902</v>
      </c>
      <c r="B691" s="129" t="s">
        <v>800</v>
      </c>
      <c r="C691" s="65"/>
    </row>
    <row r="692" ht="17.1" customHeight="1" spans="1:3">
      <c r="A692" s="63">
        <v>1030903</v>
      </c>
      <c r="B692" s="129" t="s">
        <v>801</v>
      </c>
      <c r="C692" s="65">
        <v>172</v>
      </c>
    </row>
    <row r="693" ht="17.1" customHeight="1" spans="1:3">
      <c r="A693" s="63">
        <v>1030904</v>
      </c>
      <c r="B693" s="129" t="s">
        <v>802</v>
      </c>
      <c r="C693" s="65"/>
    </row>
    <row r="694" ht="17.1" customHeight="1" spans="1:3">
      <c r="A694" s="63">
        <v>1030999</v>
      </c>
      <c r="B694" s="129" t="s">
        <v>803</v>
      </c>
      <c r="C694" s="65"/>
    </row>
    <row r="695" ht="17.1" customHeight="1" spans="1:3">
      <c r="A695" s="63">
        <v>10399</v>
      </c>
      <c r="B695" s="129" t="s">
        <v>804</v>
      </c>
      <c r="C695" s="65">
        <f>SUM(C696:C703)</f>
        <v>726</v>
      </c>
    </row>
    <row r="696" ht="17.1" customHeight="1" spans="1:3">
      <c r="A696" s="63">
        <v>1039904</v>
      </c>
      <c r="B696" s="129" t="s">
        <v>805</v>
      </c>
      <c r="C696" s="65"/>
    </row>
    <row r="697" ht="17.1" customHeight="1" spans="1:3">
      <c r="A697" s="63">
        <v>1039907</v>
      </c>
      <c r="B697" s="129" t="s">
        <v>806</v>
      </c>
      <c r="C697" s="65"/>
    </row>
    <row r="698" ht="17.1" customHeight="1" spans="1:3">
      <c r="A698" s="63">
        <v>1039908</v>
      </c>
      <c r="B698" s="129" t="s">
        <v>807</v>
      </c>
      <c r="C698" s="65"/>
    </row>
    <row r="699" ht="17.1" customHeight="1" spans="1:3">
      <c r="A699" s="63">
        <v>1039912</v>
      </c>
      <c r="B699" s="129" t="s">
        <v>808</v>
      </c>
      <c r="C699" s="65"/>
    </row>
    <row r="700" ht="17.1" customHeight="1" spans="1:3">
      <c r="A700" s="63">
        <v>1039913</v>
      </c>
      <c r="B700" s="129" t="s">
        <v>809</v>
      </c>
      <c r="C700" s="65"/>
    </row>
    <row r="701" ht="17.1" customHeight="1" spans="1:3">
      <c r="A701" s="63">
        <v>1039914</v>
      </c>
      <c r="B701" s="129" t="s">
        <v>810</v>
      </c>
      <c r="C701" s="65"/>
    </row>
    <row r="702" ht="17.1" customHeight="1" spans="1:3">
      <c r="A702" s="63">
        <v>1039915</v>
      </c>
      <c r="B702" s="129" t="s">
        <v>811</v>
      </c>
      <c r="C702" s="65"/>
    </row>
    <row r="703" ht="17.1" customHeight="1" spans="1:3">
      <c r="A703" s="63">
        <v>1039999</v>
      </c>
      <c r="B703" s="129" t="s">
        <v>812</v>
      </c>
      <c r="C703" s="65">
        <v>726</v>
      </c>
    </row>
    <row r="704" ht="17.1" customHeight="1" spans="1:3">
      <c r="A704" s="26">
        <v>1039999</v>
      </c>
      <c r="B704" s="165" t="s">
        <v>812</v>
      </c>
      <c r="C704" s="12">
        <v>5848</v>
      </c>
    </row>
  </sheetData>
  <mergeCells count="2">
    <mergeCell ref="A2:C2"/>
    <mergeCell ref="A3:C3"/>
  </mergeCells>
  <dataValidations count="1">
    <dataValidation type="decimal" operator="between" allowBlank="1" showInputMessage="1" showErrorMessage="1" sqref="C5:C703">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Zeros="0" workbookViewId="0">
      <selection activeCell="G33" sqref="G33"/>
    </sheetView>
  </sheetViews>
  <sheetFormatPr defaultColWidth="10.2857142857143" defaultRowHeight="13.5" outlineLevelCol="1"/>
  <cols>
    <col min="1" max="1" width="59.7047619047619" style="198" customWidth="1"/>
    <col min="2" max="2" width="33.2857142857143" style="198" customWidth="1"/>
    <col min="3" max="16384" width="10.2857142857143" style="198"/>
  </cols>
  <sheetData>
    <row r="1" ht="20.1" customHeight="1" spans="1:2">
      <c r="A1" s="94" t="s">
        <v>813</v>
      </c>
      <c r="B1" s="199"/>
    </row>
    <row r="2" ht="45.95" customHeight="1" spans="1:2">
      <c r="A2" s="200" t="s">
        <v>9</v>
      </c>
      <c r="B2" s="200"/>
    </row>
    <row r="3" ht="20.1" customHeight="1" spans="1:2">
      <c r="A3" s="18" t="s">
        <v>74</v>
      </c>
      <c r="B3" s="18"/>
    </row>
    <row r="4" ht="20.1" customHeight="1" spans="1:2">
      <c r="A4" s="13" t="s">
        <v>130</v>
      </c>
      <c r="B4" s="13" t="s">
        <v>78</v>
      </c>
    </row>
    <row r="5" ht="20.1" customHeight="1" spans="1:2">
      <c r="A5" s="52" t="s">
        <v>814</v>
      </c>
      <c r="B5" s="33">
        <v>422289</v>
      </c>
    </row>
    <row r="6" ht="20.1" customHeight="1" spans="1:2">
      <c r="A6" s="23" t="s">
        <v>815</v>
      </c>
      <c r="B6" s="33">
        <v>8545</v>
      </c>
    </row>
    <row r="7" ht="20.1" customHeight="1" spans="1:2">
      <c r="A7" s="23" t="s">
        <v>816</v>
      </c>
      <c r="B7" s="33">
        <v>10353</v>
      </c>
    </row>
    <row r="8" ht="20.1" customHeight="1" spans="1:2">
      <c r="A8" s="23" t="s">
        <v>817</v>
      </c>
      <c r="B8" s="33">
        <v>38469</v>
      </c>
    </row>
    <row r="9" ht="20.1" customHeight="1" spans="1:2">
      <c r="A9" s="23" t="s">
        <v>818</v>
      </c>
      <c r="B9" s="33">
        <v>1200</v>
      </c>
    </row>
    <row r="10" ht="20.1" customHeight="1" spans="1:2">
      <c r="A10" s="23" t="s">
        <v>819</v>
      </c>
      <c r="B10" s="33">
        <v>999</v>
      </c>
    </row>
    <row r="11" ht="20.1" customHeight="1" spans="1:2">
      <c r="A11" s="13" t="s">
        <v>820</v>
      </c>
      <c r="B11" s="33">
        <v>481855</v>
      </c>
    </row>
  </sheetData>
  <mergeCells count="2">
    <mergeCell ref="A2:B2"/>
    <mergeCell ref="A3:B3"/>
  </mergeCells>
  <printOptions horizontalCentered="1"/>
  <pageMargins left="0.354166666666667" right="0.314583333333333" top="0.786805555555556" bottom="0.590277777777778" header="0.511805555555556" footer="0.314583333333333"/>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0"/>
  <sheetViews>
    <sheetView workbookViewId="0">
      <selection activeCell="A1" sqref="A1"/>
    </sheetView>
  </sheetViews>
  <sheetFormatPr defaultColWidth="9.14285714285714" defaultRowHeight="12.75"/>
  <cols>
    <col min="1" max="1" width="39.4285714285714" customWidth="1"/>
    <col min="2" max="2" width="18.1428571428571" customWidth="1"/>
    <col min="3" max="3" width="21.8571428571429" customWidth="1"/>
    <col min="4" max="4" width="16.2857142857143" style="192" customWidth="1"/>
  </cols>
  <sheetData>
    <row r="1" s="2" customFormat="1" ht="24.95" customHeight="1" spans="1:255">
      <c r="A1" s="94" t="s">
        <v>821</v>
      </c>
      <c r="B1" s="175"/>
      <c r="C1" s="174"/>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row>
    <row r="2" ht="45" customHeight="1" spans="1:4">
      <c r="A2" s="193" t="s">
        <v>11</v>
      </c>
      <c r="B2" s="193"/>
      <c r="C2" s="193"/>
      <c r="D2" s="193"/>
    </row>
    <row r="3" ht="14.25" customHeight="1" spans="1:4">
      <c r="A3" s="194" t="s">
        <v>74</v>
      </c>
      <c r="B3" s="194"/>
      <c r="C3" s="194"/>
      <c r="D3" s="194"/>
    </row>
    <row r="4" s="191" customFormat="1" ht="18" customHeight="1" spans="1:4">
      <c r="A4" s="20" t="s">
        <v>75</v>
      </c>
      <c r="B4" s="20" t="s">
        <v>76</v>
      </c>
      <c r="C4" s="20" t="s">
        <v>77</v>
      </c>
      <c r="D4" s="20" t="s">
        <v>78</v>
      </c>
    </row>
    <row r="5" ht="18" customHeight="1" spans="1:4">
      <c r="A5" s="23" t="s">
        <v>80</v>
      </c>
      <c r="B5" s="33">
        <v>41174</v>
      </c>
      <c r="C5" s="33">
        <v>35264</v>
      </c>
      <c r="D5" s="195">
        <v>34265</v>
      </c>
    </row>
    <row r="6" ht="18" customHeight="1" spans="1:4">
      <c r="A6" s="23" t="s">
        <v>82</v>
      </c>
      <c r="B6" s="22"/>
      <c r="C6" s="22"/>
      <c r="D6" s="196"/>
    </row>
    <row r="7" ht="18" customHeight="1" spans="1:4">
      <c r="A7" s="23" t="s">
        <v>84</v>
      </c>
      <c r="B7" s="22"/>
      <c r="C7" s="22"/>
      <c r="D7" s="196"/>
    </row>
    <row r="8" ht="18" customHeight="1" spans="1:4">
      <c r="A8" s="23" t="s">
        <v>86</v>
      </c>
      <c r="B8" s="33">
        <v>13354</v>
      </c>
      <c r="C8" s="33">
        <v>9926</v>
      </c>
      <c r="D8" s="195">
        <v>9926</v>
      </c>
    </row>
    <row r="9" ht="18" customHeight="1" spans="1:4">
      <c r="A9" s="23" t="s">
        <v>88</v>
      </c>
      <c r="B9" s="33">
        <v>79285</v>
      </c>
      <c r="C9" s="33">
        <v>101853</v>
      </c>
      <c r="D9" s="195">
        <v>101853</v>
      </c>
    </row>
    <row r="10" ht="18" customHeight="1" spans="1:4">
      <c r="A10" s="23" t="s">
        <v>90</v>
      </c>
      <c r="B10" s="21">
        <v>1386</v>
      </c>
      <c r="C10" s="33">
        <v>3027</v>
      </c>
      <c r="D10" s="195">
        <v>3027</v>
      </c>
    </row>
    <row r="11" ht="18" customHeight="1" spans="1:4">
      <c r="A11" s="23" t="s">
        <v>92</v>
      </c>
      <c r="B11" s="33">
        <v>3518</v>
      </c>
      <c r="C11" s="33">
        <v>3955</v>
      </c>
      <c r="D11" s="195">
        <v>3955</v>
      </c>
    </row>
    <row r="12" ht="18" customHeight="1" spans="1:4">
      <c r="A12" s="23" t="s">
        <v>94</v>
      </c>
      <c r="B12" s="33">
        <v>87397</v>
      </c>
      <c r="C12" s="33">
        <v>91526</v>
      </c>
      <c r="D12" s="195">
        <v>91526</v>
      </c>
    </row>
    <row r="13" ht="18" customHeight="1" spans="1:4">
      <c r="A13" s="23" t="s">
        <v>96</v>
      </c>
      <c r="B13" s="33">
        <v>34051</v>
      </c>
      <c r="C13" s="33">
        <v>41085</v>
      </c>
      <c r="D13" s="195">
        <v>41085</v>
      </c>
    </row>
    <row r="14" ht="18" customHeight="1" spans="1:4">
      <c r="A14" s="23" t="s">
        <v>98</v>
      </c>
      <c r="B14" s="21">
        <v>12453</v>
      </c>
      <c r="C14" s="33">
        <v>8297</v>
      </c>
      <c r="D14" s="195">
        <v>8297</v>
      </c>
    </row>
    <row r="15" ht="18" customHeight="1" spans="1:4">
      <c r="A15" s="23" t="s">
        <v>100</v>
      </c>
      <c r="B15" s="33">
        <v>7893</v>
      </c>
      <c r="C15" s="33">
        <v>14408</v>
      </c>
      <c r="D15" s="195">
        <v>14408</v>
      </c>
    </row>
    <row r="16" ht="18" customHeight="1" spans="1:4">
      <c r="A16" s="23" t="s">
        <v>102</v>
      </c>
      <c r="B16" s="33">
        <v>67754</v>
      </c>
      <c r="C16" s="33">
        <v>66834</v>
      </c>
      <c r="D16" s="195">
        <v>66834</v>
      </c>
    </row>
    <row r="17" ht="18" customHeight="1" spans="1:4">
      <c r="A17" s="23" t="s">
        <v>104</v>
      </c>
      <c r="B17" s="33">
        <v>9610</v>
      </c>
      <c r="C17" s="33">
        <v>11152</v>
      </c>
      <c r="D17" s="195">
        <v>11152</v>
      </c>
    </row>
    <row r="18" ht="18" customHeight="1" spans="1:4">
      <c r="A18" s="23" t="s">
        <v>106</v>
      </c>
      <c r="B18" s="22">
        <v>1357</v>
      </c>
      <c r="C18" s="33">
        <v>486</v>
      </c>
      <c r="D18" s="195">
        <v>486</v>
      </c>
    </row>
    <row r="19" ht="18" customHeight="1" spans="1:4">
      <c r="A19" s="23" t="s">
        <v>108</v>
      </c>
      <c r="B19" s="21">
        <v>591</v>
      </c>
      <c r="C19" s="33">
        <v>1041</v>
      </c>
      <c r="D19" s="195">
        <v>1041</v>
      </c>
    </row>
    <row r="20" ht="18" customHeight="1" spans="1:4">
      <c r="A20" s="23" t="s">
        <v>110</v>
      </c>
      <c r="B20" s="22">
        <v>15</v>
      </c>
      <c r="C20" s="21">
        <v>50</v>
      </c>
      <c r="D20" s="197">
        <v>50</v>
      </c>
    </row>
    <row r="21" ht="18" customHeight="1" spans="1:4">
      <c r="A21" s="23" t="s">
        <v>112</v>
      </c>
      <c r="B21" s="22"/>
      <c r="C21" s="22"/>
      <c r="D21" s="196"/>
    </row>
    <row r="22" ht="18" customHeight="1" spans="1:4">
      <c r="A22" s="23" t="s">
        <v>114</v>
      </c>
      <c r="B22" s="33">
        <v>4005</v>
      </c>
      <c r="C22" s="33">
        <v>3200</v>
      </c>
      <c r="D22" s="195">
        <v>3200</v>
      </c>
    </row>
    <row r="23" ht="18" customHeight="1" spans="1:4">
      <c r="A23" s="23" t="s">
        <v>116</v>
      </c>
      <c r="B23" s="22">
        <v>14298</v>
      </c>
      <c r="C23" s="33">
        <v>15482</v>
      </c>
      <c r="D23" s="195">
        <v>15482</v>
      </c>
    </row>
    <row r="24" ht="18" customHeight="1" spans="1:4">
      <c r="A24" s="23" t="s">
        <v>118</v>
      </c>
      <c r="B24" s="21">
        <v>671</v>
      </c>
      <c r="C24" s="33">
        <v>4378</v>
      </c>
      <c r="D24" s="195">
        <v>4378</v>
      </c>
    </row>
    <row r="25" ht="18" customHeight="1" spans="1:4">
      <c r="A25" s="23" t="s">
        <v>120</v>
      </c>
      <c r="B25" s="21">
        <v>2801</v>
      </c>
      <c r="C25" s="33">
        <v>4346</v>
      </c>
      <c r="D25" s="195">
        <v>4346</v>
      </c>
    </row>
    <row r="26" ht="18" customHeight="1" spans="1:4">
      <c r="A26" s="23" t="s">
        <v>122</v>
      </c>
      <c r="B26" s="22">
        <v>5000</v>
      </c>
      <c r="C26" s="22"/>
      <c r="D26" s="196"/>
    </row>
    <row r="27" ht="18" customHeight="1" spans="1:4">
      <c r="A27" s="23" t="s">
        <v>124</v>
      </c>
      <c r="B27" s="22">
        <v>4217</v>
      </c>
      <c r="C27" s="22">
        <v>254</v>
      </c>
      <c r="D27" s="196">
        <v>254</v>
      </c>
    </row>
    <row r="28" ht="18" customHeight="1" spans="1:4">
      <c r="A28" s="23" t="s">
        <v>125</v>
      </c>
      <c r="B28" s="33">
        <v>10683</v>
      </c>
      <c r="C28" s="33">
        <v>6724</v>
      </c>
      <c r="D28" s="195">
        <v>6724</v>
      </c>
    </row>
    <row r="29" ht="18" customHeight="1" spans="1:4">
      <c r="A29" s="23" t="s">
        <v>126</v>
      </c>
      <c r="B29" s="22"/>
      <c r="C29" s="22"/>
      <c r="D29" s="196"/>
    </row>
    <row r="30" ht="18" customHeight="1" spans="1:4">
      <c r="A30" s="13" t="s">
        <v>128</v>
      </c>
      <c r="B30" s="33">
        <v>401513</v>
      </c>
      <c r="C30" s="33">
        <v>423288</v>
      </c>
      <c r="D30" s="195">
        <v>422289</v>
      </c>
    </row>
  </sheetData>
  <mergeCells count="2">
    <mergeCell ref="A2:D2"/>
    <mergeCell ref="A3:D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45"/>
  <sheetViews>
    <sheetView showZeros="0" workbookViewId="0">
      <selection activeCell="B15" sqref="B15"/>
    </sheetView>
  </sheetViews>
  <sheetFormatPr defaultColWidth="7.7047619047619" defaultRowHeight="12.75"/>
  <cols>
    <col min="1" max="1" width="10.2857142857143" style="2" customWidth="1"/>
    <col min="2" max="2" width="51.7047619047619" style="173" customWidth="1"/>
    <col min="3" max="3" width="43.2857142857143" style="174" customWidth="1"/>
    <col min="4" max="44" width="10.2857142857143" style="173" customWidth="1"/>
    <col min="45" max="256" width="7.7047619047619" style="173"/>
    <col min="257" max="16384" width="7.7047619047619" style="2"/>
  </cols>
  <sheetData>
    <row r="1" ht="24.95" customHeight="1" spans="1:2">
      <c r="A1" s="94" t="s">
        <v>822</v>
      </c>
      <c r="B1" s="175"/>
    </row>
    <row r="2" s="173" customFormat="1" ht="48" customHeight="1" spans="2:44">
      <c r="B2" s="176" t="s">
        <v>823</v>
      </c>
      <c r="C2" s="177"/>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row>
    <row r="3" s="173" customFormat="1" ht="18" customHeight="1" spans="2:44">
      <c r="B3" s="179"/>
      <c r="C3" s="18" t="s">
        <v>824</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row>
    <row r="4" s="173" customFormat="1" ht="21" customHeight="1" spans="1:44">
      <c r="A4" s="181" t="s">
        <v>144</v>
      </c>
      <c r="B4" s="181" t="s">
        <v>825</v>
      </c>
      <c r="C4" s="182" t="s">
        <v>78</v>
      </c>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3"/>
    </row>
    <row r="5" customFormat="1" ht="15.95" customHeight="1" spans="1:3">
      <c r="A5" s="63">
        <v>201</v>
      </c>
      <c r="B5" s="129" t="s">
        <v>826</v>
      </c>
      <c r="C5" s="65">
        <f>C6+C18+C27+C37+C48+C59+C70+C78+C87+C100+C109+C120+C132+C139+C147+C153+C160+C167+C174+C181+C188+C196+C202+C208+C215+C230+C237+C243</f>
        <v>34265</v>
      </c>
    </row>
    <row r="6" customFormat="1" ht="15.95" customHeight="1" spans="1:3">
      <c r="A6" s="63">
        <v>20101</v>
      </c>
      <c r="B6" s="129" t="s">
        <v>827</v>
      </c>
      <c r="C6" s="65">
        <f>SUM(C7:C17)</f>
        <v>1149</v>
      </c>
    </row>
    <row r="7" customFormat="1" ht="15.95" customHeight="1" spans="1:3">
      <c r="A7" s="63">
        <v>2010101</v>
      </c>
      <c r="B7" s="63" t="s">
        <v>828</v>
      </c>
      <c r="C7" s="65">
        <v>542</v>
      </c>
    </row>
    <row r="8" customFormat="1" ht="15.95" customHeight="1" spans="1:3">
      <c r="A8" s="63">
        <v>2010102</v>
      </c>
      <c r="B8" s="63" t="s">
        <v>829</v>
      </c>
      <c r="C8" s="65">
        <v>224</v>
      </c>
    </row>
    <row r="9" customFormat="1" ht="15.95" customHeight="1" spans="1:3">
      <c r="A9" s="63">
        <v>2010103</v>
      </c>
      <c r="B9" s="63" t="s">
        <v>830</v>
      </c>
      <c r="C9" s="65"/>
    </row>
    <row r="10" customFormat="1" ht="15.95" customHeight="1" spans="1:3">
      <c r="A10" s="63">
        <v>2010104</v>
      </c>
      <c r="B10" s="63" t="s">
        <v>831</v>
      </c>
      <c r="C10" s="65">
        <v>174</v>
      </c>
    </row>
    <row r="11" customFormat="1" ht="15.95" customHeight="1" spans="1:3">
      <c r="A11" s="63">
        <v>2010105</v>
      </c>
      <c r="B11" s="63" t="s">
        <v>832</v>
      </c>
      <c r="C11" s="65"/>
    </row>
    <row r="12" customFormat="1" ht="15.95" customHeight="1" spans="1:3">
      <c r="A12" s="63">
        <v>2010106</v>
      </c>
      <c r="B12" s="63" t="s">
        <v>833</v>
      </c>
      <c r="C12" s="65">
        <v>53</v>
      </c>
    </row>
    <row r="13" customFormat="1" ht="15.95" customHeight="1" spans="1:3">
      <c r="A13" s="63">
        <v>2010107</v>
      </c>
      <c r="B13" s="63" t="s">
        <v>834</v>
      </c>
      <c r="C13" s="65">
        <v>3</v>
      </c>
    </row>
    <row r="14" customFormat="1" ht="15.95" customHeight="1" spans="1:3">
      <c r="A14" s="63">
        <v>2010108</v>
      </c>
      <c r="B14" s="63" t="s">
        <v>835</v>
      </c>
      <c r="C14" s="65">
        <v>93</v>
      </c>
    </row>
    <row r="15" customFormat="1" ht="15.95" customHeight="1" spans="1:3">
      <c r="A15" s="63">
        <v>2010109</v>
      </c>
      <c r="B15" s="63" t="s">
        <v>836</v>
      </c>
      <c r="C15" s="65">
        <v>48</v>
      </c>
    </row>
    <row r="16" customFormat="1" ht="15.95" customHeight="1" spans="1:3">
      <c r="A16" s="63">
        <v>2010150</v>
      </c>
      <c r="B16" s="63" t="s">
        <v>837</v>
      </c>
      <c r="C16" s="65"/>
    </row>
    <row r="17" customFormat="1" ht="15.95" customHeight="1" spans="1:3">
      <c r="A17" s="63">
        <v>2010199</v>
      </c>
      <c r="B17" s="63" t="s">
        <v>838</v>
      </c>
      <c r="C17" s="65">
        <v>12</v>
      </c>
    </row>
    <row r="18" customFormat="1" ht="15.95" customHeight="1" spans="1:3">
      <c r="A18" s="63">
        <v>20102</v>
      </c>
      <c r="B18" s="129" t="s">
        <v>839</v>
      </c>
      <c r="C18" s="65">
        <f>SUM(C19:C26)</f>
        <v>771</v>
      </c>
    </row>
    <row r="19" customFormat="1" ht="15.95" customHeight="1" spans="1:3">
      <c r="A19" s="63">
        <v>2010201</v>
      </c>
      <c r="B19" s="63" t="s">
        <v>828</v>
      </c>
      <c r="C19" s="65">
        <v>452</v>
      </c>
    </row>
    <row r="20" customFormat="1" ht="15.95" customHeight="1" spans="1:3">
      <c r="A20" s="63">
        <v>2010202</v>
      </c>
      <c r="B20" s="63" t="s">
        <v>829</v>
      </c>
      <c r="C20" s="65">
        <v>48</v>
      </c>
    </row>
    <row r="21" customFormat="1" ht="15.95" customHeight="1" spans="1:3">
      <c r="A21" s="63">
        <v>2010203</v>
      </c>
      <c r="B21" s="63" t="s">
        <v>830</v>
      </c>
      <c r="C21" s="65"/>
    </row>
    <row r="22" customFormat="1" ht="15.95" customHeight="1" spans="1:3">
      <c r="A22" s="63">
        <v>2010204</v>
      </c>
      <c r="B22" s="63" t="s">
        <v>840</v>
      </c>
      <c r="C22" s="65">
        <v>64</v>
      </c>
    </row>
    <row r="23" customFormat="1" ht="15.95" customHeight="1" spans="1:3">
      <c r="A23" s="63">
        <v>2010205</v>
      </c>
      <c r="B23" s="63" t="s">
        <v>841</v>
      </c>
      <c r="C23" s="65">
        <v>32</v>
      </c>
    </row>
    <row r="24" customFormat="1" ht="15.95" customHeight="1" spans="1:3">
      <c r="A24" s="63">
        <v>2010206</v>
      </c>
      <c r="B24" s="63" t="s">
        <v>842</v>
      </c>
      <c r="C24" s="65">
        <v>11</v>
      </c>
    </row>
    <row r="25" customFormat="1" ht="15.95" customHeight="1" spans="1:3">
      <c r="A25" s="63">
        <v>2010250</v>
      </c>
      <c r="B25" s="63" t="s">
        <v>837</v>
      </c>
      <c r="C25" s="65"/>
    </row>
    <row r="26" customFormat="1" ht="15.95" customHeight="1" spans="1:3">
      <c r="A26" s="63">
        <v>2010299</v>
      </c>
      <c r="B26" s="63" t="s">
        <v>843</v>
      </c>
      <c r="C26" s="65">
        <v>164</v>
      </c>
    </row>
    <row r="27" customFormat="1" ht="15.95" customHeight="1" spans="1:3">
      <c r="A27" s="63">
        <v>20103</v>
      </c>
      <c r="B27" s="129" t="s">
        <v>844</v>
      </c>
      <c r="C27" s="65">
        <f>SUM(C28:C36)</f>
        <v>17435</v>
      </c>
    </row>
    <row r="28" customFormat="1" ht="15.95" customHeight="1" spans="1:3">
      <c r="A28" s="63">
        <v>2010301</v>
      </c>
      <c r="B28" s="63" t="s">
        <v>828</v>
      </c>
      <c r="C28" s="65">
        <v>16544</v>
      </c>
    </row>
    <row r="29" customFormat="1" ht="15.95" customHeight="1" spans="1:3">
      <c r="A29" s="63">
        <v>2010302</v>
      </c>
      <c r="B29" s="63" t="s">
        <v>829</v>
      </c>
      <c r="C29" s="65">
        <v>376</v>
      </c>
    </row>
    <row r="30" customFormat="1" ht="15.95" customHeight="1" spans="1:3">
      <c r="A30" s="63">
        <v>2010303</v>
      </c>
      <c r="B30" s="63" t="s">
        <v>830</v>
      </c>
      <c r="C30" s="65">
        <v>189</v>
      </c>
    </row>
    <row r="31" customFormat="1" ht="15.95" customHeight="1" spans="1:3">
      <c r="A31" s="63">
        <v>2010304</v>
      </c>
      <c r="B31" s="63" t="s">
        <v>845</v>
      </c>
      <c r="C31" s="65">
        <v>82</v>
      </c>
    </row>
    <row r="32" customFormat="1" ht="15.95" customHeight="1" spans="1:3">
      <c r="A32" s="63">
        <v>2010305</v>
      </c>
      <c r="B32" s="63" t="s">
        <v>846</v>
      </c>
      <c r="C32" s="65">
        <v>118</v>
      </c>
    </row>
    <row r="33" customFormat="1" ht="15.95" customHeight="1" spans="1:3">
      <c r="A33" s="63">
        <v>2010306</v>
      </c>
      <c r="B33" s="63" t="s">
        <v>847</v>
      </c>
      <c r="C33" s="65">
        <v>126</v>
      </c>
    </row>
    <row r="34" customFormat="1" ht="15.95" customHeight="1" spans="1:3">
      <c r="A34" s="63">
        <v>2010309</v>
      </c>
      <c r="B34" s="63" t="s">
        <v>848</v>
      </c>
      <c r="C34" s="65"/>
    </row>
    <row r="35" customFormat="1" ht="15.95" customHeight="1" spans="1:3">
      <c r="A35" s="63">
        <v>2010350</v>
      </c>
      <c r="B35" s="63" t="s">
        <v>837</v>
      </c>
      <c r="C35" s="65"/>
    </row>
    <row r="36" customFormat="1" ht="15.95" customHeight="1" spans="1:3">
      <c r="A36" s="63">
        <v>2010399</v>
      </c>
      <c r="B36" s="63" t="s">
        <v>849</v>
      </c>
      <c r="C36" s="65"/>
    </row>
    <row r="37" customFormat="1" ht="15.95" customHeight="1" spans="1:3">
      <c r="A37" s="63">
        <v>20104</v>
      </c>
      <c r="B37" s="129" t="s">
        <v>850</v>
      </c>
      <c r="C37" s="65">
        <f>SUM(C38:C47)</f>
        <v>1391</v>
      </c>
    </row>
    <row r="38" customFormat="1" ht="15.95" customHeight="1" spans="1:3">
      <c r="A38" s="63">
        <v>2010401</v>
      </c>
      <c r="B38" s="63" t="s">
        <v>828</v>
      </c>
      <c r="C38" s="65">
        <v>446</v>
      </c>
    </row>
    <row r="39" customFormat="1" ht="15.95" customHeight="1" spans="1:3">
      <c r="A39" s="63">
        <v>2010402</v>
      </c>
      <c r="B39" s="63" t="s">
        <v>829</v>
      </c>
      <c r="C39" s="65">
        <v>82</v>
      </c>
    </row>
    <row r="40" customFormat="1" ht="15.95" customHeight="1" spans="1:3">
      <c r="A40" s="63">
        <v>2010403</v>
      </c>
      <c r="B40" s="63" t="s">
        <v>830</v>
      </c>
      <c r="C40" s="65"/>
    </row>
    <row r="41" customFormat="1" ht="15.95" customHeight="1" spans="1:3">
      <c r="A41" s="63">
        <v>2010404</v>
      </c>
      <c r="B41" s="63" t="s">
        <v>851</v>
      </c>
      <c r="C41" s="65"/>
    </row>
    <row r="42" customFormat="1" ht="15.95" customHeight="1" spans="1:3">
      <c r="A42" s="63">
        <v>2010405</v>
      </c>
      <c r="B42" s="63" t="s">
        <v>852</v>
      </c>
      <c r="C42" s="65">
        <v>3</v>
      </c>
    </row>
    <row r="43" customFormat="1" ht="15.95" customHeight="1" spans="1:3">
      <c r="A43" s="63">
        <v>2010406</v>
      </c>
      <c r="B43" s="63" t="s">
        <v>853</v>
      </c>
      <c r="C43" s="65"/>
    </row>
    <row r="44" customFormat="1" ht="15.95" customHeight="1" spans="1:3">
      <c r="A44" s="63">
        <v>2010407</v>
      </c>
      <c r="B44" s="63" t="s">
        <v>854</v>
      </c>
      <c r="C44" s="65"/>
    </row>
    <row r="45" customFormat="1" ht="15.95" customHeight="1" spans="1:3">
      <c r="A45" s="63">
        <v>2010408</v>
      </c>
      <c r="B45" s="63" t="s">
        <v>855</v>
      </c>
      <c r="C45" s="65"/>
    </row>
    <row r="46" customFormat="1" ht="15.95" customHeight="1" spans="1:3">
      <c r="A46" s="63">
        <v>2010450</v>
      </c>
      <c r="B46" s="63" t="s">
        <v>837</v>
      </c>
      <c r="C46" s="65"/>
    </row>
    <row r="47" customFormat="1" ht="15.95" customHeight="1" spans="1:3">
      <c r="A47" s="63">
        <v>2010499</v>
      </c>
      <c r="B47" s="63" t="s">
        <v>856</v>
      </c>
      <c r="C47" s="65">
        <v>860</v>
      </c>
    </row>
    <row r="48" customFormat="1" ht="15.95" customHeight="1" spans="1:3">
      <c r="A48" s="63">
        <v>20105</v>
      </c>
      <c r="B48" s="129" t="s">
        <v>857</v>
      </c>
      <c r="C48" s="65">
        <f>SUM(C49:C58)</f>
        <v>731</v>
      </c>
    </row>
    <row r="49" customFormat="1" ht="15.95" customHeight="1" spans="1:3">
      <c r="A49" s="63">
        <v>2010501</v>
      </c>
      <c r="B49" s="63" t="s">
        <v>828</v>
      </c>
      <c r="C49" s="65">
        <v>301</v>
      </c>
    </row>
    <row r="50" customFormat="1" ht="15.95" customHeight="1" spans="1:3">
      <c r="A50" s="63">
        <v>2010502</v>
      </c>
      <c r="B50" s="63" t="s">
        <v>829</v>
      </c>
      <c r="C50" s="65">
        <v>14</v>
      </c>
    </row>
    <row r="51" customFormat="1" ht="15.95" customHeight="1" spans="1:3">
      <c r="A51" s="63">
        <v>2010503</v>
      </c>
      <c r="B51" s="63" t="s">
        <v>830</v>
      </c>
      <c r="C51" s="65"/>
    </row>
    <row r="52" customFormat="1" ht="15.95" customHeight="1" spans="1:3">
      <c r="A52" s="63">
        <v>2010504</v>
      </c>
      <c r="B52" s="63" t="s">
        <v>858</v>
      </c>
      <c r="C52" s="65"/>
    </row>
    <row r="53" customFormat="1" ht="15.95" customHeight="1" spans="1:3">
      <c r="A53" s="63">
        <v>2010505</v>
      </c>
      <c r="B53" s="63" t="s">
        <v>859</v>
      </c>
      <c r="C53" s="65"/>
    </row>
    <row r="54" customFormat="1" ht="15.95" customHeight="1" spans="1:3">
      <c r="A54" s="63">
        <v>2010506</v>
      </c>
      <c r="B54" s="63" t="s">
        <v>860</v>
      </c>
      <c r="C54" s="65"/>
    </row>
    <row r="55" customFormat="1" ht="15.95" customHeight="1" spans="1:3">
      <c r="A55" s="63">
        <v>2010507</v>
      </c>
      <c r="B55" s="63" t="s">
        <v>861</v>
      </c>
      <c r="C55" s="65">
        <v>331</v>
      </c>
    </row>
    <row r="56" customFormat="1" ht="15.95" customHeight="1" spans="1:3">
      <c r="A56" s="63">
        <v>2010508</v>
      </c>
      <c r="B56" s="63" t="s">
        <v>862</v>
      </c>
      <c r="C56" s="65">
        <v>85</v>
      </c>
    </row>
    <row r="57" customFormat="1" ht="15.95" customHeight="1" spans="1:3">
      <c r="A57" s="63">
        <v>2010550</v>
      </c>
      <c r="B57" s="63" t="s">
        <v>837</v>
      </c>
      <c r="C57" s="65"/>
    </row>
    <row r="58" customFormat="1" ht="15.95" customHeight="1" spans="1:3">
      <c r="A58" s="63">
        <v>2010599</v>
      </c>
      <c r="B58" s="63" t="s">
        <v>863</v>
      </c>
      <c r="C58" s="65"/>
    </row>
    <row r="59" customFormat="1" ht="15.95" customHeight="1" spans="1:3">
      <c r="A59" s="63">
        <v>20106</v>
      </c>
      <c r="B59" s="129" t="s">
        <v>864</v>
      </c>
      <c r="C59" s="65">
        <f>SUM(C60:C69)</f>
        <v>1470</v>
      </c>
    </row>
    <row r="60" customFormat="1" ht="15.95" customHeight="1" spans="1:3">
      <c r="A60" s="63">
        <v>2010601</v>
      </c>
      <c r="B60" s="63" t="s">
        <v>828</v>
      </c>
      <c r="C60" s="65">
        <v>1037</v>
      </c>
    </row>
    <row r="61" customFormat="1" ht="15.95" customHeight="1" spans="1:3">
      <c r="A61" s="63">
        <v>2010602</v>
      </c>
      <c r="B61" s="63" t="s">
        <v>829</v>
      </c>
      <c r="C61" s="65">
        <v>193</v>
      </c>
    </row>
    <row r="62" customFormat="1" ht="15.95" customHeight="1" spans="1:3">
      <c r="A62" s="63">
        <v>2010603</v>
      </c>
      <c r="B62" s="63" t="s">
        <v>830</v>
      </c>
      <c r="C62" s="65"/>
    </row>
    <row r="63" customFormat="1" ht="15.95" customHeight="1" spans="1:3">
      <c r="A63" s="63">
        <v>2010604</v>
      </c>
      <c r="B63" s="63" t="s">
        <v>865</v>
      </c>
      <c r="C63" s="65"/>
    </row>
    <row r="64" customFormat="1" ht="15.95" customHeight="1" spans="1:3">
      <c r="A64" s="63">
        <v>2010605</v>
      </c>
      <c r="B64" s="63" t="s">
        <v>866</v>
      </c>
      <c r="C64" s="65">
        <v>12</v>
      </c>
    </row>
    <row r="65" customFormat="1" ht="15.95" customHeight="1" spans="1:3">
      <c r="A65" s="63">
        <v>2010606</v>
      </c>
      <c r="B65" s="63" t="s">
        <v>867</v>
      </c>
      <c r="C65" s="65">
        <v>12</v>
      </c>
    </row>
    <row r="66" customFormat="1" ht="15.95" customHeight="1" spans="1:3">
      <c r="A66" s="63">
        <v>2010607</v>
      </c>
      <c r="B66" s="63" t="s">
        <v>868</v>
      </c>
      <c r="C66" s="65">
        <v>141</v>
      </c>
    </row>
    <row r="67" customFormat="1" ht="15.95" customHeight="1" spans="1:3">
      <c r="A67" s="63">
        <v>2010608</v>
      </c>
      <c r="B67" s="63" t="s">
        <v>869</v>
      </c>
      <c r="C67" s="65"/>
    </row>
    <row r="68" customFormat="1" ht="15.95" customHeight="1" spans="1:3">
      <c r="A68" s="63">
        <v>2010650</v>
      </c>
      <c r="B68" s="63" t="s">
        <v>837</v>
      </c>
      <c r="C68" s="65"/>
    </row>
    <row r="69" customFormat="1" ht="15.95" customHeight="1" spans="1:3">
      <c r="A69" s="63">
        <v>2010699</v>
      </c>
      <c r="B69" s="63" t="s">
        <v>870</v>
      </c>
      <c r="C69" s="65">
        <v>75</v>
      </c>
    </row>
    <row r="70" customFormat="1" ht="15.95" customHeight="1" spans="1:3">
      <c r="A70" s="63">
        <v>20107</v>
      </c>
      <c r="B70" s="129" t="s">
        <v>871</v>
      </c>
      <c r="C70" s="65">
        <f>SUM(C71:C77)</f>
        <v>680</v>
      </c>
    </row>
    <row r="71" customFormat="1" ht="15.95" customHeight="1" spans="1:3">
      <c r="A71" s="63">
        <v>2010701</v>
      </c>
      <c r="B71" s="63" t="s">
        <v>828</v>
      </c>
      <c r="C71" s="65"/>
    </row>
    <row r="72" customFormat="1" ht="15.95" customHeight="1" spans="1:3">
      <c r="A72" s="63">
        <v>2010702</v>
      </c>
      <c r="B72" s="63" t="s">
        <v>829</v>
      </c>
      <c r="C72" s="65"/>
    </row>
    <row r="73" customFormat="1" ht="15.95" customHeight="1" spans="1:3">
      <c r="A73" s="63">
        <v>2010703</v>
      </c>
      <c r="B73" s="63" t="s">
        <v>830</v>
      </c>
      <c r="C73" s="65"/>
    </row>
    <row r="74" customFormat="1" ht="15.95" customHeight="1" spans="1:3">
      <c r="A74" s="63">
        <v>2010709</v>
      </c>
      <c r="B74" s="63" t="s">
        <v>868</v>
      </c>
      <c r="C74" s="65"/>
    </row>
    <row r="75" customFormat="1" ht="15.95" customHeight="1" spans="1:3">
      <c r="A75" s="63">
        <v>2010710</v>
      </c>
      <c r="B75" s="63" t="s">
        <v>872</v>
      </c>
      <c r="C75" s="65">
        <v>680</v>
      </c>
    </row>
    <row r="76" customFormat="1" ht="15.95" customHeight="1" spans="1:3">
      <c r="A76" s="63">
        <v>2010750</v>
      </c>
      <c r="B76" s="63" t="s">
        <v>837</v>
      </c>
      <c r="C76" s="65"/>
    </row>
    <row r="77" customFormat="1" ht="15.95" customHeight="1" spans="1:3">
      <c r="A77" s="63">
        <v>2010799</v>
      </c>
      <c r="B77" s="63" t="s">
        <v>873</v>
      </c>
      <c r="C77" s="65"/>
    </row>
    <row r="78" customFormat="1" ht="15.95" customHeight="1" spans="1:3">
      <c r="A78" s="63">
        <v>20108</v>
      </c>
      <c r="B78" s="129" t="s">
        <v>874</v>
      </c>
      <c r="C78" s="65">
        <f>SUM(C79:C86)</f>
        <v>452</v>
      </c>
    </row>
    <row r="79" customFormat="1" ht="15.95" customHeight="1" spans="1:3">
      <c r="A79" s="63">
        <v>2010801</v>
      </c>
      <c r="B79" s="63" t="s">
        <v>828</v>
      </c>
      <c r="C79" s="65">
        <v>352</v>
      </c>
    </row>
    <row r="80" customFormat="1" ht="15.95" customHeight="1" spans="1:3">
      <c r="A80" s="63">
        <v>2010802</v>
      </c>
      <c r="B80" s="63" t="s">
        <v>829</v>
      </c>
      <c r="C80" s="65"/>
    </row>
    <row r="81" customFormat="1" ht="15.95" customHeight="1" spans="1:3">
      <c r="A81" s="63">
        <v>2010803</v>
      </c>
      <c r="B81" s="63" t="s">
        <v>830</v>
      </c>
      <c r="C81" s="65"/>
    </row>
    <row r="82" customFormat="1" ht="15.95" customHeight="1" spans="1:3">
      <c r="A82" s="63">
        <v>2010804</v>
      </c>
      <c r="B82" s="63" t="s">
        <v>875</v>
      </c>
      <c r="C82" s="65">
        <v>96</v>
      </c>
    </row>
    <row r="83" customFormat="1" ht="15.95" customHeight="1" spans="1:3">
      <c r="A83" s="63">
        <v>2010805</v>
      </c>
      <c r="B83" s="63" t="s">
        <v>876</v>
      </c>
      <c r="C83" s="65"/>
    </row>
    <row r="84" customFormat="1" ht="15.95" customHeight="1" spans="1:3">
      <c r="A84" s="63">
        <v>2010806</v>
      </c>
      <c r="B84" s="63" t="s">
        <v>868</v>
      </c>
      <c r="C84" s="65"/>
    </row>
    <row r="85" customFormat="1" ht="15.95" customHeight="1" spans="1:3">
      <c r="A85" s="63">
        <v>2010850</v>
      </c>
      <c r="B85" s="63" t="s">
        <v>837</v>
      </c>
      <c r="C85" s="65"/>
    </row>
    <row r="86" customFormat="1" ht="15.95" customHeight="1" spans="1:3">
      <c r="A86" s="63">
        <v>2010899</v>
      </c>
      <c r="B86" s="63" t="s">
        <v>877</v>
      </c>
      <c r="C86" s="65">
        <v>4</v>
      </c>
    </row>
    <row r="87" customFormat="1" ht="15.95" customHeight="1" spans="1:3">
      <c r="A87" s="63">
        <v>20109</v>
      </c>
      <c r="B87" s="129" t="s">
        <v>878</v>
      </c>
      <c r="C87" s="65">
        <f>SUM(C88:C99)</f>
        <v>0</v>
      </c>
    </row>
    <row r="88" customFormat="1" ht="15.95" customHeight="1" spans="1:3">
      <c r="A88" s="63">
        <v>2010901</v>
      </c>
      <c r="B88" s="63" t="s">
        <v>828</v>
      </c>
      <c r="C88" s="65"/>
    </row>
    <row r="89" customFormat="1" ht="15.95" customHeight="1" spans="1:3">
      <c r="A89" s="63">
        <v>2010902</v>
      </c>
      <c r="B89" s="63" t="s">
        <v>829</v>
      </c>
      <c r="C89" s="65"/>
    </row>
    <row r="90" customFormat="1" ht="15.95" customHeight="1" spans="1:3">
      <c r="A90" s="63">
        <v>2010903</v>
      </c>
      <c r="B90" s="63" t="s">
        <v>830</v>
      </c>
      <c r="C90" s="65"/>
    </row>
    <row r="91" customFormat="1" ht="15.95" customHeight="1" spans="1:3">
      <c r="A91" s="63">
        <v>2010905</v>
      </c>
      <c r="B91" s="63" t="s">
        <v>879</v>
      </c>
      <c r="C91" s="65"/>
    </row>
    <row r="92" customFormat="1" ht="15.95" customHeight="1" spans="1:3">
      <c r="A92" s="63">
        <v>2010907</v>
      </c>
      <c r="B92" s="63" t="s">
        <v>880</v>
      </c>
      <c r="C92" s="65"/>
    </row>
    <row r="93" customFormat="1" ht="15.95" customHeight="1" spans="1:3">
      <c r="A93" s="63">
        <v>2010908</v>
      </c>
      <c r="B93" s="63" t="s">
        <v>868</v>
      </c>
      <c r="C93" s="65"/>
    </row>
    <row r="94" customFormat="1" ht="15.95" customHeight="1" spans="1:3">
      <c r="A94" s="63">
        <v>2010909</v>
      </c>
      <c r="B94" s="63" t="s">
        <v>881</v>
      </c>
      <c r="C94" s="65"/>
    </row>
    <row r="95" customFormat="1" ht="15.95" customHeight="1" spans="1:3">
      <c r="A95" s="63">
        <v>2010910</v>
      </c>
      <c r="B95" s="63" t="s">
        <v>882</v>
      </c>
      <c r="C95" s="65"/>
    </row>
    <row r="96" customFormat="1" ht="15.95" customHeight="1" spans="1:3">
      <c r="A96" s="63">
        <v>2010911</v>
      </c>
      <c r="B96" s="63" t="s">
        <v>883</v>
      </c>
      <c r="C96" s="65"/>
    </row>
    <row r="97" customFormat="1" ht="15.95" customHeight="1" spans="1:3">
      <c r="A97" s="63">
        <v>2010912</v>
      </c>
      <c r="B97" s="63" t="s">
        <v>884</v>
      </c>
      <c r="C97" s="65"/>
    </row>
    <row r="98" customFormat="1" ht="15.95" customHeight="1" spans="1:3">
      <c r="A98" s="63">
        <v>2010950</v>
      </c>
      <c r="B98" s="63" t="s">
        <v>837</v>
      </c>
      <c r="C98" s="65"/>
    </row>
    <row r="99" customFormat="1" ht="15.95" customHeight="1" spans="1:3">
      <c r="A99" s="63">
        <v>2010999</v>
      </c>
      <c r="B99" s="63" t="s">
        <v>885</v>
      </c>
      <c r="C99" s="65"/>
    </row>
    <row r="100" customFormat="1" ht="15.95" customHeight="1" spans="1:3">
      <c r="A100" s="63">
        <v>20111</v>
      </c>
      <c r="B100" s="129" t="s">
        <v>886</v>
      </c>
      <c r="C100" s="65">
        <f>SUM(C101:C108)</f>
        <v>1796</v>
      </c>
    </row>
    <row r="101" customFormat="1" ht="15.95" customHeight="1" spans="1:3">
      <c r="A101" s="63">
        <v>2011101</v>
      </c>
      <c r="B101" s="63" t="s">
        <v>828</v>
      </c>
      <c r="C101" s="65">
        <v>1388</v>
      </c>
    </row>
    <row r="102" customFormat="1" ht="15.95" customHeight="1" spans="1:3">
      <c r="A102" s="63">
        <v>2011102</v>
      </c>
      <c r="B102" s="63" t="s">
        <v>829</v>
      </c>
      <c r="C102" s="65">
        <v>155</v>
      </c>
    </row>
    <row r="103" customFormat="1" ht="15.95" customHeight="1" spans="1:3">
      <c r="A103" s="63">
        <v>2011103</v>
      </c>
      <c r="B103" s="63" t="s">
        <v>830</v>
      </c>
      <c r="C103" s="65"/>
    </row>
    <row r="104" customFormat="1" ht="15.95" customHeight="1" spans="1:3">
      <c r="A104" s="63">
        <v>2011104</v>
      </c>
      <c r="B104" s="63" t="s">
        <v>887</v>
      </c>
      <c r="C104" s="65">
        <v>98</v>
      </c>
    </row>
    <row r="105" customFormat="1" ht="15.95" customHeight="1" spans="1:3">
      <c r="A105" s="63">
        <v>2011105</v>
      </c>
      <c r="B105" s="63" t="s">
        <v>888</v>
      </c>
      <c r="C105" s="65">
        <v>47</v>
      </c>
    </row>
    <row r="106" customFormat="1" ht="15.95" customHeight="1" spans="1:3">
      <c r="A106" s="63">
        <v>2011106</v>
      </c>
      <c r="B106" s="63" t="s">
        <v>889</v>
      </c>
      <c r="C106" s="65">
        <v>108</v>
      </c>
    </row>
    <row r="107" customFormat="1" ht="15.95" customHeight="1" spans="1:3">
      <c r="A107" s="63">
        <v>2011150</v>
      </c>
      <c r="B107" s="63" t="s">
        <v>837</v>
      </c>
      <c r="C107" s="65"/>
    </row>
    <row r="108" customFormat="1" ht="15.95" customHeight="1" spans="1:3">
      <c r="A108" s="63">
        <v>2011199</v>
      </c>
      <c r="B108" s="63" t="s">
        <v>890</v>
      </c>
      <c r="C108" s="65"/>
    </row>
    <row r="109" customFormat="1" ht="15.95" customHeight="1" spans="1:3">
      <c r="A109" s="63">
        <v>20113</v>
      </c>
      <c r="B109" s="129" t="s">
        <v>891</v>
      </c>
      <c r="C109" s="65">
        <f>SUM(C110:C119)</f>
        <v>607</v>
      </c>
    </row>
    <row r="110" customFormat="1" ht="15.95" customHeight="1" spans="1:3">
      <c r="A110" s="63">
        <v>2011301</v>
      </c>
      <c r="B110" s="63" t="s">
        <v>828</v>
      </c>
      <c r="C110" s="65">
        <v>286</v>
      </c>
    </row>
    <row r="111" customFormat="1" ht="15.95" customHeight="1" spans="1:3">
      <c r="A111" s="63">
        <v>2011302</v>
      </c>
      <c r="B111" s="63" t="s">
        <v>829</v>
      </c>
      <c r="C111" s="65"/>
    </row>
    <row r="112" customFormat="1" ht="15.95" customHeight="1" spans="1:3">
      <c r="A112" s="63">
        <v>2011303</v>
      </c>
      <c r="B112" s="63" t="s">
        <v>830</v>
      </c>
      <c r="C112" s="65"/>
    </row>
    <row r="113" customFormat="1" ht="15.95" customHeight="1" spans="1:3">
      <c r="A113" s="63">
        <v>2011304</v>
      </c>
      <c r="B113" s="63" t="s">
        <v>892</v>
      </c>
      <c r="C113" s="65"/>
    </row>
    <row r="114" customFormat="1" ht="15.95" customHeight="1" spans="1:3">
      <c r="A114" s="63">
        <v>2011305</v>
      </c>
      <c r="B114" s="63" t="s">
        <v>893</v>
      </c>
      <c r="C114" s="65"/>
    </row>
    <row r="115" customFormat="1" ht="15.95" customHeight="1" spans="1:3">
      <c r="A115" s="63">
        <v>2011306</v>
      </c>
      <c r="B115" s="63" t="s">
        <v>894</v>
      </c>
      <c r="C115" s="65">
        <v>8</v>
      </c>
    </row>
    <row r="116" customFormat="1" ht="15.95" customHeight="1" spans="1:3">
      <c r="A116" s="63">
        <v>2011307</v>
      </c>
      <c r="B116" s="63" t="s">
        <v>895</v>
      </c>
      <c r="C116" s="65">
        <v>19</v>
      </c>
    </row>
    <row r="117" customFormat="1" ht="15.95" customHeight="1" spans="1:3">
      <c r="A117" s="63">
        <v>2011308</v>
      </c>
      <c r="B117" s="63" t="s">
        <v>896</v>
      </c>
      <c r="C117" s="65">
        <v>125</v>
      </c>
    </row>
    <row r="118" customFormat="1" ht="15.95" customHeight="1" spans="1:3">
      <c r="A118" s="63">
        <v>2011350</v>
      </c>
      <c r="B118" s="63" t="s">
        <v>837</v>
      </c>
      <c r="C118" s="65"/>
    </row>
    <row r="119" customFormat="1" ht="15.95" customHeight="1" spans="1:3">
      <c r="A119" s="63">
        <v>2011399</v>
      </c>
      <c r="B119" s="63" t="s">
        <v>897</v>
      </c>
      <c r="C119" s="65">
        <v>169</v>
      </c>
    </row>
    <row r="120" customFormat="1" ht="15.95" customHeight="1" spans="1:3">
      <c r="A120" s="63">
        <v>20114</v>
      </c>
      <c r="B120" s="129" t="s">
        <v>898</v>
      </c>
      <c r="C120" s="65">
        <f>SUM(C121:C131)</f>
        <v>0</v>
      </c>
    </row>
    <row r="121" customFormat="1" ht="15.95" customHeight="1" spans="1:3">
      <c r="A121" s="63">
        <v>2011401</v>
      </c>
      <c r="B121" s="63" t="s">
        <v>828</v>
      </c>
      <c r="C121" s="65"/>
    </row>
    <row r="122" customFormat="1" ht="15.95" customHeight="1" spans="1:3">
      <c r="A122" s="63">
        <v>2011402</v>
      </c>
      <c r="B122" s="63" t="s">
        <v>829</v>
      </c>
      <c r="C122" s="65"/>
    </row>
    <row r="123" customFormat="1" ht="15.95" customHeight="1" spans="1:3">
      <c r="A123" s="63">
        <v>2011403</v>
      </c>
      <c r="B123" s="63" t="s">
        <v>830</v>
      </c>
      <c r="C123" s="65"/>
    </row>
    <row r="124" customFormat="1" ht="15.95" customHeight="1" spans="1:3">
      <c r="A124" s="63">
        <v>2011404</v>
      </c>
      <c r="B124" s="63" t="s">
        <v>899</v>
      </c>
      <c r="C124" s="65"/>
    </row>
    <row r="125" customFormat="1" ht="15.95" customHeight="1" spans="1:3">
      <c r="A125" s="63">
        <v>2011405</v>
      </c>
      <c r="B125" s="63" t="s">
        <v>900</v>
      </c>
      <c r="C125" s="65"/>
    </row>
    <row r="126" customFormat="1" ht="15.95" customHeight="1" spans="1:3">
      <c r="A126" s="63">
        <v>2011408</v>
      </c>
      <c r="B126" s="63" t="s">
        <v>901</v>
      </c>
      <c r="C126" s="65"/>
    </row>
    <row r="127" customFormat="1" ht="15.95" customHeight="1" spans="1:3">
      <c r="A127" s="63">
        <v>2011409</v>
      </c>
      <c r="B127" s="63" t="s">
        <v>902</v>
      </c>
      <c r="C127" s="65"/>
    </row>
    <row r="128" customFormat="1" ht="15.95" customHeight="1" spans="1:3">
      <c r="A128" s="63">
        <v>2011410</v>
      </c>
      <c r="B128" s="63" t="s">
        <v>903</v>
      </c>
      <c r="C128" s="65"/>
    </row>
    <row r="129" customFormat="1" ht="15.95" customHeight="1" spans="1:3">
      <c r="A129" s="63">
        <v>2011411</v>
      </c>
      <c r="B129" s="63" t="s">
        <v>904</v>
      </c>
      <c r="C129" s="65"/>
    </row>
    <row r="130" customFormat="1" ht="15.95" customHeight="1" spans="1:3">
      <c r="A130" s="63">
        <v>2011450</v>
      </c>
      <c r="B130" s="63" t="s">
        <v>837</v>
      </c>
      <c r="C130" s="65"/>
    </row>
    <row r="131" customFormat="1" ht="15.95" customHeight="1" spans="1:3">
      <c r="A131" s="63">
        <v>2011499</v>
      </c>
      <c r="B131" s="63" t="s">
        <v>905</v>
      </c>
      <c r="C131" s="65"/>
    </row>
    <row r="132" customFormat="1" ht="15.95" customHeight="1" spans="1:3">
      <c r="A132" s="63">
        <v>20123</v>
      </c>
      <c r="B132" s="129" t="s">
        <v>906</v>
      </c>
      <c r="C132" s="65">
        <f>SUM(C133:C138)</f>
        <v>0</v>
      </c>
    </row>
    <row r="133" customFormat="1" ht="15.95" customHeight="1" spans="1:3">
      <c r="A133" s="63">
        <v>2012301</v>
      </c>
      <c r="B133" s="63" t="s">
        <v>828</v>
      </c>
      <c r="C133" s="65"/>
    </row>
    <row r="134" customFormat="1" ht="15.95" customHeight="1" spans="1:3">
      <c r="A134" s="63">
        <v>2012302</v>
      </c>
      <c r="B134" s="63" t="s">
        <v>829</v>
      </c>
      <c r="C134" s="65"/>
    </row>
    <row r="135" customFormat="1" ht="15.95" customHeight="1" spans="1:3">
      <c r="A135" s="63">
        <v>2012303</v>
      </c>
      <c r="B135" s="63" t="s">
        <v>830</v>
      </c>
      <c r="C135" s="65"/>
    </row>
    <row r="136" customFormat="1" ht="15.95" customHeight="1" spans="1:3">
      <c r="A136" s="63">
        <v>2012304</v>
      </c>
      <c r="B136" s="63" t="s">
        <v>907</v>
      </c>
      <c r="C136" s="65"/>
    </row>
    <row r="137" customFormat="1" ht="15.95" customHeight="1" spans="1:3">
      <c r="A137" s="63">
        <v>2012350</v>
      </c>
      <c r="B137" s="63" t="s">
        <v>837</v>
      </c>
      <c r="C137" s="65"/>
    </row>
    <row r="138" customFormat="1" ht="15.95" customHeight="1" spans="1:3">
      <c r="A138" s="63">
        <v>2012399</v>
      </c>
      <c r="B138" s="63" t="s">
        <v>908</v>
      </c>
      <c r="C138" s="65"/>
    </row>
    <row r="139" customFormat="1" ht="15.95" customHeight="1" spans="1:3">
      <c r="A139" s="63">
        <v>20125</v>
      </c>
      <c r="B139" s="129" t="s">
        <v>909</v>
      </c>
      <c r="C139" s="65">
        <f>SUM(C140:C146)</f>
        <v>0</v>
      </c>
    </row>
    <row r="140" customFormat="1" ht="15.95" customHeight="1" spans="1:3">
      <c r="A140" s="63">
        <v>2012501</v>
      </c>
      <c r="B140" s="63" t="s">
        <v>828</v>
      </c>
      <c r="C140" s="65"/>
    </row>
    <row r="141" customFormat="1" ht="15.95" customHeight="1" spans="1:3">
      <c r="A141" s="63">
        <v>2012502</v>
      </c>
      <c r="B141" s="63" t="s">
        <v>829</v>
      </c>
      <c r="C141" s="65"/>
    </row>
    <row r="142" customFormat="1" ht="15.95" customHeight="1" spans="1:3">
      <c r="A142" s="63">
        <v>2012503</v>
      </c>
      <c r="B142" s="63" t="s">
        <v>830</v>
      </c>
      <c r="C142" s="65"/>
    </row>
    <row r="143" customFormat="1" ht="15.95" customHeight="1" spans="1:3">
      <c r="A143" s="63">
        <v>2012504</v>
      </c>
      <c r="B143" s="63" t="s">
        <v>910</v>
      </c>
      <c r="C143" s="65"/>
    </row>
    <row r="144" customFormat="1" ht="15.95" customHeight="1" spans="1:3">
      <c r="A144" s="63">
        <v>2012505</v>
      </c>
      <c r="B144" s="63" t="s">
        <v>911</v>
      </c>
      <c r="C144" s="65"/>
    </row>
    <row r="145" customFormat="1" ht="15.95" customHeight="1" spans="1:3">
      <c r="A145" s="63">
        <v>2012550</v>
      </c>
      <c r="B145" s="63" t="s">
        <v>837</v>
      </c>
      <c r="C145" s="65"/>
    </row>
    <row r="146" customFormat="1" ht="15.95" customHeight="1" spans="1:3">
      <c r="A146" s="63">
        <v>2012599</v>
      </c>
      <c r="B146" s="63" t="s">
        <v>912</v>
      </c>
      <c r="C146" s="65"/>
    </row>
    <row r="147" customFormat="1" ht="15.95" customHeight="1" spans="1:3">
      <c r="A147" s="63">
        <v>20126</v>
      </c>
      <c r="B147" s="129" t="s">
        <v>913</v>
      </c>
      <c r="C147" s="65">
        <f>SUM(C148:C152)</f>
        <v>78</v>
      </c>
    </row>
    <row r="148" customFormat="1" ht="15.95" customHeight="1" spans="1:3">
      <c r="A148" s="63">
        <v>2012601</v>
      </c>
      <c r="B148" s="63" t="s">
        <v>828</v>
      </c>
      <c r="C148" s="65"/>
    </row>
    <row r="149" customFormat="1" ht="15.95" customHeight="1" spans="1:3">
      <c r="A149" s="63">
        <v>2012602</v>
      </c>
      <c r="B149" s="63" t="s">
        <v>829</v>
      </c>
      <c r="C149" s="65"/>
    </row>
    <row r="150" customFormat="1" ht="15.95" customHeight="1" spans="1:3">
      <c r="A150" s="63">
        <v>2012603</v>
      </c>
      <c r="B150" s="63" t="s">
        <v>830</v>
      </c>
      <c r="C150" s="65"/>
    </row>
    <row r="151" customFormat="1" ht="15.95" customHeight="1" spans="1:3">
      <c r="A151" s="63">
        <v>2012604</v>
      </c>
      <c r="B151" s="63" t="s">
        <v>914</v>
      </c>
      <c r="C151" s="65">
        <v>63</v>
      </c>
    </row>
    <row r="152" customFormat="1" ht="15.95" customHeight="1" spans="1:3">
      <c r="A152" s="63">
        <v>2012699</v>
      </c>
      <c r="B152" s="63" t="s">
        <v>915</v>
      </c>
      <c r="C152" s="65">
        <v>15</v>
      </c>
    </row>
    <row r="153" customFormat="1" ht="15.95" customHeight="1" spans="1:3">
      <c r="A153" s="63">
        <v>20128</v>
      </c>
      <c r="B153" s="129" t="s">
        <v>916</v>
      </c>
      <c r="C153" s="65">
        <f>SUM(C154:C159)</f>
        <v>91</v>
      </c>
    </row>
    <row r="154" customFormat="1" ht="15.95" customHeight="1" spans="1:3">
      <c r="A154" s="63">
        <v>2012801</v>
      </c>
      <c r="B154" s="63" t="s">
        <v>828</v>
      </c>
      <c r="C154" s="65">
        <v>77</v>
      </c>
    </row>
    <row r="155" customFormat="1" ht="15.95" customHeight="1" spans="1:3">
      <c r="A155" s="63">
        <v>2012802</v>
      </c>
      <c r="B155" s="63" t="s">
        <v>829</v>
      </c>
      <c r="C155" s="65">
        <v>8</v>
      </c>
    </row>
    <row r="156" customFormat="1" ht="15.95" customHeight="1" spans="1:3">
      <c r="A156" s="63">
        <v>2012803</v>
      </c>
      <c r="B156" s="63" t="s">
        <v>830</v>
      </c>
      <c r="C156" s="65"/>
    </row>
    <row r="157" customFormat="1" ht="15.95" customHeight="1" spans="1:3">
      <c r="A157" s="63">
        <v>2012804</v>
      </c>
      <c r="B157" s="63" t="s">
        <v>842</v>
      </c>
      <c r="C157" s="65">
        <v>6</v>
      </c>
    </row>
    <row r="158" customFormat="1" ht="15.95" customHeight="1" spans="1:3">
      <c r="A158" s="63">
        <v>2012850</v>
      </c>
      <c r="B158" s="63" t="s">
        <v>837</v>
      </c>
      <c r="C158" s="65"/>
    </row>
    <row r="159" customFormat="1" ht="15.95" customHeight="1" spans="1:3">
      <c r="A159" s="63">
        <v>2012899</v>
      </c>
      <c r="B159" s="63" t="s">
        <v>917</v>
      </c>
      <c r="C159" s="65"/>
    </row>
    <row r="160" customFormat="1" ht="15.95" customHeight="1" spans="1:3">
      <c r="A160" s="63">
        <v>20129</v>
      </c>
      <c r="B160" s="129" t="s">
        <v>918</v>
      </c>
      <c r="C160" s="65">
        <f>SUM(C161:C166)</f>
        <v>333</v>
      </c>
    </row>
    <row r="161" customFormat="1" ht="15.95" customHeight="1" spans="1:3">
      <c r="A161" s="63">
        <v>2012901</v>
      </c>
      <c r="B161" s="63" t="s">
        <v>828</v>
      </c>
      <c r="C161" s="65">
        <v>231</v>
      </c>
    </row>
    <row r="162" customFormat="1" ht="15.95" customHeight="1" spans="1:3">
      <c r="A162" s="63">
        <v>2012902</v>
      </c>
      <c r="B162" s="63" t="s">
        <v>829</v>
      </c>
      <c r="C162" s="65">
        <v>59</v>
      </c>
    </row>
    <row r="163" customFormat="1" ht="15.95" customHeight="1" spans="1:3">
      <c r="A163" s="63">
        <v>2012903</v>
      </c>
      <c r="B163" s="63" t="s">
        <v>830</v>
      </c>
      <c r="C163" s="65"/>
    </row>
    <row r="164" customFormat="1" ht="15.95" customHeight="1" spans="1:3">
      <c r="A164" s="63">
        <v>2012906</v>
      </c>
      <c r="B164" s="63" t="s">
        <v>919</v>
      </c>
      <c r="C164" s="65">
        <v>43</v>
      </c>
    </row>
    <row r="165" customFormat="1" ht="15.95" customHeight="1" spans="1:3">
      <c r="A165" s="63">
        <v>2012950</v>
      </c>
      <c r="B165" s="63" t="s">
        <v>837</v>
      </c>
      <c r="C165" s="65"/>
    </row>
    <row r="166" customFormat="1" ht="15.95" customHeight="1" spans="1:3">
      <c r="A166" s="63">
        <v>2012999</v>
      </c>
      <c r="B166" s="63" t="s">
        <v>920</v>
      </c>
      <c r="C166" s="65"/>
    </row>
    <row r="167" customFormat="1" ht="15.95" customHeight="1" spans="1:3">
      <c r="A167" s="63">
        <v>20131</v>
      </c>
      <c r="B167" s="129" t="s">
        <v>921</v>
      </c>
      <c r="C167" s="65">
        <f>SUM(C168:C173)</f>
        <v>783</v>
      </c>
    </row>
    <row r="168" customFormat="1" ht="15.95" customHeight="1" spans="1:3">
      <c r="A168" s="63">
        <v>2013101</v>
      </c>
      <c r="B168" s="63" t="s">
        <v>828</v>
      </c>
      <c r="C168" s="65">
        <v>576</v>
      </c>
    </row>
    <row r="169" customFormat="1" ht="15.95" customHeight="1" spans="1:3">
      <c r="A169" s="63">
        <v>2013102</v>
      </c>
      <c r="B169" s="63" t="s">
        <v>829</v>
      </c>
      <c r="C169" s="65">
        <v>27</v>
      </c>
    </row>
    <row r="170" customFormat="1" ht="15.95" customHeight="1" spans="1:3">
      <c r="A170" s="63">
        <v>2013103</v>
      </c>
      <c r="B170" s="63" t="s">
        <v>830</v>
      </c>
      <c r="C170" s="65">
        <v>14</v>
      </c>
    </row>
    <row r="171" customFormat="1" ht="15.95" customHeight="1" spans="1:3">
      <c r="A171" s="63">
        <v>2013105</v>
      </c>
      <c r="B171" s="63" t="s">
        <v>922</v>
      </c>
      <c r="C171" s="65">
        <v>46</v>
      </c>
    </row>
    <row r="172" customFormat="1" ht="15.95" customHeight="1" spans="1:3">
      <c r="A172" s="63">
        <v>2013150</v>
      </c>
      <c r="B172" s="63" t="s">
        <v>837</v>
      </c>
      <c r="C172" s="65"/>
    </row>
    <row r="173" customFormat="1" ht="15.95" customHeight="1" spans="1:3">
      <c r="A173" s="63">
        <v>2013199</v>
      </c>
      <c r="B173" s="63" t="s">
        <v>923</v>
      </c>
      <c r="C173" s="65">
        <v>120</v>
      </c>
    </row>
    <row r="174" customFormat="1" ht="15.95" customHeight="1" spans="1:3">
      <c r="A174" s="63">
        <v>20132</v>
      </c>
      <c r="B174" s="129" t="s">
        <v>924</v>
      </c>
      <c r="C174" s="65">
        <f>SUM(C175:C180)</f>
        <v>835</v>
      </c>
    </row>
    <row r="175" customFormat="1" ht="15.95" customHeight="1" spans="1:3">
      <c r="A175" s="63">
        <v>2013201</v>
      </c>
      <c r="B175" s="63" t="s">
        <v>828</v>
      </c>
      <c r="C175" s="65">
        <v>592</v>
      </c>
    </row>
    <row r="176" customFormat="1" ht="15.95" customHeight="1" spans="1:3">
      <c r="A176" s="63">
        <v>2013202</v>
      </c>
      <c r="B176" s="63" t="s">
        <v>829</v>
      </c>
      <c r="C176" s="65">
        <v>42</v>
      </c>
    </row>
    <row r="177" customFormat="1" ht="15.95" customHeight="1" spans="1:3">
      <c r="A177" s="63">
        <v>2013203</v>
      </c>
      <c r="B177" s="63" t="s">
        <v>830</v>
      </c>
      <c r="C177" s="65"/>
    </row>
    <row r="178" customFormat="1" ht="15.95" customHeight="1" spans="1:3">
      <c r="A178" s="63">
        <v>2013204</v>
      </c>
      <c r="B178" s="63" t="s">
        <v>925</v>
      </c>
      <c r="C178" s="65">
        <v>26</v>
      </c>
    </row>
    <row r="179" customFormat="1" ht="15.95" customHeight="1" spans="1:3">
      <c r="A179" s="63">
        <v>2013250</v>
      </c>
      <c r="B179" s="63" t="s">
        <v>837</v>
      </c>
      <c r="C179" s="65"/>
    </row>
    <row r="180" customFormat="1" ht="15.95" customHeight="1" spans="1:3">
      <c r="A180" s="63">
        <v>2013299</v>
      </c>
      <c r="B180" s="63" t="s">
        <v>926</v>
      </c>
      <c r="C180" s="65">
        <v>175</v>
      </c>
    </row>
    <row r="181" customFormat="1" ht="15.95" customHeight="1" spans="1:3">
      <c r="A181" s="63">
        <v>20133</v>
      </c>
      <c r="B181" s="129" t="s">
        <v>927</v>
      </c>
      <c r="C181" s="65">
        <f>SUM(C182:C187)</f>
        <v>393</v>
      </c>
    </row>
    <row r="182" customFormat="1" ht="15.95" customHeight="1" spans="1:3">
      <c r="A182" s="63">
        <v>2013301</v>
      </c>
      <c r="B182" s="63" t="s">
        <v>828</v>
      </c>
      <c r="C182" s="65">
        <v>166</v>
      </c>
    </row>
    <row r="183" customFormat="1" ht="15.95" customHeight="1" spans="1:3">
      <c r="A183" s="63">
        <v>2013302</v>
      </c>
      <c r="B183" s="63" t="s">
        <v>829</v>
      </c>
      <c r="C183" s="65">
        <v>63</v>
      </c>
    </row>
    <row r="184" customFormat="1" ht="15.95" customHeight="1" spans="1:3">
      <c r="A184" s="63">
        <v>2013303</v>
      </c>
      <c r="B184" s="63" t="s">
        <v>830</v>
      </c>
      <c r="C184" s="65"/>
    </row>
    <row r="185" customFormat="1" ht="15.95" customHeight="1" spans="1:3">
      <c r="A185" s="63">
        <v>2013304</v>
      </c>
      <c r="B185" s="63" t="s">
        <v>928</v>
      </c>
      <c r="C185" s="65">
        <v>164</v>
      </c>
    </row>
    <row r="186" customFormat="1" ht="15.95" customHeight="1" spans="1:3">
      <c r="A186" s="63">
        <v>2013350</v>
      </c>
      <c r="B186" s="63" t="s">
        <v>837</v>
      </c>
      <c r="C186" s="65"/>
    </row>
    <row r="187" customFormat="1" ht="15.95" customHeight="1" spans="1:3">
      <c r="A187" s="63">
        <v>2013399</v>
      </c>
      <c r="B187" s="63" t="s">
        <v>929</v>
      </c>
      <c r="C187" s="65"/>
    </row>
    <row r="188" customFormat="1" ht="15.95" customHeight="1" spans="1:3">
      <c r="A188" s="63">
        <v>20134</v>
      </c>
      <c r="B188" s="129" t="s">
        <v>930</v>
      </c>
      <c r="C188" s="65">
        <f>SUM(C189:C195)</f>
        <v>285</v>
      </c>
    </row>
    <row r="189" customFormat="1" ht="15.95" customHeight="1" spans="1:3">
      <c r="A189" s="63">
        <v>2013401</v>
      </c>
      <c r="B189" s="63" t="s">
        <v>828</v>
      </c>
      <c r="C189" s="65">
        <v>187</v>
      </c>
    </row>
    <row r="190" customFormat="1" ht="15.95" customHeight="1" spans="1:3">
      <c r="A190" s="63">
        <v>2013402</v>
      </c>
      <c r="B190" s="63" t="s">
        <v>829</v>
      </c>
      <c r="C190" s="65">
        <v>81</v>
      </c>
    </row>
    <row r="191" customFormat="1" ht="15.95" customHeight="1" spans="1:3">
      <c r="A191" s="63">
        <v>2013403</v>
      </c>
      <c r="B191" s="63" t="s">
        <v>830</v>
      </c>
      <c r="C191" s="65"/>
    </row>
    <row r="192" customFormat="1" ht="15.95" customHeight="1" spans="1:3">
      <c r="A192" s="63">
        <v>2013404</v>
      </c>
      <c r="B192" s="63" t="s">
        <v>931</v>
      </c>
      <c r="C192" s="65">
        <v>17</v>
      </c>
    </row>
    <row r="193" customFormat="1" ht="15.95" customHeight="1" spans="1:3">
      <c r="A193" s="63">
        <v>2013405</v>
      </c>
      <c r="B193" s="63" t="s">
        <v>932</v>
      </c>
      <c r="C193" s="65"/>
    </row>
    <row r="194" customFormat="1" ht="15.95" customHeight="1" spans="1:3">
      <c r="A194" s="63">
        <v>2013450</v>
      </c>
      <c r="B194" s="63" t="s">
        <v>837</v>
      </c>
      <c r="C194" s="65"/>
    </row>
    <row r="195" customFormat="1" ht="15.95" customHeight="1" spans="1:3">
      <c r="A195" s="63">
        <v>2013499</v>
      </c>
      <c r="B195" s="63" t="s">
        <v>933</v>
      </c>
      <c r="C195" s="65"/>
    </row>
    <row r="196" customFormat="1" ht="15.95" customHeight="1" spans="1:3">
      <c r="A196" s="63">
        <v>20135</v>
      </c>
      <c r="B196" s="129" t="s">
        <v>934</v>
      </c>
      <c r="C196" s="65">
        <f>SUM(C197:C201)</f>
        <v>0</v>
      </c>
    </row>
    <row r="197" customFormat="1" ht="15.95" customHeight="1" spans="1:3">
      <c r="A197" s="63">
        <v>2013501</v>
      </c>
      <c r="B197" s="63" t="s">
        <v>828</v>
      </c>
      <c r="C197" s="65"/>
    </row>
    <row r="198" customFormat="1" ht="15.95" customHeight="1" spans="1:3">
      <c r="A198" s="63">
        <v>2013502</v>
      </c>
      <c r="B198" s="63" t="s">
        <v>829</v>
      </c>
      <c r="C198" s="65"/>
    </row>
    <row r="199" customFormat="1" ht="15.95" customHeight="1" spans="1:3">
      <c r="A199" s="63">
        <v>2013503</v>
      </c>
      <c r="B199" s="63" t="s">
        <v>830</v>
      </c>
      <c r="C199" s="65"/>
    </row>
    <row r="200" customFormat="1" ht="15.95" customHeight="1" spans="1:3">
      <c r="A200" s="63">
        <v>2013550</v>
      </c>
      <c r="B200" s="63" t="s">
        <v>837</v>
      </c>
      <c r="C200" s="65"/>
    </row>
    <row r="201" customFormat="1" ht="15.95" customHeight="1" spans="1:3">
      <c r="A201" s="63">
        <v>2013599</v>
      </c>
      <c r="B201" s="63" t="s">
        <v>935</v>
      </c>
      <c r="C201" s="65"/>
    </row>
    <row r="202" customFormat="1" ht="15.95" customHeight="1" spans="1:3">
      <c r="A202" s="63">
        <v>20136</v>
      </c>
      <c r="B202" s="129" t="s">
        <v>936</v>
      </c>
      <c r="C202" s="65">
        <f>SUM(C203:C207)</f>
        <v>662</v>
      </c>
    </row>
    <row r="203" customFormat="1" ht="15.95" customHeight="1" spans="1:3">
      <c r="A203" s="63">
        <v>2013601</v>
      </c>
      <c r="B203" s="63" t="s">
        <v>828</v>
      </c>
      <c r="C203" s="65">
        <v>420</v>
      </c>
    </row>
    <row r="204" customFormat="1" ht="15.95" customHeight="1" spans="1:3">
      <c r="A204" s="63">
        <v>2013602</v>
      </c>
      <c r="B204" s="63" t="s">
        <v>829</v>
      </c>
      <c r="C204" s="65">
        <v>26</v>
      </c>
    </row>
    <row r="205" customFormat="1" ht="15.95" customHeight="1" spans="1:3">
      <c r="A205" s="63">
        <v>2013603</v>
      </c>
      <c r="B205" s="63" t="s">
        <v>830</v>
      </c>
      <c r="C205" s="65">
        <v>144</v>
      </c>
    </row>
    <row r="206" customFormat="1" ht="15.95" customHeight="1" spans="1:3">
      <c r="A206" s="63">
        <v>2013650</v>
      </c>
      <c r="B206" s="63" t="s">
        <v>837</v>
      </c>
      <c r="C206" s="65">
        <v>72</v>
      </c>
    </row>
    <row r="207" customFormat="1" ht="15.95" customHeight="1" spans="1:3">
      <c r="A207" s="63">
        <v>2013699</v>
      </c>
      <c r="B207" s="63" t="s">
        <v>937</v>
      </c>
      <c r="C207" s="65"/>
    </row>
    <row r="208" customFormat="1" ht="15.95" customHeight="1" spans="1:3">
      <c r="A208" s="63">
        <v>20137</v>
      </c>
      <c r="B208" s="129" t="s">
        <v>938</v>
      </c>
      <c r="C208" s="65">
        <f>SUM(C209:C214)</f>
        <v>180</v>
      </c>
    </row>
    <row r="209" customFormat="1" ht="15.95" customHeight="1" spans="1:3">
      <c r="A209" s="63">
        <v>2013701</v>
      </c>
      <c r="B209" s="63" t="s">
        <v>828</v>
      </c>
      <c r="C209" s="65">
        <v>107</v>
      </c>
    </row>
    <row r="210" customFormat="1" ht="15.95" customHeight="1" spans="1:3">
      <c r="A210" s="63">
        <v>2013702</v>
      </c>
      <c r="B210" s="63" t="s">
        <v>829</v>
      </c>
      <c r="C210" s="65">
        <v>8</v>
      </c>
    </row>
    <row r="211" customFormat="1" ht="15.95" customHeight="1" spans="1:3">
      <c r="A211" s="63">
        <v>2013703</v>
      </c>
      <c r="B211" s="63" t="s">
        <v>830</v>
      </c>
      <c r="C211" s="65"/>
    </row>
    <row r="212" customFormat="1" ht="15.95" customHeight="1" spans="1:3">
      <c r="A212" s="63">
        <v>2013704</v>
      </c>
      <c r="B212" s="63" t="s">
        <v>939</v>
      </c>
      <c r="C212" s="65">
        <v>41</v>
      </c>
    </row>
    <row r="213" customFormat="1" ht="15.95" customHeight="1" spans="1:3">
      <c r="A213" s="63">
        <v>2013750</v>
      </c>
      <c r="B213" s="63" t="s">
        <v>837</v>
      </c>
      <c r="C213" s="65"/>
    </row>
    <row r="214" customFormat="1" ht="15.95" customHeight="1" spans="1:3">
      <c r="A214" s="63">
        <v>2013799</v>
      </c>
      <c r="B214" s="63" t="s">
        <v>940</v>
      </c>
      <c r="C214" s="65">
        <v>24</v>
      </c>
    </row>
    <row r="215" customFormat="1" ht="15.95" customHeight="1" spans="1:3">
      <c r="A215" s="63">
        <v>20138</v>
      </c>
      <c r="B215" s="129" t="s">
        <v>941</v>
      </c>
      <c r="C215" s="65">
        <f>SUM(C216:C229)</f>
        <v>2233</v>
      </c>
    </row>
    <row r="216" customFormat="1" ht="15.95" customHeight="1" spans="1:3">
      <c r="A216" s="63">
        <v>2013801</v>
      </c>
      <c r="B216" s="63" t="s">
        <v>828</v>
      </c>
      <c r="C216" s="65">
        <v>1790</v>
      </c>
    </row>
    <row r="217" customFormat="1" ht="15.95" customHeight="1" spans="1:3">
      <c r="A217" s="63">
        <v>2013802</v>
      </c>
      <c r="B217" s="63" t="s">
        <v>829</v>
      </c>
      <c r="C217" s="65">
        <v>15</v>
      </c>
    </row>
    <row r="218" customFormat="1" ht="15.95" customHeight="1" spans="1:3">
      <c r="A218" s="63">
        <v>2013803</v>
      </c>
      <c r="B218" s="63" t="s">
        <v>830</v>
      </c>
      <c r="C218" s="65"/>
    </row>
    <row r="219" customFormat="1" ht="15.95" customHeight="1" spans="1:3">
      <c r="A219" s="63">
        <v>2013804</v>
      </c>
      <c r="B219" s="63" t="s">
        <v>942</v>
      </c>
      <c r="C219" s="65"/>
    </row>
    <row r="220" customFormat="1" ht="15.95" customHeight="1" spans="1:3">
      <c r="A220" s="63">
        <v>2013805</v>
      </c>
      <c r="B220" s="63" t="s">
        <v>943</v>
      </c>
      <c r="C220" s="65"/>
    </row>
    <row r="221" customFormat="1" ht="15.95" customHeight="1" spans="1:3">
      <c r="A221" s="63">
        <v>2013808</v>
      </c>
      <c r="B221" s="63" t="s">
        <v>868</v>
      </c>
      <c r="C221" s="65"/>
    </row>
    <row r="222" customFormat="1" ht="15.95" customHeight="1" spans="1:3">
      <c r="A222" s="63">
        <v>2013810</v>
      </c>
      <c r="B222" s="63" t="s">
        <v>944</v>
      </c>
      <c r="C222" s="65"/>
    </row>
    <row r="223" customFormat="1" ht="15.95" customHeight="1" spans="1:3">
      <c r="A223" s="63">
        <v>2013812</v>
      </c>
      <c r="B223" s="63" t="s">
        <v>945</v>
      </c>
      <c r="C223" s="65">
        <v>53</v>
      </c>
    </row>
    <row r="224" customFormat="1" ht="15.95" customHeight="1" spans="1:3">
      <c r="A224" s="63">
        <v>2013813</v>
      </c>
      <c r="B224" s="63" t="s">
        <v>946</v>
      </c>
      <c r="C224" s="65"/>
    </row>
    <row r="225" customFormat="1" ht="15.95" customHeight="1" spans="1:3">
      <c r="A225" s="63">
        <v>2013814</v>
      </c>
      <c r="B225" s="63" t="s">
        <v>947</v>
      </c>
      <c r="C225" s="65"/>
    </row>
    <row r="226" customFormat="1" ht="15.95" customHeight="1" spans="1:3">
      <c r="A226" s="63">
        <v>2013815</v>
      </c>
      <c r="B226" s="63" t="s">
        <v>948</v>
      </c>
      <c r="C226" s="65"/>
    </row>
    <row r="227" customFormat="1" ht="15.95" customHeight="1" spans="1:3">
      <c r="A227" s="63">
        <v>2013816</v>
      </c>
      <c r="B227" s="63" t="s">
        <v>949</v>
      </c>
      <c r="C227" s="65">
        <v>192</v>
      </c>
    </row>
    <row r="228" customFormat="1" ht="15.95" customHeight="1" spans="1:3">
      <c r="A228" s="63">
        <v>2013850</v>
      </c>
      <c r="B228" s="63" t="s">
        <v>837</v>
      </c>
      <c r="C228" s="65"/>
    </row>
    <row r="229" customFormat="1" ht="15.95" customHeight="1" spans="1:3">
      <c r="A229" s="63">
        <v>2013899</v>
      </c>
      <c r="B229" s="63" t="s">
        <v>950</v>
      </c>
      <c r="C229" s="65">
        <v>183</v>
      </c>
    </row>
    <row r="230" customFormat="1" ht="15.95" customHeight="1" spans="1:3">
      <c r="A230" s="63">
        <v>20139</v>
      </c>
      <c r="B230" s="129" t="s">
        <v>951</v>
      </c>
      <c r="C230" s="65">
        <f>SUM(C231:C236)</f>
        <v>0</v>
      </c>
    </row>
    <row r="231" customFormat="1" ht="15.95" customHeight="1" spans="1:3">
      <c r="A231" s="63">
        <v>2013901</v>
      </c>
      <c r="B231" s="63" t="s">
        <v>828</v>
      </c>
      <c r="C231" s="65"/>
    </row>
    <row r="232" customFormat="1" ht="15.95" customHeight="1" spans="1:3">
      <c r="A232" s="63">
        <v>2013902</v>
      </c>
      <c r="B232" s="63" t="s">
        <v>829</v>
      </c>
      <c r="C232" s="65"/>
    </row>
    <row r="233" customFormat="1" ht="15.95" customHeight="1" spans="1:3">
      <c r="A233" s="63">
        <v>2013903</v>
      </c>
      <c r="B233" s="63" t="s">
        <v>830</v>
      </c>
      <c r="C233" s="65"/>
    </row>
    <row r="234" customFormat="1" ht="15.95" customHeight="1" spans="1:3">
      <c r="A234" s="63">
        <v>2013904</v>
      </c>
      <c r="B234" s="63" t="s">
        <v>922</v>
      </c>
      <c r="C234" s="65"/>
    </row>
    <row r="235" customFormat="1" ht="15.95" customHeight="1" spans="1:3">
      <c r="A235" s="63">
        <v>2013950</v>
      </c>
      <c r="B235" s="63" t="s">
        <v>837</v>
      </c>
      <c r="C235" s="65"/>
    </row>
    <row r="236" customFormat="1" ht="15.95" customHeight="1" spans="1:3">
      <c r="A236" s="63">
        <v>2013999</v>
      </c>
      <c r="B236" s="63" t="s">
        <v>952</v>
      </c>
      <c r="C236" s="71"/>
    </row>
    <row r="237" customFormat="1" ht="15.95" customHeight="1" spans="1:3">
      <c r="A237" s="63">
        <v>20140</v>
      </c>
      <c r="B237" s="170" t="s">
        <v>953</v>
      </c>
      <c r="C237" s="65">
        <f>SUM(C238:C242)</f>
        <v>329</v>
      </c>
    </row>
    <row r="238" customFormat="1" ht="15.95" customHeight="1" spans="1:3">
      <c r="A238" s="63">
        <v>2014001</v>
      </c>
      <c r="B238" s="63" t="s">
        <v>828</v>
      </c>
      <c r="C238" s="91">
        <v>193</v>
      </c>
    </row>
    <row r="239" customFormat="1" ht="15.95" customHeight="1" spans="1:3">
      <c r="A239" s="63">
        <v>2014002</v>
      </c>
      <c r="B239" s="63" t="s">
        <v>829</v>
      </c>
      <c r="C239" s="65"/>
    </row>
    <row r="240" customFormat="1" ht="15.95" customHeight="1" spans="1:3">
      <c r="A240" s="63">
        <v>2014003</v>
      </c>
      <c r="B240" s="63" t="s">
        <v>830</v>
      </c>
      <c r="C240" s="65"/>
    </row>
    <row r="241" customFormat="1" ht="15.95" customHeight="1" spans="1:3">
      <c r="A241" s="63">
        <v>2014004</v>
      </c>
      <c r="B241" s="63" t="s">
        <v>954</v>
      </c>
      <c r="C241" s="65">
        <v>136</v>
      </c>
    </row>
    <row r="242" customFormat="1" ht="15.95" customHeight="1" spans="1:3">
      <c r="A242" s="63">
        <v>2014099</v>
      </c>
      <c r="B242" s="63" t="s">
        <v>955</v>
      </c>
      <c r="C242" s="65"/>
    </row>
    <row r="243" customFormat="1" ht="15.95" customHeight="1" spans="1:3">
      <c r="A243" s="63">
        <v>20199</v>
      </c>
      <c r="B243" s="129" t="s">
        <v>956</v>
      </c>
      <c r="C243" s="65">
        <f>SUM(C244:C245)</f>
        <v>1581</v>
      </c>
    </row>
    <row r="244" customFormat="1" ht="15.95" customHeight="1" spans="1:3">
      <c r="A244" s="63">
        <v>2019901</v>
      </c>
      <c r="B244" s="63" t="s">
        <v>957</v>
      </c>
      <c r="C244" s="65"/>
    </row>
    <row r="245" customFormat="1" ht="15.95" customHeight="1" spans="1:3">
      <c r="A245" s="63">
        <v>2019999</v>
      </c>
      <c r="B245" s="63" t="s">
        <v>958</v>
      </c>
      <c r="C245" s="65">
        <v>1581</v>
      </c>
    </row>
    <row r="246" customFormat="1" ht="15.95" customHeight="1" spans="1:3">
      <c r="A246" s="63">
        <v>202</v>
      </c>
      <c r="B246" s="129" t="s">
        <v>959</v>
      </c>
      <c r="C246" s="65">
        <f>SUM(C247,C254,C257,C260,C266,C271,C273,C278,C284)</f>
        <v>0</v>
      </c>
    </row>
    <row r="247" customFormat="1" ht="15.95" customHeight="1" spans="1:3">
      <c r="A247" s="63">
        <v>20201</v>
      </c>
      <c r="B247" s="129" t="s">
        <v>960</v>
      </c>
      <c r="C247" s="65">
        <f>SUM(C248:C253)</f>
        <v>0</v>
      </c>
    </row>
    <row r="248" customFormat="1" ht="15.95" customHeight="1" spans="1:3">
      <c r="A248" s="63">
        <v>2020101</v>
      </c>
      <c r="B248" s="63" t="s">
        <v>828</v>
      </c>
      <c r="C248" s="65"/>
    </row>
    <row r="249" customFormat="1" ht="15.95" customHeight="1" spans="1:3">
      <c r="A249" s="63">
        <v>2020102</v>
      </c>
      <c r="B249" s="63" t="s">
        <v>829</v>
      </c>
      <c r="C249" s="65"/>
    </row>
    <row r="250" customFormat="1" ht="15.95" customHeight="1" spans="1:3">
      <c r="A250" s="63">
        <v>2020103</v>
      </c>
      <c r="B250" s="63" t="s">
        <v>830</v>
      </c>
      <c r="C250" s="65"/>
    </row>
    <row r="251" customFormat="1" ht="15.95" customHeight="1" spans="1:3">
      <c r="A251" s="63">
        <v>2020104</v>
      </c>
      <c r="B251" s="63" t="s">
        <v>922</v>
      </c>
      <c r="C251" s="65"/>
    </row>
    <row r="252" customFormat="1" ht="15.95" customHeight="1" spans="1:3">
      <c r="A252" s="63">
        <v>2020150</v>
      </c>
      <c r="B252" s="63" t="s">
        <v>837</v>
      </c>
      <c r="C252" s="65"/>
    </row>
    <row r="253" customFormat="1" ht="15.95" customHeight="1" spans="1:3">
      <c r="A253" s="63">
        <v>2020199</v>
      </c>
      <c r="B253" s="63" t="s">
        <v>961</v>
      </c>
      <c r="C253" s="65"/>
    </row>
    <row r="254" customFormat="1" ht="15.95" customHeight="1" spans="1:3">
      <c r="A254" s="63">
        <v>20202</v>
      </c>
      <c r="B254" s="129" t="s">
        <v>962</v>
      </c>
      <c r="C254" s="65">
        <f>SUM(C255:C256)</f>
        <v>0</v>
      </c>
    </row>
    <row r="255" customFormat="1" ht="15.95" customHeight="1" spans="1:3">
      <c r="A255" s="63">
        <v>2020201</v>
      </c>
      <c r="B255" s="63" t="s">
        <v>963</v>
      </c>
      <c r="C255" s="65"/>
    </row>
    <row r="256" customFormat="1" ht="15.95" customHeight="1" spans="1:3">
      <c r="A256" s="63">
        <v>2020202</v>
      </c>
      <c r="B256" s="63" t="s">
        <v>964</v>
      </c>
      <c r="C256" s="65"/>
    </row>
    <row r="257" customFormat="1" ht="15.95" customHeight="1" spans="1:3">
      <c r="A257" s="63">
        <v>20203</v>
      </c>
      <c r="B257" s="129" t="s">
        <v>965</v>
      </c>
      <c r="C257" s="65">
        <f>SUM(C258:C259)</f>
        <v>0</v>
      </c>
    </row>
    <row r="258" customFormat="1" ht="15.95" customHeight="1" spans="1:3">
      <c r="A258" s="63">
        <v>2020304</v>
      </c>
      <c r="B258" s="63" t="s">
        <v>966</v>
      </c>
      <c r="C258" s="65"/>
    </row>
    <row r="259" customFormat="1" ht="15.95" customHeight="1" spans="1:3">
      <c r="A259" s="63">
        <v>2020306</v>
      </c>
      <c r="B259" s="63" t="s">
        <v>967</v>
      </c>
      <c r="C259" s="65"/>
    </row>
    <row r="260" customFormat="1" ht="15.95" customHeight="1" spans="1:3">
      <c r="A260" s="63">
        <v>20204</v>
      </c>
      <c r="B260" s="129" t="s">
        <v>968</v>
      </c>
      <c r="C260" s="65">
        <f>SUM(C261:C265)</f>
        <v>0</v>
      </c>
    </row>
    <row r="261" customFormat="1" ht="15.95" customHeight="1" spans="1:3">
      <c r="A261" s="63">
        <v>2020401</v>
      </c>
      <c r="B261" s="63" t="s">
        <v>969</v>
      </c>
      <c r="C261" s="65"/>
    </row>
    <row r="262" customFormat="1" ht="15.95" customHeight="1" spans="1:3">
      <c r="A262" s="63">
        <v>2020402</v>
      </c>
      <c r="B262" s="63" t="s">
        <v>970</v>
      </c>
      <c r="C262" s="65"/>
    </row>
    <row r="263" customFormat="1" ht="15.95" customHeight="1" spans="1:3">
      <c r="A263" s="63">
        <v>2020403</v>
      </c>
      <c r="B263" s="63" t="s">
        <v>971</v>
      </c>
      <c r="C263" s="65"/>
    </row>
    <row r="264" customFormat="1" ht="15.95" customHeight="1" spans="1:3">
      <c r="A264" s="63">
        <v>2020404</v>
      </c>
      <c r="B264" s="63" t="s">
        <v>972</v>
      </c>
      <c r="C264" s="65"/>
    </row>
    <row r="265" customFormat="1" ht="15.95" customHeight="1" spans="1:3">
      <c r="A265" s="63">
        <v>2020499</v>
      </c>
      <c r="B265" s="63" t="s">
        <v>973</v>
      </c>
      <c r="C265" s="65"/>
    </row>
    <row r="266" customFormat="1" ht="15.95" customHeight="1" spans="1:3">
      <c r="A266" s="63">
        <v>20205</v>
      </c>
      <c r="B266" s="129" t="s">
        <v>974</v>
      </c>
      <c r="C266" s="65">
        <f>SUM(C267:C270)</f>
        <v>0</v>
      </c>
    </row>
    <row r="267" customFormat="1" ht="15.95" customHeight="1" spans="1:3">
      <c r="A267" s="63">
        <v>2020503</v>
      </c>
      <c r="B267" s="63" t="s">
        <v>975</v>
      </c>
      <c r="C267" s="65"/>
    </row>
    <row r="268" customFormat="1" ht="15.95" customHeight="1" spans="1:3">
      <c r="A268" s="63">
        <v>2020504</v>
      </c>
      <c r="B268" s="63" t="s">
        <v>976</v>
      </c>
      <c r="C268" s="65"/>
    </row>
    <row r="269" customFormat="1" ht="15.95" customHeight="1" spans="1:3">
      <c r="A269" s="63">
        <v>2020505</v>
      </c>
      <c r="B269" s="63" t="s">
        <v>977</v>
      </c>
      <c r="C269" s="65"/>
    </row>
    <row r="270" customFormat="1" ht="15.95" customHeight="1" spans="1:3">
      <c r="A270" s="63">
        <v>2020599</v>
      </c>
      <c r="B270" s="63" t="s">
        <v>978</v>
      </c>
      <c r="C270" s="65"/>
    </row>
    <row r="271" customFormat="1" ht="15.95" customHeight="1" spans="1:3">
      <c r="A271" s="63">
        <v>20206</v>
      </c>
      <c r="B271" s="129" t="s">
        <v>979</v>
      </c>
      <c r="C271" s="65">
        <f>C272</f>
        <v>0</v>
      </c>
    </row>
    <row r="272" customFormat="1" ht="15.95" customHeight="1" spans="1:3">
      <c r="A272" s="63">
        <v>2020601</v>
      </c>
      <c r="B272" s="63" t="s">
        <v>980</v>
      </c>
      <c r="C272" s="65"/>
    </row>
    <row r="273" customFormat="1" ht="15.95" customHeight="1" spans="1:3">
      <c r="A273" s="63">
        <v>20207</v>
      </c>
      <c r="B273" s="129" t="s">
        <v>981</v>
      </c>
      <c r="C273" s="65">
        <f>SUM(C274:C277)</f>
        <v>0</v>
      </c>
    </row>
    <row r="274" customFormat="1" ht="15.95" customHeight="1" spans="1:3">
      <c r="A274" s="63">
        <v>2020701</v>
      </c>
      <c r="B274" s="63" t="s">
        <v>982</v>
      </c>
      <c r="C274" s="65"/>
    </row>
    <row r="275" customFormat="1" ht="15.95" customHeight="1" spans="1:3">
      <c r="A275" s="63">
        <v>2020702</v>
      </c>
      <c r="B275" s="63" t="s">
        <v>983</v>
      </c>
      <c r="C275" s="65"/>
    </row>
    <row r="276" customFormat="1" ht="15.95" customHeight="1" spans="1:3">
      <c r="A276" s="63">
        <v>2020703</v>
      </c>
      <c r="B276" s="63" t="s">
        <v>984</v>
      </c>
      <c r="C276" s="65"/>
    </row>
    <row r="277" customFormat="1" ht="15.95" customHeight="1" spans="1:3">
      <c r="A277" s="63">
        <v>2020799</v>
      </c>
      <c r="B277" s="63" t="s">
        <v>985</v>
      </c>
      <c r="C277" s="65"/>
    </row>
    <row r="278" customFormat="1" ht="15.95" customHeight="1" spans="1:3">
      <c r="A278" s="63">
        <v>20208</v>
      </c>
      <c r="B278" s="129" t="s">
        <v>986</v>
      </c>
      <c r="C278" s="65">
        <f>SUM(C279:C283)</f>
        <v>0</v>
      </c>
    </row>
    <row r="279" customFormat="1" ht="15.95" customHeight="1" spans="1:3">
      <c r="A279" s="63">
        <v>2020801</v>
      </c>
      <c r="B279" s="63" t="s">
        <v>828</v>
      </c>
      <c r="C279" s="65"/>
    </row>
    <row r="280" customFormat="1" ht="15.95" customHeight="1" spans="1:3">
      <c r="A280" s="63">
        <v>2020802</v>
      </c>
      <c r="B280" s="63" t="s">
        <v>829</v>
      </c>
      <c r="C280" s="65"/>
    </row>
    <row r="281" customFormat="1" ht="15.95" customHeight="1" spans="1:3">
      <c r="A281" s="63">
        <v>2020803</v>
      </c>
      <c r="B281" s="63" t="s">
        <v>830</v>
      </c>
      <c r="C281" s="65"/>
    </row>
    <row r="282" customFormat="1" ht="15.95" customHeight="1" spans="1:3">
      <c r="A282" s="63">
        <v>2020850</v>
      </c>
      <c r="B282" s="63" t="s">
        <v>837</v>
      </c>
      <c r="C282" s="65"/>
    </row>
    <row r="283" customFormat="1" ht="15.95" customHeight="1" spans="1:3">
      <c r="A283" s="63">
        <v>2020899</v>
      </c>
      <c r="B283" s="63" t="s">
        <v>987</v>
      </c>
      <c r="C283" s="65"/>
    </row>
    <row r="284" customFormat="1" ht="15.95" customHeight="1" spans="1:3">
      <c r="A284" s="63">
        <v>20299</v>
      </c>
      <c r="B284" s="129" t="s">
        <v>988</v>
      </c>
      <c r="C284" s="65">
        <f>C285</f>
        <v>0</v>
      </c>
    </row>
    <row r="285" customFormat="1" ht="15.95" customHeight="1" spans="1:3">
      <c r="A285" s="63">
        <v>2029999</v>
      </c>
      <c r="B285" s="63" t="s">
        <v>989</v>
      </c>
      <c r="C285" s="65"/>
    </row>
    <row r="286" customFormat="1" ht="15.95" customHeight="1" spans="1:3">
      <c r="A286" s="63">
        <v>203</v>
      </c>
      <c r="B286" s="129" t="s">
        <v>990</v>
      </c>
      <c r="C286" s="65">
        <f>SUM(C287,C291,C293,C295,C303)</f>
        <v>0</v>
      </c>
    </row>
    <row r="287" customFormat="1" ht="15.95" customHeight="1" spans="1:3">
      <c r="A287" s="63">
        <v>20301</v>
      </c>
      <c r="B287" s="129" t="s">
        <v>991</v>
      </c>
      <c r="C287" s="65">
        <f>SUM(C288:C290)</f>
        <v>0</v>
      </c>
    </row>
    <row r="288" customFormat="1" ht="15.95" customHeight="1" spans="1:3">
      <c r="A288" s="63">
        <v>2030101</v>
      </c>
      <c r="B288" s="63" t="s">
        <v>992</v>
      </c>
      <c r="C288" s="65"/>
    </row>
    <row r="289" customFormat="1" ht="15.95" customHeight="1" spans="1:3">
      <c r="A289" s="63">
        <v>2030102</v>
      </c>
      <c r="B289" s="63" t="s">
        <v>993</v>
      </c>
      <c r="C289" s="65"/>
    </row>
    <row r="290" customFormat="1" ht="15.95" customHeight="1" spans="1:3">
      <c r="A290" s="63">
        <v>2030199</v>
      </c>
      <c r="B290" s="63" t="s">
        <v>994</v>
      </c>
      <c r="C290" s="65"/>
    </row>
    <row r="291" customFormat="1" ht="15.95" customHeight="1" spans="1:3">
      <c r="A291" s="63">
        <v>20304</v>
      </c>
      <c r="B291" s="129" t="s">
        <v>995</v>
      </c>
      <c r="C291" s="65">
        <f>C292</f>
        <v>0</v>
      </c>
    </row>
    <row r="292" customFormat="1" ht="15.95" customHeight="1" spans="1:3">
      <c r="A292" s="63">
        <v>2030401</v>
      </c>
      <c r="B292" s="63" t="s">
        <v>996</v>
      </c>
      <c r="C292" s="65"/>
    </row>
    <row r="293" customFormat="1" ht="15.95" customHeight="1" spans="1:3">
      <c r="A293" s="63">
        <v>20305</v>
      </c>
      <c r="B293" s="129" t="s">
        <v>997</v>
      </c>
      <c r="C293" s="65">
        <f>C294</f>
        <v>0</v>
      </c>
    </row>
    <row r="294" customFormat="1" ht="15.95" customHeight="1" spans="1:3">
      <c r="A294" s="63">
        <v>2030501</v>
      </c>
      <c r="B294" s="63" t="s">
        <v>998</v>
      </c>
      <c r="C294" s="65"/>
    </row>
    <row r="295" customFormat="1" ht="15.95" customHeight="1" spans="1:3">
      <c r="A295" s="63">
        <v>20306</v>
      </c>
      <c r="B295" s="129" t="s">
        <v>999</v>
      </c>
      <c r="C295" s="65">
        <f>SUM(C296:C302)</f>
        <v>0</v>
      </c>
    </row>
    <row r="296" customFormat="1" ht="15.95" customHeight="1" spans="1:3">
      <c r="A296" s="63">
        <v>2030601</v>
      </c>
      <c r="B296" s="63" t="s">
        <v>1000</v>
      </c>
      <c r="C296" s="65"/>
    </row>
    <row r="297" customFormat="1" ht="15.95" customHeight="1" spans="1:3">
      <c r="A297" s="63">
        <v>2030602</v>
      </c>
      <c r="B297" s="63" t="s">
        <v>1001</v>
      </c>
      <c r="C297" s="65"/>
    </row>
    <row r="298" customFormat="1" ht="15.95" customHeight="1" spans="1:3">
      <c r="A298" s="63">
        <v>2030603</v>
      </c>
      <c r="B298" s="63" t="s">
        <v>1002</v>
      </c>
      <c r="C298" s="65"/>
    </row>
    <row r="299" customFormat="1" ht="15.95" customHeight="1" spans="1:3">
      <c r="A299" s="63">
        <v>2030604</v>
      </c>
      <c r="B299" s="63" t="s">
        <v>1003</v>
      </c>
      <c r="C299" s="65"/>
    </row>
    <row r="300" customFormat="1" ht="15.95" customHeight="1" spans="1:3">
      <c r="A300" s="63">
        <v>2030607</v>
      </c>
      <c r="B300" s="63" t="s">
        <v>1004</v>
      </c>
      <c r="C300" s="65"/>
    </row>
    <row r="301" customFormat="1" ht="15.95" customHeight="1" spans="1:3">
      <c r="A301" s="63">
        <v>2030608</v>
      </c>
      <c r="B301" s="63" t="s">
        <v>1005</v>
      </c>
      <c r="C301" s="65"/>
    </row>
    <row r="302" customFormat="1" ht="15.95" customHeight="1" spans="1:3">
      <c r="A302" s="63">
        <v>2030699</v>
      </c>
      <c r="B302" s="63" t="s">
        <v>1006</v>
      </c>
      <c r="C302" s="65"/>
    </row>
    <row r="303" customFormat="1" ht="15.95" customHeight="1" spans="1:3">
      <c r="A303" s="63">
        <v>20399</v>
      </c>
      <c r="B303" s="129" t="s">
        <v>1007</v>
      </c>
      <c r="C303" s="65">
        <f>C304</f>
        <v>0</v>
      </c>
    </row>
    <row r="304" customFormat="1" ht="15.95" customHeight="1" spans="1:3">
      <c r="A304" s="63">
        <v>2039999</v>
      </c>
      <c r="B304" s="63" t="s">
        <v>1008</v>
      </c>
      <c r="C304" s="65"/>
    </row>
    <row r="305" customFormat="1" ht="15.95" customHeight="1" spans="1:3">
      <c r="A305" s="63">
        <v>204</v>
      </c>
      <c r="B305" s="129" t="s">
        <v>1009</v>
      </c>
      <c r="C305" s="65">
        <f>SUM(C306,C309,C320,C327,C335,C344,C358,C368,C378,C386,C392)</f>
        <v>9926</v>
      </c>
    </row>
    <row r="306" customFormat="1" ht="15.95" customHeight="1" spans="1:3">
      <c r="A306" s="63">
        <v>20401</v>
      </c>
      <c r="B306" s="129" t="s">
        <v>1010</v>
      </c>
      <c r="C306" s="65">
        <f>SUM(C307:C308)</f>
        <v>61</v>
      </c>
    </row>
    <row r="307" customFormat="1" ht="15.95" customHeight="1" spans="1:3">
      <c r="A307" s="63">
        <v>2040101</v>
      </c>
      <c r="B307" s="63" t="s">
        <v>1011</v>
      </c>
      <c r="C307" s="65">
        <v>21</v>
      </c>
    </row>
    <row r="308" customFormat="1" ht="15.95" customHeight="1" spans="1:3">
      <c r="A308" s="63">
        <v>2040199</v>
      </c>
      <c r="B308" s="63" t="s">
        <v>1012</v>
      </c>
      <c r="C308" s="65">
        <v>40</v>
      </c>
    </row>
    <row r="309" customFormat="1" ht="15.95" customHeight="1" spans="1:3">
      <c r="A309" s="63">
        <v>20402</v>
      </c>
      <c r="B309" s="129" t="s">
        <v>1013</v>
      </c>
      <c r="C309" s="65">
        <f>SUM(C310:C319)</f>
        <v>8084</v>
      </c>
    </row>
    <row r="310" customFormat="1" ht="15.95" customHeight="1" spans="1:3">
      <c r="A310" s="63">
        <v>2040201</v>
      </c>
      <c r="B310" s="63" t="s">
        <v>828</v>
      </c>
      <c r="C310" s="65">
        <v>5293</v>
      </c>
    </row>
    <row r="311" customFormat="1" ht="15.95" customHeight="1" spans="1:3">
      <c r="A311" s="63">
        <v>2040202</v>
      </c>
      <c r="B311" s="63" t="s">
        <v>829</v>
      </c>
      <c r="C311" s="65">
        <v>373</v>
      </c>
    </row>
    <row r="312" customFormat="1" ht="15.95" customHeight="1" spans="1:3">
      <c r="A312" s="63">
        <v>2040203</v>
      </c>
      <c r="B312" s="63" t="s">
        <v>830</v>
      </c>
      <c r="C312" s="65"/>
    </row>
    <row r="313" customFormat="1" ht="15.95" customHeight="1" spans="1:3">
      <c r="A313" s="63">
        <v>2040219</v>
      </c>
      <c r="B313" s="63" t="s">
        <v>868</v>
      </c>
      <c r="C313" s="65">
        <v>15</v>
      </c>
    </row>
    <row r="314" customFormat="1" ht="15.95" customHeight="1" spans="1:3">
      <c r="A314" s="63">
        <v>2040220</v>
      </c>
      <c r="B314" s="63" t="s">
        <v>1014</v>
      </c>
      <c r="C314" s="65">
        <v>13</v>
      </c>
    </row>
    <row r="315" customFormat="1" ht="15.95" customHeight="1" spans="1:3">
      <c r="A315" s="63">
        <v>2040221</v>
      </c>
      <c r="B315" s="63" t="s">
        <v>1015</v>
      </c>
      <c r="C315" s="65">
        <v>10</v>
      </c>
    </row>
    <row r="316" customFormat="1" ht="15.95" customHeight="1" spans="1:3">
      <c r="A316" s="63">
        <v>2040222</v>
      </c>
      <c r="B316" s="63" t="s">
        <v>1016</v>
      </c>
      <c r="C316" s="65">
        <v>16</v>
      </c>
    </row>
    <row r="317" customFormat="1" ht="15.95" customHeight="1" spans="1:3">
      <c r="A317" s="63">
        <v>2040223</v>
      </c>
      <c r="B317" s="63" t="s">
        <v>1017</v>
      </c>
      <c r="C317" s="65"/>
    </row>
    <row r="318" customFormat="1" ht="15.95" customHeight="1" spans="1:3">
      <c r="A318" s="63">
        <v>2040250</v>
      </c>
      <c r="B318" s="63" t="s">
        <v>837</v>
      </c>
      <c r="C318" s="65"/>
    </row>
    <row r="319" customFormat="1" ht="15.95" customHeight="1" spans="1:3">
      <c r="A319" s="63">
        <v>2040299</v>
      </c>
      <c r="B319" s="63" t="s">
        <v>1018</v>
      </c>
      <c r="C319" s="65">
        <v>2364</v>
      </c>
    </row>
    <row r="320" customFormat="1" ht="15.95" customHeight="1" spans="1:3">
      <c r="A320" s="63">
        <v>20403</v>
      </c>
      <c r="B320" s="129" t="s">
        <v>1019</v>
      </c>
      <c r="C320" s="65">
        <f>SUM(C321:C326)</f>
        <v>0</v>
      </c>
    </row>
    <row r="321" customFormat="1" ht="15.95" customHeight="1" spans="1:3">
      <c r="A321" s="63">
        <v>2040301</v>
      </c>
      <c r="B321" s="63" t="s">
        <v>828</v>
      </c>
      <c r="C321" s="65"/>
    </row>
    <row r="322" customFormat="1" ht="15.95" customHeight="1" spans="1:3">
      <c r="A322" s="63">
        <v>2040302</v>
      </c>
      <c r="B322" s="63" t="s">
        <v>829</v>
      </c>
      <c r="C322" s="65"/>
    </row>
    <row r="323" customFormat="1" ht="15.95" customHeight="1" spans="1:3">
      <c r="A323" s="63">
        <v>2040303</v>
      </c>
      <c r="B323" s="63" t="s">
        <v>830</v>
      </c>
      <c r="C323" s="65"/>
    </row>
    <row r="324" customFormat="1" ht="15.95" customHeight="1" spans="1:3">
      <c r="A324" s="63">
        <v>2040304</v>
      </c>
      <c r="B324" s="63" t="s">
        <v>1020</v>
      </c>
      <c r="C324" s="65"/>
    </row>
    <row r="325" customFormat="1" ht="15.95" customHeight="1" spans="1:3">
      <c r="A325" s="63">
        <v>2040350</v>
      </c>
      <c r="B325" s="63" t="s">
        <v>837</v>
      </c>
      <c r="C325" s="65"/>
    </row>
    <row r="326" customFormat="1" ht="15.95" customHeight="1" spans="1:3">
      <c r="A326" s="63">
        <v>2040399</v>
      </c>
      <c r="B326" s="63" t="s">
        <v>1021</v>
      </c>
      <c r="C326" s="65"/>
    </row>
    <row r="327" customFormat="1" ht="15.95" customHeight="1" spans="1:3">
      <c r="A327" s="63">
        <v>20404</v>
      </c>
      <c r="B327" s="129" t="s">
        <v>1022</v>
      </c>
      <c r="C327" s="65">
        <f>SUM(C328:C334)</f>
        <v>101</v>
      </c>
    </row>
    <row r="328" customFormat="1" ht="15.95" customHeight="1" spans="1:3">
      <c r="A328" s="63">
        <v>2040401</v>
      </c>
      <c r="B328" s="63" t="s">
        <v>828</v>
      </c>
      <c r="C328" s="65">
        <v>101</v>
      </c>
    </row>
    <row r="329" customFormat="1" ht="15.95" customHeight="1" spans="1:3">
      <c r="A329" s="63">
        <v>2040402</v>
      </c>
      <c r="B329" s="63" t="s">
        <v>829</v>
      </c>
      <c r="C329" s="65"/>
    </row>
    <row r="330" customFormat="1" ht="15.95" customHeight="1" spans="1:3">
      <c r="A330" s="63">
        <v>2040403</v>
      </c>
      <c r="B330" s="63" t="s">
        <v>830</v>
      </c>
      <c r="C330" s="65"/>
    </row>
    <row r="331" customFormat="1" ht="15.95" customHeight="1" spans="1:3">
      <c r="A331" s="63">
        <v>2040409</v>
      </c>
      <c r="B331" s="63" t="s">
        <v>1023</v>
      </c>
      <c r="C331" s="65"/>
    </row>
    <row r="332" customFormat="1" ht="15.95" customHeight="1" spans="1:3">
      <c r="A332" s="63">
        <v>2040410</v>
      </c>
      <c r="B332" s="63" t="s">
        <v>1024</v>
      </c>
      <c r="C332" s="65"/>
    </row>
    <row r="333" customFormat="1" ht="15.95" customHeight="1" spans="1:3">
      <c r="A333" s="63">
        <v>2040450</v>
      </c>
      <c r="B333" s="63" t="s">
        <v>837</v>
      </c>
      <c r="C333" s="65"/>
    </row>
    <row r="334" customFormat="1" ht="15.95" customHeight="1" spans="1:3">
      <c r="A334" s="63">
        <v>2040499</v>
      </c>
      <c r="B334" s="63" t="s">
        <v>1025</v>
      </c>
      <c r="C334" s="65"/>
    </row>
    <row r="335" customFormat="1" ht="15.95" customHeight="1" spans="1:3">
      <c r="A335" s="63">
        <v>20405</v>
      </c>
      <c r="B335" s="129" t="s">
        <v>1026</v>
      </c>
      <c r="C335" s="65">
        <f>SUM(C336:C343)</f>
        <v>201</v>
      </c>
    </row>
    <row r="336" customFormat="1" ht="15.95" customHeight="1" spans="1:3">
      <c r="A336" s="63">
        <v>2040501</v>
      </c>
      <c r="B336" s="63" t="s">
        <v>828</v>
      </c>
      <c r="C336" s="65">
        <v>201</v>
      </c>
    </row>
    <row r="337" customFormat="1" ht="15.95" customHeight="1" spans="1:3">
      <c r="A337" s="63">
        <v>2040502</v>
      </c>
      <c r="B337" s="63" t="s">
        <v>829</v>
      </c>
      <c r="C337" s="65"/>
    </row>
    <row r="338" customFormat="1" ht="15.95" customHeight="1" spans="1:3">
      <c r="A338" s="63">
        <v>2040503</v>
      </c>
      <c r="B338" s="63" t="s">
        <v>830</v>
      </c>
      <c r="C338" s="65"/>
    </row>
    <row r="339" customFormat="1" ht="15.95" customHeight="1" spans="1:3">
      <c r="A339" s="63">
        <v>2040504</v>
      </c>
      <c r="B339" s="63" t="s">
        <v>1027</v>
      </c>
      <c r="C339" s="65"/>
    </row>
    <row r="340" customFormat="1" ht="15.95" customHeight="1" spans="1:3">
      <c r="A340" s="63">
        <v>2040505</v>
      </c>
      <c r="B340" s="63" t="s">
        <v>1028</v>
      </c>
      <c r="C340" s="65"/>
    </row>
    <row r="341" customFormat="1" ht="15.95" customHeight="1" spans="1:3">
      <c r="A341" s="63">
        <v>2040506</v>
      </c>
      <c r="B341" s="63" t="s">
        <v>1029</v>
      </c>
      <c r="C341" s="65"/>
    </row>
    <row r="342" customFormat="1" ht="15.95" customHeight="1" spans="1:3">
      <c r="A342" s="63">
        <v>2040550</v>
      </c>
      <c r="B342" s="63" t="s">
        <v>837</v>
      </c>
      <c r="C342" s="65"/>
    </row>
    <row r="343" customFormat="1" ht="15.95" customHeight="1" spans="1:3">
      <c r="A343" s="63">
        <v>2040599</v>
      </c>
      <c r="B343" s="63" t="s">
        <v>1030</v>
      </c>
      <c r="C343" s="65"/>
    </row>
    <row r="344" customFormat="1" ht="15.95" customHeight="1" spans="1:3">
      <c r="A344" s="63">
        <v>20406</v>
      </c>
      <c r="B344" s="129" t="s">
        <v>1031</v>
      </c>
      <c r="C344" s="65">
        <f>SUM(C345:C357)</f>
        <v>1245</v>
      </c>
    </row>
    <row r="345" customFormat="1" ht="15.95" customHeight="1" spans="1:3">
      <c r="A345" s="63">
        <v>2040601</v>
      </c>
      <c r="B345" s="63" t="s">
        <v>828</v>
      </c>
      <c r="C345" s="65">
        <v>958</v>
      </c>
    </row>
    <row r="346" customFormat="1" ht="15.95" customHeight="1" spans="1:3">
      <c r="A346" s="63">
        <v>2040602</v>
      </c>
      <c r="B346" s="63" t="s">
        <v>829</v>
      </c>
      <c r="C346" s="65">
        <v>8</v>
      </c>
    </row>
    <row r="347" customFormat="1" ht="15.95" customHeight="1" spans="1:3">
      <c r="A347" s="63">
        <v>2040603</v>
      </c>
      <c r="B347" s="63" t="s">
        <v>830</v>
      </c>
      <c r="C347" s="65"/>
    </row>
    <row r="348" customFormat="1" ht="15.95" customHeight="1" spans="1:3">
      <c r="A348" s="63">
        <v>2040604</v>
      </c>
      <c r="B348" s="63" t="s">
        <v>1032</v>
      </c>
      <c r="C348" s="65">
        <v>15</v>
      </c>
    </row>
    <row r="349" customFormat="1" ht="15.95" customHeight="1" spans="1:3">
      <c r="A349" s="63">
        <v>2040605</v>
      </c>
      <c r="B349" s="63" t="s">
        <v>1033</v>
      </c>
      <c r="C349" s="65">
        <v>28</v>
      </c>
    </row>
    <row r="350" customFormat="1" ht="15.95" customHeight="1" spans="1:3">
      <c r="A350" s="63">
        <v>2040606</v>
      </c>
      <c r="B350" s="63" t="s">
        <v>1034</v>
      </c>
      <c r="C350" s="65"/>
    </row>
    <row r="351" customFormat="1" ht="15.95" customHeight="1" spans="1:3">
      <c r="A351" s="63">
        <v>2040607</v>
      </c>
      <c r="B351" s="63" t="s">
        <v>1035</v>
      </c>
      <c r="C351" s="65">
        <v>30</v>
      </c>
    </row>
    <row r="352" customFormat="1" ht="15.95" customHeight="1" spans="1:3">
      <c r="A352" s="63">
        <v>2040608</v>
      </c>
      <c r="B352" s="63" t="s">
        <v>1036</v>
      </c>
      <c r="C352" s="65"/>
    </row>
    <row r="353" customFormat="1" ht="15.95" customHeight="1" spans="1:3">
      <c r="A353" s="63">
        <v>2040610</v>
      </c>
      <c r="B353" s="63" t="s">
        <v>1037</v>
      </c>
      <c r="C353" s="65">
        <v>88</v>
      </c>
    </row>
    <row r="354" customFormat="1" ht="15.95" customHeight="1" spans="1:3">
      <c r="A354" s="63">
        <v>2040612</v>
      </c>
      <c r="B354" s="63" t="s">
        <v>1038</v>
      </c>
      <c r="C354" s="65">
        <v>25</v>
      </c>
    </row>
    <row r="355" customFormat="1" ht="15.95" customHeight="1" spans="1:3">
      <c r="A355" s="63">
        <v>2040613</v>
      </c>
      <c r="B355" s="63" t="s">
        <v>868</v>
      </c>
      <c r="C355" s="65">
        <v>3</v>
      </c>
    </row>
    <row r="356" customFormat="1" ht="15.95" customHeight="1" spans="1:3">
      <c r="A356" s="63">
        <v>2040650</v>
      </c>
      <c r="B356" s="63" t="s">
        <v>837</v>
      </c>
      <c r="C356" s="65">
        <v>53</v>
      </c>
    </row>
    <row r="357" customFormat="1" ht="15.95" customHeight="1" spans="1:3">
      <c r="A357" s="63">
        <v>2040699</v>
      </c>
      <c r="B357" s="63" t="s">
        <v>1039</v>
      </c>
      <c r="C357" s="65">
        <v>37</v>
      </c>
    </row>
    <row r="358" customFormat="1" ht="15.95" customHeight="1" spans="1:3">
      <c r="A358" s="63">
        <v>20407</v>
      </c>
      <c r="B358" s="129" t="s">
        <v>1040</v>
      </c>
      <c r="C358" s="65">
        <f>SUM(C359:C367)</f>
        <v>0</v>
      </c>
    </row>
    <row r="359" customFormat="1" ht="15.95" customHeight="1" spans="1:3">
      <c r="A359" s="63">
        <v>2040701</v>
      </c>
      <c r="B359" s="63" t="s">
        <v>828</v>
      </c>
      <c r="C359" s="65"/>
    </row>
    <row r="360" customFormat="1" ht="15.95" customHeight="1" spans="1:3">
      <c r="A360" s="63">
        <v>2040702</v>
      </c>
      <c r="B360" s="63" t="s">
        <v>829</v>
      </c>
      <c r="C360" s="65"/>
    </row>
    <row r="361" customFormat="1" ht="15.95" customHeight="1" spans="1:3">
      <c r="A361" s="63">
        <v>2040703</v>
      </c>
      <c r="B361" s="63" t="s">
        <v>830</v>
      </c>
      <c r="C361" s="65"/>
    </row>
    <row r="362" customFormat="1" ht="15.95" customHeight="1" spans="1:3">
      <c r="A362" s="63">
        <v>2040704</v>
      </c>
      <c r="B362" s="63" t="s">
        <v>1041</v>
      </c>
      <c r="C362" s="65"/>
    </row>
    <row r="363" customFormat="1" ht="15.95" customHeight="1" spans="1:3">
      <c r="A363" s="63">
        <v>2040705</v>
      </c>
      <c r="B363" s="63" t="s">
        <v>1042</v>
      </c>
      <c r="C363" s="65"/>
    </row>
    <row r="364" customFormat="1" ht="15.95" customHeight="1" spans="1:3">
      <c r="A364" s="63">
        <v>2040706</v>
      </c>
      <c r="B364" s="63" t="s">
        <v>1043</v>
      </c>
      <c r="C364" s="65"/>
    </row>
    <row r="365" customFormat="1" ht="15.95" customHeight="1" spans="1:3">
      <c r="A365" s="63">
        <v>2040707</v>
      </c>
      <c r="B365" s="63" t="s">
        <v>868</v>
      </c>
      <c r="C365" s="65"/>
    </row>
    <row r="366" customFormat="1" ht="15.95" customHeight="1" spans="1:3">
      <c r="A366" s="63">
        <v>2040750</v>
      </c>
      <c r="B366" s="63" t="s">
        <v>837</v>
      </c>
      <c r="C366" s="65"/>
    </row>
    <row r="367" customFormat="1" ht="15.95" customHeight="1" spans="1:3">
      <c r="A367" s="63">
        <v>2040799</v>
      </c>
      <c r="B367" s="63" t="s">
        <v>1044</v>
      </c>
      <c r="C367" s="65"/>
    </row>
    <row r="368" customFormat="1" ht="15.95" customHeight="1" spans="1:3">
      <c r="A368" s="63">
        <v>20408</v>
      </c>
      <c r="B368" s="129" t="s">
        <v>1045</v>
      </c>
      <c r="C368" s="65">
        <f>SUM(C369:C377)</f>
        <v>24</v>
      </c>
    </row>
    <row r="369" customFormat="1" ht="15.95" customHeight="1" spans="1:3">
      <c r="A369" s="63">
        <v>2040801</v>
      </c>
      <c r="B369" s="63" t="s">
        <v>828</v>
      </c>
      <c r="C369" s="65"/>
    </row>
    <row r="370" customFormat="1" ht="15.95" customHeight="1" spans="1:3">
      <c r="A370" s="63">
        <v>2040802</v>
      </c>
      <c r="B370" s="63" t="s">
        <v>829</v>
      </c>
      <c r="C370" s="65"/>
    </row>
    <row r="371" customFormat="1" ht="15.95" customHeight="1" spans="1:3">
      <c r="A371" s="63">
        <v>2040803</v>
      </c>
      <c r="B371" s="63" t="s">
        <v>830</v>
      </c>
      <c r="C371" s="65"/>
    </row>
    <row r="372" customFormat="1" ht="15.95" customHeight="1" spans="1:3">
      <c r="A372" s="63">
        <v>2040804</v>
      </c>
      <c r="B372" s="63" t="s">
        <v>1046</v>
      </c>
      <c r="C372" s="65"/>
    </row>
    <row r="373" customFormat="1" ht="15.95" customHeight="1" spans="1:3">
      <c r="A373" s="63">
        <v>2040805</v>
      </c>
      <c r="B373" s="63" t="s">
        <v>1047</v>
      </c>
      <c r="C373" s="65"/>
    </row>
    <row r="374" customFormat="1" ht="15.95" customHeight="1" spans="1:3">
      <c r="A374" s="63">
        <v>2040806</v>
      </c>
      <c r="B374" s="63" t="s">
        <v>1048</v>
      </c>
      <c r="C374" s="65"/>
    </row>
    <row r="375" customFormat="1" ht="15.95" customHeight="1" spans="1:3">
      <c r="A375" s="63">
        <v>2040807</v>
      </c>
      <c r="B375" s="63" t="s">
        <v>868</v>
      </c>
      <c r="C375" s="65"/>
    </row>
    <row r="376" customFormat="1" ht="15.95" customHeight="1" spans="1:3">
      <c r="A376" s="63">
        <v>2040850</v>
      </c>
      <c r="B376" s="63" t="s">
        <v>837</v>
      </c>
      <c r="C376" s="65"/>
    </row>
    <row r="377" customFormat="1" ht="15.95" customHeight="1" spans="1:3">
      <c r="A377" s="63">
        <v>2040899</v>
      </c>
      <c r="B377" s="63" t="s">
        <v>1049</v>
      </c>
      <c r="C377" s="65">
        <v>24</v>
      </c>
    </row>
    <row r="378" customFormat="1" ht="15.95" customHeight="1" spans="1:3">
      <c r="A378" s="63">
        <v>20409</v>
      </c>
      <c r="B378" s="129" t="s">
        <v>1050</v>
      </c>
      <c r="C378" s="65">
        <f>SUM(C379:C385)</f>
        <v>0</v>
      </c>
    </row>
    <row r="379" customFormat="1" ht="15.95" customHeight="1" spans="1:3">
      <c r="A379" s="63">
        <v>2040901</v>
      </c>
      <c r="B379" s="63" t="s">
        <v>828</v>
      </c>
      <c r="C379" s="65"/>
    </row>
    <row r="380" customFormat="1" ht="15.95" customHeight="1" spans="1:3">
      <c r="A380" s="63">
        <v>2040902</v>
      </c>
      <c r="B380" s="63" t="s">
        <v>829</v>
      </c>
      <c r="C380" s="65"/>
    </row>
    <row r="381" customFormat="1" ht="15.95" customHeight="1" spans="1:3">
      <c r="A381" s="63">
        <v>2040903</v>
      </c>
      <c r="B381" s="63" t="s">
        <v>830</v>
      </c>
      <c r="C381" s="65"/>
    </row>
    <row r="382" customFormat="1" ht="15.95" customHeight="1" spans="1:3">
      <c r="A382" s="63">
        <v>2040904</v>
      </c>
      <c r="B382" s="63" t="s">
        <v>1051</v>
      </c>
      <c r="C382" s="65"/>
    </row>
    <row r="383" customFormat="1" ht="15.95" customHeight="1" spans="1:3">
      <c r="A383" s="63">
        <v>2040905</v>
      </c>
      <c r="B383" s="63" t="s">
        <v>1052</v>
      </c>
      <c r="C383" s="65"/>
    </row>
    <row r="384" customFormat="1" ht="15.95" customHeight="1" spans="1:3">
      <c r="A384" s="63">
        <v>2040950</v>
      </c>
      <c r="B384" s="63" t="s">
        <v>837</v>
      </c>
      <c r="C384" s="65"/>
    </row>
    <row r="385" customFormat="1" ht="15.95" customHeight="1" spans="1:3">
      <c r="A385" s="63">
        <v>2040999</v>
      </c>
      <c r="B385" s="63" t="s">
        <v>1053</v>
      </c>
      <c r="C385" s="65"/>
    </row>
    <row r="386" customFormat="1" ht="15.95" customHeight="1" spans="1:3">
      <c r="A386" s="63">
        <v>20410</v>
      </c>
      <c r="B386" s="129" t="s">
        <v>1054</v>
      </c>
      <c r="C386" s="65">
        <f>SUM(C387:C391)</f>
        <v>0</v>
      </c>
    </row>
    <row r="387" customFormat="1" ht="15.95" customHeight="1" spans="1:3">
      <c r="A387" s="63">
        <v>2041001</v>
      </c>
      <c r="B387" s="63" t="s">
        <v>828</v>
      </c>
      <c r="C387" s="65"/>
    </row>
    <row r="388" customFormat="1" ht="15.95" customHeight="1" spans="1:3">
      <c r="A388" s="63">
        <v>2041002</v>
      </c>
      <c r="B388" s="63" t="s">
        <v>829</v>
      </c>
      <c r="C388" s="65"/>
    </row>
    <row r="389" customFormat="1" ht="15.95" customHeight="1" spans="1:3">
      <c r="A389" s="63">
        <v>2041006</v>
      </c>
      <c r="B389" s="63" t="s">
        <v>868</v>
      </c>
      <c r="C389" s="65"/>
    </row>
    <row r="390" customFormat="1" ht="15.95" customHeight="1" spans="1:3">
      <c r="A390" s="63">
        <v>2041007</v>
      </c>
      <c r="B390" s="63" t="s">
        <v>1055</v>
      </c>
      <c r="C390" s="65"/>
    </row>
    <row r="391" customFormat="1" ht="15.95" customHeight="1" spans="1:3">
      <c r="A391" s="63">
        <v>2041099</v>
      </c>
      <c r="B391" s="63" t="s">
        <v>1056</v>
      </c>
      <c r="C391" s="65"/>
    </row>
    <row r="392" customFormat="1" ht="15.95" customHeight="1" spans="1:3">
      <c r="A392" s="63">
        <v>20499</v>
      </c>
      <c r="B392" s="129" t="s">
        <v>1057</v>
      </c>
      <c r="C392" s="65">
        <f>SUM(C393:C394)</f>
        <v>210</v>
      </c>
    </row>
    <row r="393" customFormat="1" ht="15.95" customHeight="1" spans="1:3">
      <c r="A393" s="63">
        <v>2049902</v>
      </c>
      <c r="B393" s="63" t="s">
        <v>1058</v>
      </c>
      <c r="C393" s="65">
        <v>29</v>
      </c>
    </row>
    <row r="394" customFormat="1" ht="15.95" customHeight="1" spans="1:3">
      <c r="A394" s="63">
        <v>2049999</v>
      </c>
      <c r="B394" s="63" t="s">
        <v>1059</v>
      </c>
      <c r="C394" s="65">
        <v>181</v>
      </c>
    </row>
    <row r="395" customFormat="1" ht="15.95" customHeight="1" spans="1:3">
      <c r="A395" s="63">
        <v>205</v>
      </c>
      <c r="B395" s="129" t="s">
        <v>1060</v>
      </c>
      <c r="C395" s="65">
        <f>SUM(C396,C401,C408,C414,C420,C424,C428,C432,C438,C445)</f>
        <v>101853</v>
      </c>
    </row>
    <row r="396" customFormat="1" ht="15.95" customHeight="1" spans="1:3">
      <c r="A396" s="63">
        <v>20501</v>
      </c>
      <c r="B396" s="129" t="s">
        <v>1061</v>
      </c>
      <c r="C396" s="65">
        <f>SUM(C397:C400)</f>
        <v>1923</v>
      </c>
    </row>
    <row r="397" customFormat="1" ht="15.95" customHeight="1" spans="1:3">
      <c r="A397" s="63">
        <v>2050101</v>
      </c>
      <c r="B397" s="63" t="s">
        <v>828</v>
      </c>
      <c r="C397" s="65">
        <v>1142</v>
      </c>
    </row>
    <row r="398" customFormat="1" ht="15.95" customHeight="1" spans="1:3">
      <c r="A398" s="63">
        <v>2050102</v>
      </c>
      <c r="B398" s="63" t="s">
        <v>829</v>
      </c>
      <c r="C398" s="65">
        <v>385</v>
      </c>
    </row>
    <row r="399" customFormat="1" ht="15.95" customHeight="1" spans="1:3">
      <c r="A399" s="63">
        <v>2050103</v>
      </c>
      <c r="B399" s="63" t="s">
        <v>830</v>
      </c>
      <c r="C399" s="65">
        <v>1</v>
      </c>
    </row>
    <row r="400" customFormat="1" ht="15.95" customHeight="1" spans="1:3">
      <c r="A400" s="63">
        <v>2050199</v>
      </c>
      <c r="B400" s="63" t="s">
        <v>1062</v>
      </c>
      <c r="C400" s="65">
        <v>395</v>
      </c>
    </row>
    <row r="401" customFormat="1" ht="15.95" customHeight="1" spans="1:3">
      <c r="A401" s="63">
        <v>20502</v>
      </c>
      <c r="B401" s="129" t="s">
        <v>1063</v>
      </c>
      <c r="C401" s="65">
        <f>SUM(C402:C407)</f>
        <v>71203</v>
      </c>
    </row>
    <row r="402" customFormat="1" ht="15.95" customHeight="1" spans="1:3">
      <c r="A402" s="63">
        <v>2050201</v>
      </c>
      <c r="B402" s="63" t="s">
        <v>1064</v>
      </c>
      <c r="C402" s="65">
        <v>2934</v>
      </c>
    </row>
    <row r="403" customFormat="1" ht="15.95" customHeight="1" spans="1:3">
      <c r="A403" s="63">
        <v>2050202</v>
      </c>
      <c r="B403" s="63" t="s">
        <v>1065</v>
      </c>
      <c r="C403" s="65">
        <v>29589</v>
      </c>
    </row>
    <row r="404" customFormat="1" ht="15.95" customHeight="1" spans="1:3">
      <c r="A404" s="63">
        <v>2050203</v>
      </c>
      <c r="B404" s="63" t="s">
        <v>1066</v>
      </c>
      <c r="C404" s="65">
        <v>24872</v>
      </c>
    </row>
    <row r="405" customFormat="1" ht="15.95" customHeight="1" spans="1:3">
      <c r="A405" s="63">
        <v>2050204</v>
      </c>
      <c r="B405" s="63" t="s">
        <v>1067</v>
      </c>
      <c r="C405" s="65">
        <v>9893</v>
      </c>
    </row>
    <row r="406" customFormat="1" ht="15.95" customHeight="1" spans="1:3">
      <c r="A406" s="63">
        <v>2050205</v>
      </c>
      <c r="B406" s="63" t="s">
        <v>1068</v>
      </c>
      <c r="C406" s="65"/>
    </row>
    <row r="407" customFormat="1" ht="15.95" customHeight="1" spans="1:3">
      <c r="A407" s="63">
        <v>2050299</v>
      </c>
      <c r="B407" s="63" t="s">
        <v>1069</v>
      </c>
      <c r="C407" s="65">
        <v>3915</v>
      </c>
    </row>
    <row r="408" customFormat="1" ht="15.95" customHeight="1" spans="1:3">
      <c r="A408" s="63">
        <v>20503</v>
      </c>
      <c r="B408" s="129" t="s">
        <v>1070</v>
      </c>
      <c r="C408" s="65">
        <f>SUM(C409:C413)</f>
        <v>4096</v>
      </c>
    </row>
    <row r="409" customFormat="1" ht="15.95" customHeight="1" spans="1:3">
      <c r="A409" s="63">
        <v>2050301</v>
      </c>
      <c r="B409" s="63" t="s">
        <v>1071</v>
      </c>
      <c r="C409" s="65"/>
    </row>
    <row r="410" customFormat="1" ht="15.95" customHeight="1" spans="1:3">
      <c r="A410" s="63">
        <v>2050302</v>
      </c>
      <c r="B410" s="63" t="s">
        <v>1072</v>
      </c>
      <c r="C410" s="65">
        <v>3280</v>
      </c>
    </row>
    <row r="411" customFormat="1" ht="15.95" customHeight="1" spans="1:3">
      <c r="A411" s="63">
        <v>2050303</v>
      </c>
      <c r="B411" s="63" t="s">
        <v>1073</v>
      </c>
      <c r="C411" s="65"/>
    </row>
    <row r="412" customFormat="1" ht="15.95" customHeight="1" spans="1:3">
      <c r="A412" s="63">
        <v>2050305</v>
      </c>
      <c r="B412" s="63" t="s">
        <v>1074</v>
      </c>
      <c r="C412" s="65"/>
    </row>
    <row r="413" customFormat="1" ht="15.95" customHeight="1" spans="1:3">
      <c r="A413" s="63">
        <v>2050399</v>
      </c>
      <c r="B413" s="63" t="s">
        <v>1075</v>
      </c>
      <c r="C413" s="65">
        <v>816</v>
      </c>
    </row>
    <row r="414" customFormat="1" ht="15.95" customHeight="1" spans="1:3">
      <c r="A414" s="63">
        <v>20504</v>
      </c>
      <c r="B414" s="129" t="s">
        <v>1076</v>
      </c>
      <c r="C414" s="65">
        <f>SUM(C415:C419)</f>
        <v>0</v>
      </c>
    </row>
    <row r="415" customFormat="1" ht="15.95" customHeight="1" spans="1:3">
      <c r="A415" s="63">
        <v>2050401</v>
      </c>
      <c r="B415" s="63" t="s">
        <v>1077</v>
      </c>
      <c r="C415" s="65"/>
    </row>
    <row r="416" customFormat="1" ht="15.95" customHeight="1" spans="1:3">
      <c r="A416" s="63">
        <v>2050402</v>
      </c>
      <c r="B416" s="63" t="s">
        <v>1078</v>
      </c>
      <c r="C416" s="65"/>
    </row>
    <row r="417" customFormat="1" ht="15.95" customHeight="1" spans="1:3">
      <c r="A417" s="63">
        <v>2050403</v>
      </c>
      <c r="B417" s="63" t="s">
        <v>1079</v>
      </c>
      <c r="C417" s="65"/>
    </row>
    <row r="418" customFormat="1" ht="15.95" customHeight="1" spans="1:3">
      <c r="A418" s="63">
        <v>2050404</v>
      </c>
      <c r="B418" s="63" t="s">
        <v>1080</v>
      </c>
      <c r="C418" s="65"/>
    </row>
    <row r="419" customFormat="1" ht="15.95" customHeight="1" spans="1:3">
      <c r="A419" s="63">
        <v>2050499</v>
      </c>
      <c r="B419" s="63" t="s">
        <v>1081</v>
      </c>
      <c r="C419" s="65"/>
    </row>
    <row r="420" customFormat="1" ht="15.95" customHeight="1" spans="1:3">
      <c r="A420" s="63">
        <v>20505</v>
      </c>
      <c r="B420" s="129" t="s">
        <v>1082</v>
      </c>
      <c r="C420" s="65">
        <f>SUM(C421:C423)</f>
        <v>0</v>
      </c>
    </row>
    <row r="421" customFormat="1" ht="15.95" customHeight="1" spans="1:3">
      <c r="A421" s="63">
        <v>2050501</v>
      </c>
      <c r="B421" s="63" t="s">
        <v>1083</v>
      </c>
      <c r="C421" s="65"/>
    </row>
    <row r="422" customFormat="1" ht="15.95" customHeight="1" spans="1:3">
      <c r="A422" s="63">
        <v>2050502</v>
      </c>
      <c r="B422" s="63" t="s">
        <v>1084</v>
      </c>
      <c r="C422" s="65"/>
    </row>
    <row r="423" customFormat="1" ht="15.95" customHeight="1" spans="1:3">
      <c r="A423" s="63">
        <v>2050599</v>
      </c>
      <c r="B423" s="63" t="s">
        <v>1085</v>
      </c>
      <c r="C423" s="65"/>
    </row>
    <row r="424" customFormat="1" ht="15.95" customHeight="1" spans="1:3">
      <c r="A424" s="63">
        <v>20506</v>
      </c>
      <c r="B424" s="129" t="s">
        <v>1086</v>
      </c>
      <c r="C424" s="65">
        <f>SUM(C425:C427)</f>
        <v>0</v>
      </c>
    </row>
    <row r="425" customFormat="1" ht="15.95" customHeight="1" spans="1:3">
      <c r="A425" s="63">
        <v>2050601</v>
      </c>
      <c r="B425" s="63" t="s">
        <v>1087</v>
      </c>
      <c r="C425" s="65"/>
    </row>
    <row r="426" customFormat="1" ht="15.95" customHeight="1" spans="1:3">
      <c r="A426" s="63">
        <v>2050602</v>
      </c>
      <c r="B426" s="63" t="s">
        <v>1088</v>
      </c>
      <c r="C426" s="65"/>
    </row>
    <row r="427" customFormat="1" ht="15.95" customHeight="1" spans="1:3">
      <c r="A427" s="63">
        <v>2050699</v>
      </c>
      <c r="B427" s="63" t="s">
        <v>1089</v>
      </c>
      <c r="C427" s="65"/>
    </row>
    <row r="428" customFormat="1" ht="15.95" customHeight="1" spans="1:3">
      <c r="A428" s="63">
        <v>20507</v>
      </c>
      <c r="B428" s="129" t="s">
        <v>1090</v>
      </c>
      <c r="C428" s="65">
        <f>SUM(C429:C431)</f>
        <v>615</v>
      </c>
    </row>
    <row r="429" customFormat="1" ht="15.95" customHeight="1" spans="1:3">
      <c r="A429" s="63">
        <v>2050701</v>
      </c>
      <c r="B429" s="63" t="s">
        <v>1091</v>
      </c>
      <c r="C429" s="65">
        <v>615</v>
      </c>
    </row>
    <row r="430" customFormat="1" ht="15.95" customHeight="1" spans="1:3">
      <c r="A430" s="63">
        <v>2050702</v>
      </c>
      <c r="B430" s="63" t="s">
        <v>1092</v>
      </c>
      <c r="C430" s="65"/>
    </row>
    <row r="431" customFormat="1" ht="15.95" customHeight="1" spans="1:3">
      <c r="A431" s="63">
        <v>2050799</v>
      </c>
      <c r="B431" s="63" t="s">
        <v>1093</v>
      </c>
      <c r="C431" s="65"/>
    </row>
    <row r="432" customFormat="1" ht="15.95" customHeight="1" spans="1:3">
      <c r="A432" s="63">
        <v>20508</v>
      </c>
      <c r="B432" s="129" t="s">
        <v>1094</v>
      </c>
      <c r="C432" s="65">
        <f>SUM(C433:C437)</f>
        <v>1359</v>
      </c>
    </row>
    <row r="433" customFormat="1" ht="15.95" customHeight="1" spans="1:3">
      <c r="A433" s="63">
        <v>2050801</v>
      </c>
      <c r="B433" s="63" t="s">
        <v>1095</v>
      </c>
      <c r="C433" s="65">
        <v>755</v>
      </c>
    </row>
    <row r="434" customFormat="1" ht="15.95" customHeight="1" spans="1:3">
      <c r="A434" s="63">
        <v>2050802</v>
      </c>
      <c r="B434" s="63" t="s">
        <v>1096</v>
      </c>
      <c r="C434" s="65">
        <v>401</v>
      </c>
    </row>
    <row r="435" customFormat="1" ht="15.95" customHeight="1" spans="1:3">
      <c r="A435" s="63">
        <v>2050803</v>
      </c>
      <c r="B435" s="63" t="s">
        <v>1097</v>
      </c>
      <c r="C435" s="65">
        <v>16</v>
      </c>
    </row>
    <row r="436" customFormat="1" ht="15.95" customHeight="1" spans="1:3">
      <c r="A436" s="63">
        <v>2050804</v>
      </c>
      <c r="B436" s="63" t="s">
        <v>1098</v>
      </c>
      <c r="C436" s="65"/>
    </row>
    <row r="437" customFormat="1" ht="15.95" customHeight="1" spans="1:3">
      <c r="A437" s="63">
        <v>2050899</v>
      </c>
      <c r="B437" s="63" t="s">
        <v>1099</v>
      </c>
      <c r="C437" s="65">
        <v>187</v>
      </c>
    </row>
    <row r="438" customFormat="1" ht="15.95" customHeight="1" spans="1:3">
      <c r="A438" s="63">
        <v>20509</v>
      </c>
      <c r="B438" s="129" t="s">
        <v>1100</v>
      </c>
      <c r="C438" s="65">
        <f>SUM(C439:C444)</f>
        <v>1674</v>
      </c>
    </row>
    <row r="439" customFormat="1" ht="15.95" customHeight="1" spans="1:3">
      <c r="A439" s="63">
        <v>2050901</v>
      </c>
      <c r="B439" s="63" t="s">
        <v>1101</v>
      </c>
      <c r="C439" s="65"/>
    </row>
    <row r="440" customFormat="1" ht="15.95" customHeight="1" spans="1:3">
      <c r="A440" s="63">
        <v>2050902</v>
      </c>
      <c r="B440" s="63" t="s">
        <v>1102</v>
      </c>
      <c r="C440" s="65"/>
    </row>
    <row r="441" customFormat="1" ht="15.95" customHeight="1" spans="1:3">
      <c r="A441" s="63">
        <v>2050903</v>
      </c>
      <c r="B441" s="63" t="s">
        <v>1103</v>
      </c>
      <c r="C441" s="65"/>
    </row>
    <row r="442" customFormat="1" ht="15.95" customHeight="1" spans="1:3">
      <c r="A442" s="63">
        <v>2050904</v>
      </c>
      <c r="B442" s="63" t="s">
        <v>1104</v>
      </c>
      <c r="C442" s="65"/>
    </row>
    <row r="443" customFormat="1" ht="15.95" customHeight="1" spans="1:3">
      <c r="A443" s="63">
        <v>2050905</v>
      </c>
      <c r="B443" s="63" t="s">
        <v>1105</v>
      </c>
      <c r="C443" s="65"/>
    </row>
    <row r="444" customFormat="1" ht="15.95" customHeight="1" spans="1:3">
      <c r="A444" s="63">
        <v>2050999</v>
      </c>
      <c r="B444" s="63" t="s">
        <v>1106</v>
      </c>
      <c r="C444" s="65">
        <v>1674</v>
      </c>
    </row>
    <row r="445" customFormat="1" ht="15.95" customHeight="1" spans="1:3">
      <c r="A445" s="63">
        <v>20599</v>
      </c>
      <c r="B445" s="129" t="s">
        <v>1107</v>
      </c>
      <c r="C445" s="65">
        <f>C446</f>
        <v>20983</v>
      </c>
    </row>
    <row r="446" customFormat="1" ht="15.95" customHeight="1" spans="1:3">
      <c r="A446" s="63">
        <v>2059999</v>
      </c>
      <c r="B446" s="63" t="s">
        <v>1108</v>
      </c>
      <c r="C446" s="65">
        <v>20983</v>
      </c>
    </row>
    <row r="447" customFormat="1" ht="15.95" customHeight="1" spans="1:3">
      <c r="A447" s="63">
        <v>206</v>
      </c>
      <c r="B447" s="129" t="s">
        <v>1109</v>
      </c>
      <c r="C447" s="65">
        <f>SUM(C448,C453,C462,C468,C473,C478,C483,C490,C494,C498)</f>
        <v>3027</v>
      </c>
    </row>
    <row r="448" customFormat="1" ht="15.95" customHeight="1" spans="1:3">
      <c r="A448" s="63">
        <v>20601</v>
      </c>
      <c r="B448" s="129" t="s">
        <v>1110</v>
      </c>
      <c r="C448" s="65">
        <f>SUM(C449:C452)</f>
        <v>956</v>
      </c>
    </row>
    <row r="449" customFormat="1" ht="15.95" customHeight="1" spans="1:3">
      <c r="A449" s="63">
        <v>2060101</v>
      </c>
      <c r="B449" s="63" t="s">
        <v>828</v>
      </c>
      <c r="C449" s="65">
        <v>412</v>
      </c>
    </row>
    <row r="450" customFormat="1" ht="15.95" customHeight="1" spans="1:3">
      <c r="A450" s="63">
        <v>2060102</v>
      </c>
      <c r="B450" s="63" t="s">
        <v>829</v>
      </c>
      <c r="C450" s="65">
        <v>24</v>
      </c>
    </row>
    <row r="451" customFormat="1" ht="15.95" customHeight="1" spans="1:3">
      <c r="A451" s="63">
        <v>2060103</v>
      </c>
      <c r="B451" s="63" t="s">
        <v>830</v>
      </c>
      <c r="C451" s="65"/>
    </row>
    <row r="452" customFormat="1" ht="15.95" customHeight="1" spans="1:3">
      <c r="A452" s="63">
        <v>2060199</v>
      </c>
      <c r="B452" s="63" t="s">
        <v>1111</v>
      </c>
      <c r="C452" s="65">
        <v>520</v>
      </c>
    </row>
    <row r="453" customFormat="1" ht="15.95" customHeight="1" spans="1:3">
      <c r="A453" s="63">
        <v>20602</v>
      </c>
      <c r="B453" s="129" t="s">
        <v>1112</v>
      </c>
      <c r="C453" s="65">
        <f>SUM(C454:C461)</f>
        <v>5</v>
      </c>
    </row>
    <row r="454" customFormat="1" ht="15.95" customHeight="1" spans="1:3">
      <c r="A454" s="63">
        <v>2060201</v>
      </c>
      <c r="B454" s="63" t="s">
        <v>1113</v>
      </c>
      <c r="C454" s="65"/>
    </row>
    <row r="455" customFormat="1" ht="15.95" customHeight="1" spans="1:3">
      <c r="A455" s="63">
        <v>2060203</v>
      </c>
      <c r="B455" s="63" t="s">
        <v>1114</v>
      </c>
      <c r="C455" s="65"/>
    </row>
    <row r="456" customFormat="1" ht="15.95" customHeight="1" spans="1:3">
      <c r="A456" s="63">
        <v>2060204</v>
      </c>
      <c r="B456" s="63" t="s">
        <v>1115</v>
      </c>
      <c r="C456" s="65"/>
    </row>
    <row r="457" customFormat="1" ht="15.95" customHeight="1" spans="1:3">
      <c r="A457" s="63">
        <v>2060205</v>
      </c>
      <c r="B457" s="63" t="s">
        <v>1116</v>
      </c>
      <c r="C457" s="65"/>
    </row>
    <row r="458" customFormat="1" ht="15.95" customHeight="1" spans="1:3">
      <c r="A458" s="63">
        <v>2060206</v>
      </c>
      <c r="B458" s="63" t="s">
        <v>1117</v>
      </c>
      <c r="C458" s="65"/>
    </row>
    <row r="459" customFormat="1" ht="15.95" customHeight="1" spans="1:3">
      <c r="A459" s="63">
        <v>2060207</v>
      </c>
      <c r="B459" s="63" t="s">
        <v>1118</v>
      </c>
      <c r="C459" s="65"/>
    </row>
    <row r="460" customFormat="1" ht="15.95" customHeight="1" spans="1:3">
      <c r="A460" s="63">
        <v>2060208</v>
      </c>
      <c r="B460" s="63" t="s">
        <v>1119</v>
      </c>
      <c r="C460" s="65"/>
    </row>
    <row r="461" customFormat="1" ht="15.95" customHeight="1" spans="1:3">
      <c r="A461" s="63">
        <v>2060299</v>
      </c>
      <c r="B461" s="63" t="s">
        <v>1120</v>
      </c>
      <c r="C461" s="65">
        <v>5</v>
      </c>
    </row>
    <row r="462" customFormat="1" ht="15.95" customHeight="1" spans="1:3">
      <c r="A462" s="63">
        <v>20603</v>
      </c>
      <c r="B462" s="129" t="s">
        <v>1121</v>
      </c>
      <c r="C462" s="65">
        <f>SUM(C463:C467)</f>
        <v>2</v>
      </c>
    </row>
    <row r="463" customFormat="1" ht="15.95" customHeight="1" spans="1:3">
      <c r="A463" s="63">
        <v>2060301</v>
      </c>
      <c r="B463" s="63" t="s">
        <v>1113</v>
      </c>
      <c r="C463" s="65">
        <v>2</v>
      </c>
    </row>
    <row r="464" customFormat="1" ht="15.95" customHeight="1" spans="1:3">
      <c r="A464" s="63">
        <v>2060302</v>
      </c>
      <c r="B464" s="63" t="s">
        <v>1122</v>
      </c>
      <c r="C464" s="65"/>
    </row>
    <row r="465" customFormat="1" ht="15.95" customHeight="1" spans="1:3">
      <c r="A465" s="63">
        <v>2060303</v>
      </c>
      <c r="B465" s="63" t="s">
        <v>1123</v>
      </c>
      <c r="C465" s="65"/>
    </row>
    <row r="466" customFormat="1" ht="15.95" customHeight="1" spans="1:3">
      <c r="A466" s="63">
        <v>2060304</v>
      </c>
      <c r="B466" s="63" t="s">
        <v>1124</v>
      </c>
      <c r="C466" s="65"/>
    </row>
    <row r="467" customFormat="1" ht="15.95" customHeight="1" spans="1:3">
      <c r="A467" s="63">
        <v>2060399</v>
      </c>
      <c r="B467" s="63" t="s">
        <v>1125</v>
      </c>
      <c r="C467" s="65"/>
    </row>
    <row r="468" customFormat="1" ht="15.95" customHeight="1" spans="1:3">
      <c r="A468" s="63">
        <v>20604</v>
      </c>
      <c r="B468" s="129" t="s">
        <v>1126</v>
      </c>
      <c r="C468" s="65">
        <f>SUM(C469:C472)</f>
        <v>435</v>
      </c>
    </row>
    <row r="469" customFormat="1" ht="15.95" customHeight="1" spans="1:3">
      <c r="A469" s="63">
        <v>2060401</v>
      </c>
      <c r="B469" s="63" t="s">
        <v>1113</v>
      </c>
      <c r="C469" s="65">
        <v>320</v>
      </c>
    </row>
    <row r="470" customFormat="1" ht="15.95" customHeight="1" spans="1:3">
      <c r="A470" s="63">
        <v>2060404</v>
      </c>
      <c r="B470" s="63" t="s">
        <v>1127</v>
      </c>
      <c r="C470" s="65">
        <v>85</v>
      </c>
    </row>
    <row r="471" customFormat="1" ht="15.95" customHeight="1" spans="1:3">
      <c r="A471" s="63">
        <v>2060405</v>
      </c>
      <c r="B471" s="63" t="s">
        <v>1128</v>
      </c>
      <c r="C471" s="65"/>
    </row>
    <row r="472" customFormat="1" ht="15.95" customHeight="1" spans="1:3">
      <c r="A472" s="63">
        <v>2060499</v>
      </c>
      <c r="B472" s="63" t="s">
        <v>1129</v>
      </c>
      <c r="C472" s="65">
        <v>30</v>
      </c>
    </row>
    <row r="473" customFormat="1" ht="15.95" customHeight="1" spans="1:3">
      <c r="A473" s="63">
        <v>20605</v>
      </c>
      <c r="B473" s="129" t="s">
        <v>1130</v>
      </c>
      <c r="C473" s="65">
        <f>SUM(C474:C477)</f>
        <v>82</v>
      </c>
    </row>
    <row r="474" customFormat="1" ht="15.95" customHeight="1" spans="1:3">
      <c r="A474" s="63">
        <v>2060501</v>
      </c>
      <c r="B474" s="63" t="s">
        <v>1113</v>
      </c>
      <c r="C474" s="65">
        <v>2</v>
      </c>
    </row>
    <row r="475" customFormat="1" ht="15.95" customHeight="1" spans="1:3">
      <c r="A475" s="63">
        <v>2060502</v>
      </c>
      <c r="B475" s="63" t="s">
        <v>1131</v>
      </c>
      <c r="C475" s="65"/>
    </row>
    <row r="476" customFormat="1" ht="15.95" customHeight="1" spans="1:3">
      <c r="A476" s="63">
        <v>2060503</v>
      </c>
      <c r="B476" s="63" t="s">
        <v>1132</v>
      </c>
      <c r="C476" s="65"/>
    </row>
    <row r="477" customFormat="1" ht="15.95" customHeight="1" spans="1:3">
      <c r="A477" s="63">
        <v>2060599</v>
      </c>
      <c r="B477" s="63" t="s">
        <v>1133</v>
      </c>
      <c r="C477" s="65">
        <v>80</v>
      </c>
    </row>
    <row r="478" customFormat="1" ht="15.95" customHeight="1" spans="1:3">
      <c r="A478" s="63">
        <v>20606</v>
      </c>
      <c r="B478" s="129" t="s">
        <v>1134</v>
      </c>
      <c r="C478" s="65">
        <f>SUM(C479:C482)</f>
        <v>0</v>
      </c>
    </row>
    <row r="479" customFormat="1" ht="15.95" customHeight="1" spans="1:3">
      <c r="A479" s="63">
        <v>2060601</v>
      </c>
      <c r="B479" s="63" t="s">
        <v>1135</v>
      </c>
      <c r="C479" s="65"/>
    </row>
    <row r="480" customFormat="1" ht="15.95" customHeight="1" spans="1:3">
      <c r="A480" s="63">
        <v>2060602</v>
      </c>
      <c r="B480" s="63" t="s">
        <v>1136</v>
      </c>
      <c r="C480" s="65"/>
    </row>
    <row r="481" customFormat="1" ht="15.95" customHeight="1" spans="1:3">
      <c r="A481" s="63">
        <v>2060603</v>
      </c>
      <c r="B481" s="63" t="s">
        <v>1137</v>
      </c>
      <c r="C481" s="65"/>
    </row>
    <row r="482" customFormat="1" ht="15.95" customHeight="1" spans="1:3">
      <c r="A482" s="63">
        <v>2060699</v>
      </c>
      <c r="B482" s="63" t="s">
        <v>1138</v>
      </c>
      <c r="C482" s="65"/>
    </row>
    <row r="483" customFormat="1" ht="15.95" customHeight="1" spans="1:3">
      <c r="A483" s="63">
        <v>20607</v>
      </c>
      <c r="B483" s="129" t="s">
        <v>1139</v>
      </c>
      <c r="C483" s="65">
        <f>SUM(C484:C489)</f>
        <v>198</v>
      </c>
    </row>
    <row r="484" customFormat="1" ht="15.95" customHeight="1" spans="1:3">
      <c r="A484" s="63">
        <v>2060701</v>
      </c>
      <c r="B484" s="63" t="s">
        <v>1113</v>
      </c>
      <c r="C484" s="65">
        <v>122</v>
      </c>
    </row>
    <row r="485" customFormat="1" ht="15.95" customHeight="1" spans="1:3">
      <c r="A485" s="63">
        <v>2060702</v>
      </c>
      <c r="B485" s="63" t="s">
        <v>1140</v>
      </c>
      <c r="C485" s="65">
        <v>36</v>
      </c>
    </row>
    <row r="486" customFormat="1" ht="15.95" customHeight="1" spans="1:3">
      <c r="A486" s="63">
        <v>2060703</v>
      </c>
      <c r="B486" s="63" t="s">
        <v>1141</v>
      </c>
      <c r="C486" s="65"/>
    </row>
    <row r="487" customFormat="1" ht="15.95" customHeight="1" spans="1:3">
      <c r="A487" s="63">
        <v>2060704</v>
      </c>
      <c r="B487" s="63" t="s">
        <v>1142</v>
      </c>
      <c r="C487" s="65">
        <v>15</v>
      </c>
    </row>
    <row r="488" customFormat="1" ht="15.95" customHeight="1" spans="1:3">
      <c r="A488" s="63">
        <v>2060705</v>
      </c>
      <c r="B488" s="63" t="s">
        <v>1143</v>
      </c>
      <c r="C488" s="65"/>
    </row>
    <row r="489" customFormat="1" ht="15.95" customHeight="1" spans="1:3">
      <c r="A489" s="63">
        <v>2060799</v>
      </c>
      <c r="B489" s="63" t="s">
        <v>1144</v>
      </c>
      <c r="C489" s="65">
        <v>25</v>
      </c>
    </row>
    <row r="490" customFormat="1" ht="15.95" customHeight="1" spans="1:3">
      <c r="A490" s="63">
        <v>20608</v>
      </c>
      <c r="B490" s="129" t="s">
        <v>1145</v>
      </c>
      <c r="C490" s="65">
        <f>SUM(C491:C493)</f>
        <v>31</v>
      </c>
    </row>
    <row r="491" customFormat="1" ht="15.95" customHeight="1" spans="1:3">
      <c r="A491" s="63">
        <v>2060801</v>
      </c>
      <c r="B491" s="63" t="s">
        <v>1146</v>
      </c>
      <c r="C491" s="65"/>
    </row>
    <row r="492" customFormat="1" ht="15.95" customHeight="1" spans="1:3">
      <c r="A492" s="63">
        <v>2060802</v>
      </c>
      <c r="B492" s="63" t="s">
        <v>1147</v>
      </c>
      <c r="C492" s="65"/>
    </row>
    <row r="493" customFormat="1" ht="15.95" customHeight="1" spans="1:3">
      <c r="A493" s="63">
        <v>2060899</v>
      </c>
      <c r="B493" s="63" t="s">
        <v>1148</v>
      </c>
      <c r="C493" s="65">
        <v>31</v>
      </c>
    </row>
    <row r="494" customFormat="1" ht="15.95" customHeight="1" spans="1:3">
      <c r="A494" s="63">
        <v>20609</v>
      </c>
      <c r="B494" s="129" t="s">
        <v>1149</v>
      </c>
      <c r="C494" s="65">
        <f>SUM(C495:C497)</f>
        <v>300</v>
      </c>
    </row>
    <row r="495" customFormat="1" ht="15.95" customHeight="1" spans="1:3">
      <c r="A495" s="63">
        <v>2060901</v>
      </c>
      <c r="B495" s="63" t="s">
        <v>1150</v>
      </c>
      <c r="C495" s="65"/>
    </row>
    <row r="496" customFormat="1" ht="15.95" customHeight="1" spans="1:3">
      <c r="A496" s="63">
        <v>2060902</v>
      </c>
      <c r="B496" s="63" t="s">
        <v>1151</v>
      </c>
      <c r="C496" s="65"/>
    </row>
    <row r="497" customFormat="1" ht="15.95" customHeight="1" spans="1:3">
      <c r="A497" s="63">
        <v>2060999</v>
      </c>
      <c r="B497" s="63" t="s">
        <v>1152</v>
      </c>
      <c r="C497" s="65">
        <v>300</v>
      </c>
    </row>
    <row r="498" customFormat="1" ht="15.95" customHeight="1" spans="1:3">
      <c r="A498" s="63">
        <v>20699</v>
      </c>
      <c r="B498" s="129" t="s">
        <v>1153</v>
      </c>
      <c r="C498" s="65">
        <f>SUM(C499:C502)</f>
        <v>1018</v>
      </c>
    </row>
    <row r="499" customFormat="1" ht="15.95" customHeight="1" spans="1:3">
      <c r="A499" s="63">
        <v>2069901</v>
      </c>
      <c r="B499" s="63" t="s">
        <v>1154</v>
      </c>
      <c r="C499" s="65"/>
    </row>
    <row r="500" customFormat="1" ht="15.95" customHeight="1" spans="1:3">
      <c r="A500" s="63">
        <v>2069902</v>
      </c>
      <c r="B500" s="63" t="s">
        <v>1155</v>
      </c>
      <c r="C500" s="65"/>
    </row>
    <row r="501" customFormat="1" ht="15.95" customHeight="1" spans="1:3">
      <c r="A501" s="63">
        <v>2069903</v>
      </c>
      <c r="B501" s="63" t="s">
        <v>1156</v>
      </c>
      <c r="C501" s="65"/>
    </row>
    <row r="502" customFormat="1" ht="15.95" customHeight="1" spans="1:3">
      <c r="A502" s="63">
        <v>2069999</v>
      </c>
      <c r="B502" s="63" t="s">
        <v>1157</v>
      </c>
      <c r="C502" s="65">
        <v>1018</v>
      </c>
    </row>
    <row r="503" customFormat="1" ht="15.95" customHeight="1" spans="1:3">
      <c r="A503" s="63">
        <v>207</v>
      </c>
      <c r="B503" s="129" t="s">
        <v>1158</v>
      </c>
      <c r="C503" s="65">
        <f>SUM(C504,C520,C528,C539,C548,C556)</f>
        <v>3955</v>
      </c>
    </row>
    <row r="504" customFormat="1" ht="15.95" customHeight="1" spans="1:3">
      <c r="A504" s="63">
        <v>20701</v>
      </c>
      <c r="B504" s="129" t="s">
        <v>1159</v>
      </c>
      <c r="C504" s="65">
        <f>SUM(C505:C519)</f>
        <v>1703</v>
      </c>
    </row>
    <row r="505" customFormat="1" ht="15.95" customHeight="1" spans="1:3">
      <c r="A505" s="63">
        <v>2070101</v>
      </c>
      <c r="B505" s="63" t="s">
        <v>828</v>
      </c>
      <c r="C505" s="65">
        <v>855</v>
      </c>
    </row>
    <row r="506" customFormat="1" ht="15.95" customHeight="1" spans="1:3">
      <c r="A506" s="63">
        <v>2070102</v>
      </c>
      <c r="B506" s="63" t="s">
        <v>829</v>
      </c>
      <c r="C506" s="65"/>
    </row>
    <row r="507" customFormat="1" ht="15.95" customHeight="1" spans="1:3">
      <c r="A507" s="63">
        <v>2070103</v>
      </c>
      <c r="B507" s="63" t="s">
        <v>830</v>
      </c>
      <c r="C507" s="65"/>
    </row>
    <row r="508" customFormat="1" ht="15.95" customHeight="1" spans="1:3">
      <c r="A508" s="63">
        <v>2070104</v>
      </c>
      <c r="B508" s="63" t="s">
        <v>1160</v>
      </c>
      <c r="C508" s="65">
        <v>85</v>
      </c>
    </row>
    <row r="509" customFormat="1" ht="15.95" customHeight="1" spans="1:3">
      <c r="A509" s="63">
        <v>2070105</v>
      </c>
      <c r="B509" s="63" t="s">
        <v>1161</v>
      </c>
      <c r="C509" s="65">
        <v>5</v>
      </c>
    </row>
    <row r="510" customFormat="1" ht="15.95" customHeight="1" spans="1:3">
      <c r="A510" s="63">
        <v>2070106</v>
      </c>
      <c r="B510" s="63" t="s">
        <v>1162</v>
      </c>
      <c r="C510" s="65"/>
    </row>
    <row r="511" customFormat="1" ht="15.95" customHeight="1" spans="1:3">
      <c r="A511" s="63">
        <v>2070107</v>
      </c>
      <c r="B511" s="63" t="s">
        <v>1163</v>
      </c>
      <c r="C511" s="65">
        <v>49</v>
      </c>
    </row>
    <row r="512" customFormat="1" ht="15.95" customHeight="1" spans="1:3">
      <c r="A512" s="63">
        <v>2070108</v>
      </c>
      <c r="B512" s="63" t="s">
        <v>1164</v>
      </c>
      <c r="C512" s="65">
        <v>38</v>
      </c>
    </row>
    <row r="513" customFormat="1" ht="15.95" customHeight="1" spans="1:3">
      <c r="A513" s="63">
        <v>2070109</v>
      </c>
      <c r="B513" s="63" t="s">
        <v>1165</v>
      </c>
      <c r="C513" s="65">
        <v>25</v>
      </c>
    </row>
    <row r="514" customFormat="1" ht="15.95" customHeight="1" spans="1:3">
      <c r="A514" s="63">
        <v>2070110</v>
      </c>
      <c r="B514" s="63" t="s">
        <v>1166</v>
      </c>
      <c r="C514" s="65"/>
    </row>
    <row r="515" customFormat="1" ht="15.95" customHeight="1" spans="1:3">
      <c r="A515" s="63">
        <v>2070111</v>
      </c>
      <c r="B515" s="63" t="s">
        <v>1167</v>
      </c>
      <c r="C515" s="65">
        <v>76</v>
      </c>
    </row>
    <row r="516" customFormat="1" ht="15.95" customHeight="1" spans="1:3">
      <c r="A516" s="63">
        <v>2070112</v>
      </c>
      <c r="B516" s="63" t="s">
        <v>1168</v>
      </c>
      <c r="C516" s="65">
        <v>8</v>
      </c>
    </row>
    <row r="517" customFormat="1" ht="15.95" customHeight="1" spans="1:3">
      <c r="A517" s="63">
        <v>2070113</v>
      </c>
      <c r="B517" s="63" t="s">
        <v>1169</v>
      </c>
      <c r="C517" s="65">
        <v>10</v>
      </c>
    </row>
    <row r="518" customFormat="1" ht="15.95" customHeight="1" spans="1:3">
      <c r="A518" s="63">
        <v>2070114</v>
      </c>
      <c r="B518" s="63" t="s">
        <v>1170</v>
      </c>
      <c r="C518" s="65">
        <v>102</v>
      </c>
    </row>
    <row r="519" customFormat="1" ht="15.95" customHeight="1" spans="1:3">
      <c r="A519" s="63">
        <v>2070199</v>
      </c>
      <c r="B519" s="63" t="s">
        <v>1171</v>
      </c>
      <c r="C519" s="65">
        <v>450</v>
      </c>
    </row>
    <row r="520" customFormat="1" ht="15.95" customHeight="1" spans="1:3">
      <c r="A520" s="63">
        <v>20702</v>
      </c>
      <c r="B520" s="129" t="s">
        <v>1172</v>
      </c>
      <c r="C520" s="65">
        <f>SUM(C521:C527)</f>
        <v>127</v>
      </c>
    </row>
    <row r="521" customFormat="1" ht="15.95" customHeight="1" spans="1:3">
      <c r="A521" s="63">
        <v>2070201</v>
      </c>
      <c r="B521" s="63" t="s">
        <v>828</v>
      </c>
      <c r="C521" s="65"/>
    </row>
    <row r="522" customFormat="1" ht="15.95" customHeight="1" spans="1:3">
      <c r="A522" s="63">
        <v>2070202</v>
      </c>
      <c r="B522" s="63" t="s">
        <v>829</v>
      </c>
      <c r="C522" s="65"/>
    </row>
    <row r="523" customFormat="1" ht="15.95" customHeight="1" spans="1:3">
      <c r="A523" s="63">
        <v>2070203</v>
      </c>
      <c r="B523" s="63" t="s">
        <v>830</v>
      </c>
      <c r="C523" s="65"/>
    </row>
    <row r="524" customFormat="1" ht="15.95" customHeight="1" spans="1:3">
      <c r="A524" s="63">
        <v>2070204</v>
      </c>
      <c r="B524" s="63" t="s">
        <v>1173</v>
      </c>
      <c r="C524" s="65">
        <v>11</v>
      </c>
    </row>
    <row r="525" customFormat="1" ht="15.95" customHeight="1" spans="1:3">
      <c r="A525" s="63">
        <v>2070205</v>
      </c>
      <c r="B525" s="63" t="s">
        <v>1174</v>
      </c>
      <c r="C525" s="65"/>
    </row>
    <row r="526" customFormat="1" ht="15.95" customHeight="1" spans="1:3">
      <c r="A526" s="63">
        <v>2070206</v>
      </c>
      <c r="B526" s="63" t="s">
        <v>1175</v>
      </c>
      <c r="C526" s="65"/>
    </row>
    <row r="527" customFormat="1" ht="15.95" customHeight="1" spans="1:3">
      <c r="A527" s="63">
        <v>2070299</v>
      </c>
      <c r="B527" s="63" t="s">
        <v>1176</v>
      </c>
      <c r="C527" s="65">
        <v>116</v>
      </c>
    </row>
    <row r="528" customFormat="1" ht="15.95" customHeight="1" spans="1:3">
      <c r="A528" s="63">
        <v>20703</v>
      </c>
      <c r="B528" s="129" t="s">
        <v>1177</v>
      </c>
      <c r="C528" s="65">
        <f>SUM(C529:C538)</f>
        <v>301</v>
      </c>
    </row>
    <row r="529" customFormat="1" ht="15.95" customHeight="1" spans="1:3">
      <c r="A529" s="63">
        <v>2070301</v>
      </c>
      <c r="B529" s="63" t="s">
        <v>828</v>
      </c>
      <c r="C529" s="65"/>
    </row>
    <row r="530" customFormat="1" ht="15.95" customHeight="1" spans="1:3">
      <c r="A530" s="63">
        <v>2070302</v>
      </c>
      <c r="B530" s="63" t="s">
        <v>829</v>
      </c>
      <c r="C530" s="65"/>
    </row>
    <row r="531" customFormat="1" ht="15.95" customHeight="1" spans="1:3">
      <c r="A531" s="63">
        <v>2070303</v>
      </c>
      <c r="B531" s="63" t="s">
        <v>830</v>
      </c>
      <c r="C531" s="65"/>
    </row>
    <row r="532" customFormat="1" ht="15.95" customHeight="1" spans="1:3">
      <c r="A532" s="63">
        <v>2070304</v>
      </c>
      <c r="B532" s="63" t="s">
        <v>1178</v>
      </c>
      <c r="C532" s="65"/>
    </row>
    <row r="533" customFormat="1" ht="15.95" customHeight="1" spans="1:3">
      <c r="A533" s="63">
        <v>2070305</v>
      </c>
      <c r="B533" s="63" t="s">
        <v>1179</v>
      </c>
      <c r="C533" s="65"/>
    </row>
    <row r="534" customFormat="1" ht="15.95" customHeight="1" spans="1:3">
      <c r="A534" s="63">
        <v>2070306</v>
      </c>
      <c r="B534" s="63" t="s">
        <v>1180</v>
      </c>
      <c r="C534" s="65"/>
    </row>
    <row r="535" customFormat="1" ht="15.95" customHeight="1" spans="1:3">
      <c r="A535" s="63">
        <v>2070307</v>
      </c>
      <c r="B535" s="63" t="s">
        <v>1181</v>
      </c>
      <c r="C535" s="65">
        <v>10</v>
      </c>
    </row>
    <row r="536" customFormat="1" ht="15.95" customHeight="1" spans="1:3">
      <c r="A536" s="63">
        <v>2070308</v>
      </c>
      <c r="B536" s="63" t="s">
        <v>1182</v>
      </c>
      <c r="C536" s="65">
        <v>72</v>
      </c>
    </row>
    <row r="537" customFormat="1" ht="15.95" customHeight="1" spans="1:3">
      <c r="A537" s="63">
        <v>2070309</v>
      </c>
      <c r="B537" s="63" t="s">
        <v>1183</v>
      </c>
      <c r="C537" s="65"/>
    </row>
    <row r="538" customFormat="1" ht="15.95" customHeight="1" spans="1:3">
      <c r="A538" s="63">
        <v>2070399</v>
      </c>
      <c r="B538" s="63" t="s">
        <v>1184</v>
      </c>
      <c r="C538" s="65">
        <v>219</v>
      </c>
    </row>
    <row r="539" customFormat="1" ht="15.95" customHeight="1" spans="1:3">
      <c r="A539" s="63">
        <v>20706</v>
      </c>
      <c r="B539" s="64" t="s">
        <v>1185</v>
      </c>
      <c r="C539" s="65">
        <f>SUM(C540:C547)</f>
        <v>214</v>
      </c>
    </row>
    <row r="540" customFormat="1" ht="15.95" customHeight="1" spans="1:3">
      <c r="A540" s="63">
        <v>2070601</v>
      </c>
      <c r="B540" s="66" t="s">
        <v>828</v>
      </c>
      <c r="C540" s="65"/>
    </row>
    <row r="541" customFormat="1" ht="15.95" customHeight="1" spans="1:3">
      <c r="A541" s="63">
        <v>2070602</v>
      </c>
      <c r="B541" s="66" t="s">
        <v>829</v>
      </c>
      <c r="C541" s="65"/>
    </row>
    <row r="542" customFormat="1" ht="15.95" customHeight="1" spans="1:3">
      <c r="A542" s="63">
        <v>2070603</v>
      </c>
      <c r="B542" s="66" t="s">
        <v>830</v>
      </c>
      <c r="C542" s="65"/>
    </row>
    <row r="543" customFormat="1" ht="15.95" customHeight="1" spans="1:3">
      <c r="A543" s="63">
        <v>2070604</v>
      </c>
      <c r="B543" s="66" t="s">
        <v>1186</v>
      </c>
      <c r="C543" s="65"/>
    </row>
    <row r="544" customFormat="1" ht="15.95" customHeight="1" spans="1:3">
      <c r="A544" s="63">
        <v>2070605</v>
      </c>
      <c r="B544" s="66" t="s">
        <v>1187</v>
      </c>
      <c r="C544" s="65"/>
    </row>
    <row r="545" customFormat="1" ht="15.95" customHeight="1" spans="1:3">
      <c r="A545" s="63">
        <v>2070606</v>
      </c>
      <c r="B545" s="66" t="s">
        <v>1188</v>
      </c>
      <c r="C545" s="65"/>
    </row>
    <row r="546" customFormat="1" ht="15.95" customHeight="1" spans="1:3">
      <c r="A546" s="63">
        <v>2070607</v>
      </c>
      <c r="B546" s="66" t="s">
        <v>1189</v>
      </c>
      <c r="C546" s="65">
        <v>214</v>
      </c>
    </row>
    <row r="547" customFormat="1" ht="15.95" customHeight="1" spans="1:3">
      <c r="A547" s="63">
        <v>2070699</v>
      </c>
      <c r="B547" s="66" t="s">
        <v>1190</v>
      </c>
      <c r="C547" s="65"/>
    </row>
    <row r="548" customFormat="1" ht="15.95" customHeight="1" spans="1:3">
      <c r="A548" s="63">
        <v>20708</v>
      </c>
      <c r="B548" s="64" t="s">
        <v>1191</v>
      </c>
      <c r="C548" s="65">
        <f>SUM(C549:C555)</f>
        <v>942</v>
      </c>
    </row>
    <row r="549" customFormat="1" ht="15.95" customHeight="1" spans="1:3">
      <c r="A549" s="63">
        <v>2070801</v>
      </c>
      <c r="B549" s="66" t="s">
        <v>828</v>
      </c>
      <c r="C549" s="65">
        <v>73</v>
      </c>
    </row>
    <row r="550" customFormat="1" ht="15.95" customHeight="1" spans="1:3">
      <c r="A550" s="63">
        <v>2070802</v>
      </c>
      <c r="B550" s="66" t="s">
        <v>829</v>
      </c>
      <c r="C550" s="65"/>
    </row>
    <row r="551" customFormat="1" ht="15.95" customHeight="1" spans="1:3">
      <c r="A551" s="63">
        <v>2070803</v>
      </c>
      <c r="B551" s="66" t="s">
        <v>830</v>
      </c>
      <c r="C551" s="65"/>
    </row>
    <row r="552" customFormat="1" ht="15.95" customHeight="1" spans="1:3">
      <c r="A552" s="63">
        <v>2070806</v>
      </c>
      <c r="B552" s="66" t="s">
        <v>1192</v>
      </c>
      <c r="C552" s="65"/>
    </row>
    <row r="553" customFormat="1" ht="15.95" customHeight="1" spans="1:3">
      <c r="A553" s="63">
        <v>2070807</v>
      </c>
      <c r="B553" s="66" t="s">
        <v>1193</v>
      </c>
      <c r="C553" s="65">
        <v>27</v>
      </c>
    </row>
    <row r="554" customFormat="1" ht="15.95" customHeight="1" spans="1:3">
      <c r="A554" s="63">
        <v>2070808</v>
      </c>
      <c r="B554" s="66" t="s">
        <v>1194</v>
      </c>
      <c r="C554" s="65">
        <v>717</v>
      </c>
    </row>
    <row r="555" customFormat="1" ht="15.95" customHeight="1" spans="1:3">
      <c r="A555" s="63">
        <v>2070899</v>
      </c>
      <c r="B555" s="66" t="s">
        <v>1195</v>
      </c>
      <c r="C555" s="65">
        <v>125</v>
      </c>
    </row>
    <row r="556" customFormat="1" ht="15.95" customHeight="1" spans="1:3">
      <c r="A556" s="63">
        <v>20799</v>
      </c>
      <c r="B556" s="129" t="s">
        <v>1196</v>
      </c>
      <c r="C556" s="65">
        <f>SUM(C557:C559)</f>
        <v>668</v>
      </c>
    </row>
    <row r="557" customFormat="1" ht="15.95" customHeight="1" spans="1:3">
      <c r="A557" s="63">
        <v>2079902</v>
      </c>
      <c r="B557" s="63" t="s">
        <v>1197</v>
      </c>
      <c r="C557" s="65"/>
    </row>
    <row r="558" customFormat="1" ht="15.95" customHeight="1" spans="1:3">
      <c r="A558" s="63">
        <v>2079903</v>
      </c>
      <c r="B558" s="63" t="s">
        <v>1198</v>
      </c>
      <c r="C558" s="65"/>
    </row>
    <row r="559" customFormat="1" ht="15.95" customHeight="1" spans="1:3">
      <c r="A559" s="63">
        <v>2079999</v>
      </c>
      <c r="B559" s="63" t="s">
        <v>1199</v>
      </c>
      <c r="C559" s="65">
        <v>668</v>
      </c>
    </row>
    <row r="560" customFormat="1" ht="15.95" customHeight="1" spans="1:3">
      <c r="A560" s="63">
        <v>208</v>
      </c>
      <c r="B560" s="129" t="s">
        <v>1200</v>
      </c>
      <c r="C560" s="65">
        <f>SUM(C561,C580,C588,C590,C599,C603,C613,C622,C629,C637,C646,C652,C655,C658,C661,C664,C667,C671,C675,C684,C687)</f>
        <v>91526</v>
      </c>
    </row>
    <row r="561" customFormat="1" ht="15.95" customHeight="1" spans="1:3">
      <c r="A561" s="63">
        <v>20801</v>
      </c>
      <c r="B561" s="129" t="s">
        <v>1201</v>
      </c>
      <c r="C561" s="65">
        <f>SUM(C562:C579)</f>
        <v>2000</v>
      </c>
    </row>
    <row r="562" customFormat="1" ht="15.95" customHeight="1" spans="1:3">
      <c r="A562" s="63">
        <v>2080101</v>
      </c>
      <c r="B562" s="63" t="s">
        <v>828</v>
      </c>
      <c r="C562" s="65">
        <v>368</v>
      </c>
    </row>
    <row r="563" customFormat="1" ht="15.95" customHeight="1" spans="1:3">
      <c r="A563" s="63">
        <v>2080102</v>
      </c>
      <c r="B563" s="63" t="s">
        <v>829</v>
      </c>
      <c r="C563" s="65">
        <v>109</v>
      </c>
    </row>
    <row r="564" customFormat="1" ht="15.95" customHeight="1" spans="1:3">
      <c r="A564" s="63">
        <v>2080103</v>
      </c>
      <c r="B564" s="63" t="s">
        <v>830</v>
      </c>
      <c r="C564" s="65"/>
    </row>
    <row r="565" customFormat="1" ht="15.95" customHeight="1" spans="1:3">
      <c r="A565" s="63">
        <v>2080104</v>
      </c>
      <c r="B565" s="63" t="s">
        <v>1202</v>
      </c>
      <c r="C565" s="65">
        <v>3</v>
      </c>
    </row>
    <row r="566" customFormat="1" ht="15.95" customHeight="1" spans="1:3">
      <c r="A566" s="63">
        <v>2080105</v>
      </c>
      <c r="B566" s="63" t="s">
        <v>1203</v>
      </c>
      <c r="C566" s="65">
        <v>11</v>
      </c>
    </row>
    <row r="567" customFormat="1" ht="15.95" customHeight="1" spans="1:3">
      <c r="A567" s="63">
        <v>2080106</v>
      </c>
      <c r="B567" s="63" t="s">
        <v>1204</v>
      </c>
      <c r="C567" s="65">
        <v>242</v>
      </c>
    </row>
    <row r="568" customFormat="1" ht="15.95" customHeight="1" spans="1:3">
      <c r="A568" s="63">
        <v>2080107</v>
      </c>
      <c r="B568" s="63" t="s">
        <v>1205</v>
      </c>
      <c r="C568" s="65">
        <v>588</v>
      </c>
    </row>
    <row r="569" customFormat="1" ht="15.95" customHeight="1" spans="1:3">
      <c r="A569" s="63">
        <v>2080108</v>
      </c>
      <c r="B569" s="63" t="s">
        <v>868</v>
      </c>
      <c r="C569" s="65"/>
    </row>
    <row r="570" customFormat="1" ht="15.95" customHeight="1" spans="1:3">
      <c r="A570" s="63">
        <v>2080109</v>
      </c>
      <c r="B570" s="63" t="s">
        <v>1206</v>
      </c>
      <c r="C570" s="65">
        <v>515</v>
      </c>
    </row>
    <row r="571" customFormat="1" ht="15.95" customHeight="1" spans="1:3">
      <c r="A571" s="63">
        <v>2080110</v>
      </c>
      <c r="B571" s="63" t="s">
        <v>1207</v>
      </c>
      <c r="C571" s="65"/>
    </row>
    <row r="572" customFormat="1" ht="15.95" customHeight="1" spans="1:3">
      <c r="A572" s="63">
        <v>2080111</v>
      </c>
      <c r="B572" s="63" t="s">
        <v>1208</v>
      </c>
      <c r="C572" s="65"/>
    </row>
    <row r="573" customFormat="1" ht="15.95" customHeight="1" spans="1:3">
      <c r="A573" s="63">
        <v>2080112</v>
      </c>
      <c r="B573" s="63" t="s">
        <v>1209</v>
      </c>
      <c r="C573" s="65"/>
    </row>
    <row r="574" customFormat="1" ht="15.95" customHeight="1" spans="1:3">
      <c r="A574" s="63">
        <v>2080113</v>
      </c>
      <c r="B574" s="63" t="s">
        <v>1210</v>
      </c>
      <c r="C574" s="65"/>
    </row>
    <row r="575" customFormat="1" ht="15.95" customHeight="1" spans="1:3">
      <c r="A575" s="63">
        <v>2080114</v>
      </c>
      <c r="B575" s="63" t="s">
        <v>1211</v>
      </c>
      <c r="C575" s="65"/>
    </row>
    <row r="576" customFormat="1" ht="15.95" customHeight="1" spans="1:3">
      <c r="A576" s="63">
        <v>2080115</v>
      </c>
      <c r="B576" s="63" t="s">
        <v>1212</v>
      </c>
      <c r="C576" s="65"/>
    </row>
    <row r="577" customFormat="1" ht="15.95" customHeight="1" spans="1:3">
      <c r="A577" s="63">
        <v>2080116</v>
      </c>
      <c r="B577" s="63" t="s">
        <v>1213</v>
      </c>
      <c r="C577" s="65">
        <v>10</v>
      </c>
    </row>
    <row r="578" customFormat="1" ht="15.95" customHeight="1" spans="1:3">
      <c r="A578" s="63">
        <v>2080150</v>
      </c>
      <c r="B578" s="63" t="s">
        <v>837</v>
      </c>
      <c r="C578" s="65"/>
    </row>
    <row r="579" customFormat="1" ht="15.95" customHeight="1" spans="1:3">
      <c r="A579" s="63">
        <v>2080199</v>
      </c>
      <c r="B579" s="63" t="s">
        <v>1214</v>
      </c>
      <c r="C579" s="65">
        <v>154</v>
      </c>
    </row>
    <row r="580" customFormat="1" ht="15.95" customHeight="1" spans="1:3">
      <c r="A580" s="63">
        <v>20802</v>
      </c>
      <c r="B580" s="129" t="s">
        <v>1215</v>
      </c>
      <c r="C580" s="65">
        <f>SUM(C581:C587)</f>
        <v>825</v>
      </c>
    </row>
    <row r="581" customFormat="1" ht="15.95" customHeight="1" spans="1:3">
      <c r="A581" s="63">
        <v>2080201</v>
      </c>
      <c r="B581" s="63" t="s">
        <v>828</v>
      </c>
      <c r="C581" s="65">
        <v>451</v>
      </c>
    </row>
    <row r="582" customFormat="1" ht="15.95" customHeight="1" spans="1:3">
      <c r="A582" s="63">
        <v>2080202</v>
      </c>
      <c r="B582" s="63" t="s">
        <v>829</v>
      </c>
      <c r="C582" s="65">
        <v>122</v>
      </c>
    </row>
    <row r="583" customFormat="1" ht="15.95" customHeight="1" spans="1:3">
      <c r="A583" s="63">
        <v>2080203</v>
      </c>
      <c r="B583" s="63" t="s">
        <v>830</v>
      </c>
      <c r="C583" s="65"/>
    </row>
    <row r="584" customFormat="1" ht="15.95" customHeight="1" spans="1:3">
      <c r="A584" s="63">
        <v>2080206</v>
      </c>
      <c r="B584" s="63" t="s">
        <v>1216</v>
      </c>
      <c r="C584" s="65"/>
    </row>
    <row r="585" customFormat="1" ht="15.95" customHeight="1" spans="1:3">
      <c r="A585" s="63">
        <v>2080207</v>
      </c>
      <c r="B585" s="63" t="s">
        <v>1217</v>
      </c>
      <c r="C585" s="65"/>
    </row>
    <row r="586" customFormat="1" ht="15.95" customHeight="1" spans="1:3">
      <c r="A586" s="63">
        <v>2080208</v>
      </c>
      <c r="B586" s="63" t="s">
        <v>1218</v>
      </c>
      <c r="C586" s="65"/>
    </row>
    <row r="587" customFormat="1" ht="15.95" customHeight="1" spans="1:3">
      <c r="A587" s="63">
        <v>2080299</v>
      </c>
      <c r="B587" s="63" t="s">
        <v>1219</v>
      </c>
      <c r="C587" s="65">
        <v>252</v>
      </c>
    </row>
    <row r="588" customFormat="1" ht="15.95" customHeight="1" spans="1:3">
      <c r="A588" s="63">
        <v>20804</v>
      </c>
      <c r="B588" s="129" t="s">
        <v>1220</v>
      </c>
      <c r="C588" s="65">
        <f>C589</f>
        <v>0</v>
      </c>
    </row>
    <row r="589" customFormat="1" ht="15.95" customHeight="1" spans="1:3">
      <c r="A589" s="63">
        <v>2080402</v>
      </c>
      <c r="B589" s="63" t="s">
        <v>1221</v>
      </c>
      <c r="C589" s="65"/>
    </row>
    <row r="590" customFormat="1" ht="15.95" customHeight="1" spans="1:3">
      <c r="A590" s="63">
        <v>20805</v>
      </c>
      <c r="B590" s="129" t="s">
        <v>1222</v>
      </c>
      <c r="C590" s="65">
        <f>SUM(C591:C598)</f>
        <v>41787</v>
      </c>
    </row>
    <row r="591" customFormat="1" ht="15.95" customHeight="1" spans="1:3">
      <c r="A591" s="63">
        <v>2080501</v>
      </c>
      <c r="B591" s="63" t="s">
        <v>1223</v>
      </c>
      <c r="C591" s="65"/>
    </row>
    <row r="592" customFormat="1" ht="15.95" customHeight="1" spans="1:3">
      <c r="A592" s="63">
        <v>2080502</v>
      </c>
      <c r="B592" s="63" t="s">
        <v>1224</v>
      </c>
      <c r="C592" s="65"/>
    </row>
    <row r="593" customFormat="1" ht="15.95" customHeight="1" spans="1:3">
      <c r="A593" s="63">
        <v>2080503</v>
      </c>
      <c r="B593" s="63" t="s">
        <v>1225</v>
      </c>
      <c r="C593" s="65"/>
    </row>
    <row r="594" customFormat="1" ht="15.95" customHeight="1" spans="1:3">
      <c r="A594" s="63">
        <v>2080505</v>
      </c>
      <c r="B594" s="63" t="s">
        <v>1226</v>
      </c>
      <c r="C594" s="65">
        <v>11859</v>
      </c>
    </row>
    <row r="595" customFormat="1" ht="15.95" customHeight="1" spans="1:3">
      <c r="A595" s="63">
        <v>2080506</v>
      </c>
      <c r="B595" s="63" t="s">
        <v>1227</v>
      </c>
      <c r="C595" s="65">
        <v>3303</v>
      </c>
    </row>
    <row r="596" customFormat="1" ht="15.95" customHeight="1" spans="1:3">
      <c r="A596" s="63">
        <v>2080507</v>
      </c>
      <c r="B596" s="63" t="s">
        <v>1228</v>
      </c>
      <c r="C596" s="65">
        <v>26625</v>
      </c>
    </row>
    <row r="597" customFormat="1" ht="15.95" customHeight="1" spans="1:3">
      <c r="A597" s="63">
        <v>2080508</v>
      </c>
      <c r="B597" s="63" t="s">
        <v>1229</v>
      </c>
      <c r="C597" s="65"/>
    </row>
    <row r="598" customFormat="1" ht="15.95" customHeight="1" spans="1:3">
      <c r="A598" s="63">
        <v>2080599</v>
      </c>
      <c r="B598" s="63" t="s">
        <v>1230</v>
      </c>
      <c r="C598" s="65"/>
    </row>
    <row r="599" customFormat="1" ht="15.95" customHeight="1" spans="1:3">
      <c r="A599" s="63">
        <v>20806</v>
      </c>
      <c r="B599" s="129" t="s">
        <v>1231</v>
      </c>
      <c r="C599" s="65">
        <f>SUM(C600:C602)</f>
        <v>494</v>
      </c>
    </row>
    <row r="600" customFormat="1" ht="15.95" customHeight="1" spans="1:3">
      <c r="A600" s="63">
        <v>2080601</v>
      </c>
      <c r="B600" s="63" t="s">
        <v>1232</v>
      </c>
      <c r="C600" s="65"/>
    </row>
    <row r="601" customFormat="1" ht="15.95" customHeight="1" spans="1:3">
      <c r="A601" s="63">
        <v>2080602</v>
      </c>
      <c r="B601" s="63" t="s">
        <v>1233</v>
      </c>
      <c r="C601" s="65"/>
    </row>
    <row r="602" customFormat="1" ht="15.95" customHeight="1" spans="1:3">
      <c r="A602" s="63">
        <v>2080699</v>
      </c>
      <c r="B602" s="63" t="s">
        <v>1234</v>
      </c>
      <c r="C602" s="65">
        <v>494</v>
      </c>
    </row>
    <row r="603" customFormat="1" ht="15.95" customHeight="1" spans="1:3">
      <c r="A603" s="63">
        <v>20807</v>
      </c>
      <c r="B603" s="129" t="s">
        <v>1235</v>
      </c>
      <c r="C603" s="65">
        <f>SUM(C604:C612)</f>
        <v>2164</v>
      </c>
    </row>
    <row r="604" customFormat="1" ht="15.95" customHeight="1" spans="1:3">
      <c r="A604" s="63">
        <v>2080701</v>
      </c>
      <c r="B604" s="63" t="s">
        <v>1236</v>
      </c>
      <c r="C604" s="65"/>
    </row>
    <row r="605" customFormat="1" ht="15.95" customHeight="1" spans="1:3">
      <c r="A605" s="63">
        <v>2080702</v>
      </c>
      <c r="B605" s="63" t="s">
        <v>1237</v>
      </c>
      <c r="C605" s="65"/>
    </row>
    <row r="606" customFormat="1" ht="15.95" customHeight="1" spans="1:3">
      <c r="A606" s="63">
        <v>2080704</v>
      </c>
      <c r="B606" s="63" t="s">
        <v>1238</v>
      </c>
      <c r="C606" s="65"/>
    </row>
    <row r="607" customFormat="1" ht="15.95" customHeight="1" spans="1:3">
      <c r="A607" s="63">
        <v>2080705</v>
      </c>
      <c r="B607" s="63" t="s">
        <v>1239</v>
      </c>
      <c r="C607" s="65"/>
    </row>
    <row r="608" customFormat="1" ht="15.95" customHeight="1" spans="1:3">
      <c r="A608" s="63">
        <v>2080709</v>
      </c>
      <c r="B608" s="63" t="s">
        <v>1240</v>
      </c>
      <c r="C608" s="65"/>
    </row>
    <row r="609" customFormat="1" ht="15.95" customHeight="1" spans="1:3">
      <c r="A609" s="63">
        <v>2080711</v>
      </c>
      <c r="B609" s="63" t="s">
        <v>1241</v>
      </c>
      <c r="C609" s="65"/>
    </row>
    <row r="610" customFormat="1" ht="15.95" customHeight="1" spans="1:3">
      <c r="A610" s="63">
        <v>2080712</v>
      </c>
      <c r="B610" s="63" t="s">
        <v>1242</v>
      </c>
      <c r="C610" s="65"/>
    </row>
    <row r="611" customFormat="1" ht="15.95" customHeight="1" spans="1:3">
      <c r="A611" s="63">
        <v>2080713</v>
      </c>
      <c r="B611" s="63" t="s">
        <v>1243</v>
      </c>
      <c r="C611" s="65"/>
    </row>
    <row r="612" customFormat="1" ht="15.95" customHeight="1" spans="1:3">
      <c r="A612" s="63">
        <v>2080799</v>
      </c>
      <c r="B612" s="63" t="s">
        <v>1244</v>
      </c>
      <c r="C612" s="65">
        <v>2164</v>
      </c>
    </row>
    <row r="613" customFormat="1" ht="15.95" customHeight="1" spans="1:3">
      <c r="A613" s="63">
        <v>20808</v>
      </c>
      <c r="B613" s="129" t="s">
        <v>1245</v>
      </c>
      <c r="C613" s="65">
        <f>SUM(C614:C621)</f>
        <v>5831</v>
      </c>
    </row>
    <row r="614" customFormat="1" ht="15.95" customHeight="1" spans="1:3">
      <c r="A614" s="63">
        <v>2080801</v>
      </c>
      <c r="B614" s="63" t="s">
        <v>1246</v>
      </c>
      <c r="C614" s="65">
        <v>804</v>
      </c>
    </row>
    <row r="615" customFormat="1" ht="15.95" customHeight="1" spans="1:3">
      <c r="A615" s="63">
        <v>2080802</v>
      </c>
      <c r="B615" s="63" t="s">
        <v>1247</v>
      </c>
      <c r="C615" s="65"/>
    </row>
    <row r="616" customFormat="1" ht="15.95" customHeight="1" spans="1:3">
      <c r="A616" s="63">
        <v>2080803</v>
      </c>
      <c r="B616" s="63" t="s">
        <v>1248</v>
      </c>
      <c r="C616" s="65"/>
    </row>
    <row r="617" customFormat="1" ht="15.95" customHeight="1" spans="1:3">
      <c r="A617" s="63">
        <v>2080805</v>
      </c>
      <c r="B617" s="63" t="s">
        <v>1249</v>
      </c>
      <c r="C617" s="65">
        <v>342</v>
      </c>
    </row>
    <row r="618" customFormat="1" ht="15.95" customHeight="1" spans="1:3">
      <c r="A618" s="63">
        <v>2080806</v>
      </c>
      <c r="B618" s="63" t="s">
        <v>1250</v>
      </c>
      <c r="C618" s="65"/>
    </row>
    <row r="619" customFormat="1" ht="15.95" customHeight="1" spans="1:3">
      <c r="A619" s="63">
        <v>2080807</v>
      </c>
      <c r="B619" s="63" t="s">
        <v>1251</v>
      </c>
      <c r="C619" s="65">
        <v>5</v>
      </c>
    </row>
    <row r="620" customFormat="1" ht="15.95" customHeight="1" spans="1:3">
      <c r="A620" s="63">
        <v>2080808</v>
      </c>
      <c r="B620" s="63" t="s">
        <v>1252</v>
      </c>
      <c r="C620" s="65">
        <v>30</v>
      </c>
    </row>
    <row r="621" customFormat="1" ht="15.95" customHeight="1" spans="1:3">
      <c r="A621" s="63">
        <v>2080899</v>
      </c>
      <c r="B621" s="63" t="s">
        <v>1253</v>
      </c>
      <c r="C621" s="65">
        <v>4650</v>
      </c>
    </row>
    <row r="622" customFormat="1" ht="15.95" customHeight="1" spans="1:3">
      <c r="A622" s="63">
        <v>20809</v>
      </c>
      <c r="B622" s="129" t="s">
        <v>1254</v>
      </c>
      <c r="C622" s="65">
        <f>SUM(C623:C628)</f>
        <v>505</v>
      </c>
    </row>
    <row r="623" customFormat="1" ht="15.95" customHeight="1" spans="1:3">
      <c r="A623" s="63">
        <v>2080901</v>
      </c>
      <c r="B623" s="63" t="s">
        <v>1255</v>
      </c>
      <c r="C623" s="65">
        <v>28</v>
      </c>
    </row>
    <row r="624" customFormat="1" ht="15.95" customHeight="1" spans="1:3">
      <c r="A624" s="63">
        <v>2080902</v>
      </c>
      <c r="B624" s="63" t="s">
        <v>1256</v>
      </c>
      <c r="C624" s="65">
        <v>223</v>
      </c>
    </row>
    <row r="625" customFormat="1" ht="15.95" customHeight="1" spans="1:3">
      <c r="A625" s="63">
        <v>2080903</v>
      </c>
      <c r="B625" s="63" t="s">
        <v>1257</v>
      </c>
      <c r="C625" s="65">
        <v>12</v>
      </c>
    </row>
    <row r="626" customFormat="1" ht="15.95" customHeight="1" spans="1:3">
      <c r="A626" s="63">
        <v>2080904</v>
      </c>
      <c r="B626" s="63" t="s">
        <v>1258</v>
      </c>
      <c r="C626" s="65">
        <v>16</v>
      </c>
    </row>
    <row r="627" customFormat="1" ht="15.95" customHeight="1" spans="1:3">
      <c r="A627" s="63">
        <v>2080905</v>
      </c>
      <c r="B627" s="63" t="s">
        <v>1259</v>
      </c>
      <c r="C627" s="65">
        <v>58</v>
      </c>
    </row>
    <row r="628" customFormat="1" ht="15.95" customHeight="1" spans="1:3">
      <c r="A628" s="63">
        <v>2080999</v>
      </c>
      <c r="B628" s="63" t="s">
        <v>1260</v>
      </c>
      <c r="C628" s="65">
        <v>168</v>
      </c>
    </row>
    <row r="629" customFormat="1" ht="15.95" customHeight="1" spans="1:3">
      <c r="A629" s="63">
        <v>20810</v>
      </c>
      <c r="B629" s="129" t="s">
        <v>1261</v>
      </c>
      <c r="C629" s="65">
        <f>SUM(C630:C636)</f>
        <v>724</v>
      </c>
    </row>
    <row r="630" customFormat="1" ht="15.95" customHeight="1" spans="1:3">
      <c r="A630" s="63">
        <v>2081001</v>
      </c>
      <c r="B630" s="63" t="s">
        <v>1262</v>
      </c>
      <c r="C630" s="65">
        <v>58</v>
      </c>
    </row>
    <row r="631" customFormat="1" ht="15.95" customHeight="1" spans="1:3">
      <c r="A631" s="63">
        <v>2081002</v>
      </c>
      <c r="B631" s="63" t="s">
        <v>1263</v>
      </c>
      <c r="C631" s="65">
        <v>405</v>
      </c>
    </row>
    <row r="632" customFormat="1" ht="15.95" customHeight="1" spans="1:3">
      <c r="A632" s="63">
        <v>2081003</v>
      </c>
      <c r="B632" s="63" t="s">
        <v>1264</v>
      </c>
      <c r="C632" s="65"/>
    </row>
    <row r="633" customFormat="1" ht="15.95" customHeight="1" spans="1:3">
      <c r="A633" s="63">
        <v>2081004</v>
      </c>
      <c r="B633" s="63" t="s">
        <v>1265</v>
      </c>
      <c r="C633" s="65">
        <v>112</v>
      </c>
    </row>
    <row r="634" customFormat="1" ht="15.95" customHeight="1" spans="1:3">
      <c r="A634" s="63">
        <v>2081005</v>
      </c>
      <c r="B634" s="63" t="s">
        <v>1266</v>
      </c>
      <c r="C634" s="65">
        <v>28</v>
      </c>
    </row>
    <row r="635" customFormat="1" ht="15.95" customHeight="1" spans="1:3">
      <c r="A635" s="63">
        <v>2081006</v>
      </c>
      <c r="B635" s="63" t="s">
        <v>1267</v>
      </c>
      <c r="C635" s="65">
        <v>121</v>
      </c>
    </row>
    <row r="636" customFormat="1" ht="15.95" customHeight="1" spans="1:3">
      <c r="A636" s="63">
        <v>2081099</v>
      </c>
      <c r="B636" s="63" t="s">
        <v>1268</v>
      </c>
      <c r="C636" s="65"/>
    </row>
    <row r="637" customFormat="1" ht="15.95" customHeight="1" spans="1:3">
      <c r="A637" s="63">
        <v>20811</v>
      </c>
      <c r="B637" s="129" t="s">
        <v>1269</v>
      </c>
      <c r="C637" s="65">
        <f>SUM(C638:C645)</f>
        <v>1757</v>
      </c>
    </row>
    <row r="638" customFormat="1" ht="15.95" customHeight="1" spans="1:3">
      <c r="A638" s="63">
        <v>2081101</v>
      </c>
      <c r="B638" s="63" t="s">
        <v>828</v>
      </c>
      <c r="C638" s="65">
        <v>130</v>
      </c>
    </row>
    <row r="639" customFormat="1" ht="15.95" customHeight="1" spans="1:3">
      <c r="A639" s="63">
        <v>2081102</v>
      </c>
      <c r="B639" s="63" t="s">
        <v>829</v>
      </c>
      <c r="C639" s="65">
        <v>30</v>
      </c>
    </row>
    <row r="640" customFormat="1" ht="15.95" customHeight="1" spans="1:3">
      <c r="A640" s="63">
        <v>2081103</v>
      </c>
      <c r="B640" s="63" t="s">
        <v>830</v>
      </c>
      <c r="C640" s="65"/>
    </row>
    <row r="641" customFormat="1" ht="15.95" customHeight="1" spans="1:3">
      <c r="A641" s="63">
        <v>2081104</v>
      </c>
      <c r="B641" s="63" t="s">
        <v>1270</v>
      </c>
      <c r="C641" s="65">
        <v>145</v>
      </c>
    </row>
    <row r="642" customFormat="1" ht="15.95" customHeight="1" spans="1:3">
      <c r="A642" s="63">
        <v>2081105</v>
      </c>
      <c r="B642" s="63" t="s">
        <v>1271</v>
      </c>
      <c r="C642" s="65">
        <v>254</v>
      </c>
    </row>
    <row r="643" customFormat="1" ht="15.95" customHeight="1" spans="1:3">
      <c r="A643" s="63">
        <v>2081106</v>
      </c>
      <c r="B643" s="63" t="s">
        <v>1272</v>
      </c>
      <c r="C643" s="65">
        <v>15</v>
      </c>
    </row>
    <row r="644" customFormat="1" ht="15.95" customHeight="1" spans="1:3">
      <c r="A644" s="63">
        <v>2081107</v>
      </c>
      <c r="B644" s="63" t="s">
        <v>1273</v>
      </c>
      <c r="C644" s="65">
        <v>859</v>
      </c>
    </row>
    <row r="645" customFormat="1" ht="15.95" customHeight="1" spans="1:3">
      <c r="A645" s="63">
        <v>2081199</v>
      </c>
      <c r="B645" s="63" t="s">
        <v>1274</v>
      </c>
      <c r="C645" s="65">
        <v>324</v>
      </c>
    </row>
    <row r="646" customFormat="1" ht="15.95" customHeight="1" spans="1:3">
      <c r="A646" s="63">
        <v>20816</v>
      </c>
      <c r="B646" s="129" t="s">
        <v>1275</v>
      </c>
      <c r="C646" s="65">
        <f>SUM(C647:C651)</f>
        <v>5</v>
      </c>
    </row>
    <row r="647" customFormat="1" ht="15.95" customHeight="1" spans="1:3">
      <c r="A647" s="63">
        <v>2081601</v>
      </c>
      <c r="B647" s="63" t="s">
        <v>828</v>
      </c>
      <c r="C647" s="65"/>
    </row>
    <row r="648" customFormat="1" ht="15.95" customHeight="1" spans="1:3">
      <c r="A648" s="63">
        <v>2081602</v>
      </c>
      <c r="B648" s="63" t="s">
        <v>829</v>
      </c>
      <c r="C648" s="65"/>
    </row>
    <row r="649" customFormat="1" ht="15.95" customHeight="1" spans="1:3">
      <c r="A649" s="63">
        <v>2081603</v>
      </c>
      <c r="B649" s="63" t="s">
        <v>830</v>
      </c>
      <c r="C649" s="65"/>
    </row>
    <row r="650" customFormat="1" ht="15.95" customHeight="1" spans="1:3">
      <c r="A650" s="63">
        <v>2081650</v>
      </c>
      <c r="B650" s="63" t="s">
        <v>837</v>
      </c>
      <c r="C650" s="65"/>
    </row>
    <row r="651" customFormat="1" ht="15.95" customHeight="1" spans="1:3">
      <c r="A651" s="63">
        <v>2081699</v>
      </c>
      <c r="B651" s="63" t="s">
        <v>1276</v>
      </c>
      <c r="C651" s="65">
        <v>5</v>
      </c>
    </row>
    <row r="652" customFormat="1" ht="15.95" customHeight="1" spans="1:3">
      <c r="A652" s="63">
        <v>20819</v>
      </c>
      <c r="B652" s="129" t="s">
        <v>1277</v>
      </c>
      <c r="C652" s="65">
        <f>SUM(C653:C654)</f>
        <v>2600</v>
      </c>
    </row>
    <row r="653" customFormat="1" ht="15.95" customHeight="1" spans="1:3">
      <c r="A653" s="63">
        <v>2081901</v>
      </c>
      <c r="B653" s="63" t="s">
        <v>1278</v>
      </c>
      <c r="C653" s="65">
        <v>600</v>
      </c>
    </row>
    <row r="654" customFormat="1" ht="15.95" customHeight="1" spans="1:3">
      <c r="A654" s="63">
        <v>2081902</v>
      </c>
      <c r="B654" s="63" t="s">
        <v>1279</v>
      </c>
      <c r="C654" s="65">
        <v>2000</v>
      </c>
    </row>
    <row r="655" customFormat="1" ht="15.95" customHeight="1" spans="1:3">
      <c r="A655" s="63">
        <v>20820</v>
      </c>
      <c r="B655" s="129" t="s">
        <v>1280</v>
      </c>
      <c r="C655" s="65">
        <f>SUM(C656:C657)</f>
        <v>0</v>
      </c>
    </row>
    <row r="656" customFormat="1" ht="15.95" customHeight="1" spans="1:3">
      <c r="A656" s="63">
        <v>2082001</v>
      </c>
      <c r="B656" s="63" t="s">
        <v>1281</v>
      </c>
      <c r="C656" s="65"/>
    </row>
    <row r="657" customFormat="1" ht="15.95" customHeight="1" spans="1:3">
      <c r="A657" s="63">
        <v>2082002</v>
      </c>
      <c r="B657" s="63" t="s">
        <v>1282</v>
      </c>
      <c r="C657" s="65"/>
    </row>
    <row r="658" customFormat="1" ht="15.95" customHeight="1" spans="1:3">
      <c r="A658" s="63">
        <v>20821</v>
      </c>
      <c r="B658" s="129" t="s">
        <v>1283</v>
      </c>
      <c r="C658" s="65">
        <f>SUM(C659:C660)</f>
        <v>4853</v>
      </c>
    </row>
    <row r="659" customFormat="1" ht="15.95" customHeight="1" spans="1:3">
      <c r="A659" s="63">
        <v>2082101</v>
      </c>
      <c r="B659" s="63" t="s">
        <v>1284</v>
      </c>
      <c r="C659" s="65">
        <v>2824</v>
      </c>
    </row>
    <row r="660" customFormat="1" ht="15.95" customHeight="1" spans="1:3">
      <c r="A660" s="63">
        <v>2082102</v>
      </c>
      <c r="B660" s="63" t="s">
        <v>1285</v>
      </c>
      <c r="C660" s="65">
        <v>2029</v>
      </c>
    </row>
    <row r="661" customFormat="1" ht="15.95" customHeight="1" spans="1:3">
      <c r="A661" s="63">
        <v>20824</v>
      </c>
      <c r="B661" s="129" t="s">
        <v>1286</v>
      </c>
      <c r="C661" s="65">
        <f>SUM(C662:C663)</f>
        <v>0</v>
      </c>
    </row>
    <row r="662" customFormat="1" ht="15.95" customHeight="1" spans="1:3">
      <c r="A662" s="63">
        <v>2082401</v>
      </c>
      <c r="B662" s="63" t="s">
        <v>1287</v>
      </c>
      <c r="C662" s="65"/>
    </row>
    <row r="663" customFormat="1" ht="15.95" customHeight="1" spans="1:3">
      <c r="A663" s="63">
        <v>2082402</v>
      </c>
      <c r="B663" s="63" t="s">
        <v>1288</v>
      </c>
      <c r="C663" s="65"/>
    </row>
    <row r="664" customFormat="1" ht="15.95" customHeight="1" spans="1:3">
      <c r="A664" s="63">
        <v>20825</v>
      </c>
      <c r="B664" s="129" t="s">
        <v>1289</v>
      </c>
      <c r="C664" s="65">
        <f>SUM(C665:C666)</f>
        <v>3044</v>
      </c>
    </row>
    <row r="665" customFormat="1" ht="15.95" customHeight="1" spans="1:3">
      <c r="A665" s="63">
        <v>2082501</v>
      </c>
      <c r="B665" s="63" t="s">
        <v>1290</v>
      </c>
      <c r="C665" s="65">
        <v>3018</v>
      </c>
    </row>
    <row r="666" customFormat="1" ht="15.95" customHeight="1" spans="1:3">
      <c r="A666" s="63">
        <v>2082502</v>
      </c>
      <c r="B666" s="63" t="s">
        <v>1291</v>
      </c>
      <c r="C666" s="65">
        <v>26</v>
      </c>
    </row>
    <row r="667" customFormat="1" ht="15.95" customHeight="1" spans="1:3">
      <c r="A667" s="63">
        <v>20826</v>
      </c>
      <c r="B667" s="129" t="s">
        <v>1292</v>
      </c>
      <c r="C667" s="65">
        <f>SUM(C668:C670)</f>
        <v>19267</v>
      </c>
    </row>
    <row r="668" customFormat="1" ht="15.95" customHeight="1" spans="1:3">
      <c r="A668" s="63">
        <v>2082601</v>
      </c>
      <c r="B668" s="63" t="s">
        <v>1293</v>
      </c>
      <c r="C668" s="65"/>
    </row>
    <row r="669" customFormat="1" ht="15.95" customHeight="1" spans="1:3">
      <c r="A669" s="63">
        <v>2082602</v>
      </c>
      <c r="B669" s="63" t="s">
        <v>1294</v>
      </c>
      <c r="C669" s="65">
        <v>19267</v>
      </c>
    </row>
    <row r="670" customFormat="1" ht="15.95" customHeight="1" spans="1:3">
      <c r="A670" s="63">
        <v>2082699</v>
      </c>
      <c r="B670" s="63" t="s">
        <v>1295</v>
      </c>
      <c r="C670" s="65"/>
    </row>
    <row r="671" customFormat="1" ht="15.95" customHeight="1" spans="1:3">
      <c r="A671" s="63">
        <v>20827</v>
      </c>
      <c r="B671" s="129" t="s">
        <v>1296</v>
      </c>
      <c r="C671" s="65">
        <f>SUM(C672:C674)</f>
        <v>0</v>
      </c>
    </row>
    <row r="672" customFormat="1" ht="15.95" customHeight="1" spans="1:3">
      <c r="A672" s="63">
        <v>2082701</v>
      </c>
      <c r="B672" s="63" t="s">
        <v>1297</v>
      </c>
      <c r="C672" s="65"/>
    </row>
    <row r="673" customFormat="1" ht="15.95" customHeight="1" spans="1:3">
      <c r="A673" s="63">
        <v>2082702</v>
      </c>
      <c r="B673" s="63" t="s">
        <v>1298</v>
      </c>
      <c r="C673" s="65"/>
    </row>
    <row r="674" customFormat="1" ht="15.95" customHeight="1" spans="1:3">
      <c r="A674" s="63">
        <v>2082799</v>
      </c>
      <c r="B674" s="63" t="s">
        <v>1299</v>
      </c>
      <c r="C674" s="65"/>
    </row>
    <row r="675" customFormat="1" ht="15.95" customHeight="1" spans="1:3">
      <c r="A675" s="63">
        <v>20828</v>
      </c>
      <c r="B675" s="129" t="s">
        <v>1300</v>
      </c>
      <c r="C675" s="65">
        <f>SUM(C676:C683)</f>
        <v>427</v>
      </c>
    </row>
    <row r="676" customFormat="1" ht="15.95" customHeight="1" spans="1:3">
      <c r="A676" s="63">
        <v>2082801</v>
      </c>
      <c r="B676" s="63" t="s">
        <v>828</v>
      </c>
      <c r="C676" s="65">
        <v>307</v>
      </c>
    </row>
    <row r="677" customFormat="1" ht="15.95" customHeight="1" spans="1:3">
      <c r="A677" s="63">
        <v>2082802</v>
      </c>
      <c r="B677" s="63" t="s">
        <v>829</v>
      </c>
      <c r="C677" s="65">
        <v>48</v>
      </c>
    </row>
    <row r="678" customFormat="1" ht="15.95" customHeight="1" spans="1:3">
      <c r="A678" s="63">
        <v>2082803</v>
      </c>
      <c r="B678" s="63" t="s">
        <v>830</v>
      </c>
      <c r="C678" s="65"/>
    </row>
    <row r="679" customFormat="1" ht="15.95" customHeight="1" spans="1:3">
      <c r="A679" s="63">
        <v>2082804</v>
      </c>
      <c r="B679" s="63" t="s">
        <v>1301</v>
      </c>
      <c r="C679" s="65">
        <v>20</v>
      </c>
    </row>
    <row r="680" customFormat="1" ht="15.95" customHeight="1" spans="1:3">
      <c r="A680" s="63">
        <v>2082805</v>
      </c>
      <c r="B680" s="63" t="s">
        <v>1302</v>
      </c>
      <c r="C680" s="65"/>
    </row>
    <row r="681" customFormat="1" ht="15.95" customHeight="1" spans="1:3">
      <c r="A681" s="63">
        <v>2082806</v>
      </c>
      <c r="B681" s="63" t="s">
        <v>868</v>
      </c>
      <c r="C681" s="65"/>
    </row>
    <row r="682" customFormat="1" ht="15.95" customHeight="1" spans="1:3">
      <c r="A682" s="63">
        <v>2082850</v>
      </c>
      <c r="B682" s="63" t="s">
        <v>837</v>
      </c>
      <c r="C682" s="65"/>
    </row>
    <row r="683" customFormat="1" ht="15.95" customHeight="1" spans="1:3">
      <c r="A683" s="63">
        <v>2082899</v>
      </c>
      <c r="B683" s="63" t="s">
        <v>1303</v>
      </c>
      <c r="C683" s="65">
        <v>52</v>
      </c>
    </row>
    <row r="684" customFormat="1" ht="15.95" customHeight="1" spans="1:3">
      <c r="A684" s="63">
        <v>20830</v>
      </c>
      <c r="B684" s="129" t="s">
        <v>1304</v>
      </c>
      <c r="C684" s="65">
        <f>SUM(C685:C686)</f>
        <v>0</v>
      </c>
    </row>
    <row r="685" customFormat="1" ht="15.95" customHeight="1" spans="1:3">
      <c r="A685" s="63">
        <v>2083001</v>
      </c>
      <c r="B685" s="63" t="s">
        <v>1305</v>
      </c>
      <c r="C685" s="65"/>
    </row>
    <row r="686" customFormat="1" ht="15.95" customHeight="1" spans="1:3">
      <c r="A686" s="63">
        <v>2083099</v>
      </c>
      <c r="B686" s="63" t="s">
        <v>1306</v>
      </c>
      <c r="C686" s="65"/>
    </row>
    <row r="687" customFormat="1" ht="15.95" customHeight="1" spans="1:3">
      <c r="A687" s="63">
        <v>20899</v>
      </c>
      <c r="B687" s="129" t="s">
        <v>1307</v>
      </c>
      <c r="C687" s="65">
        <f>C688</f>
        <v>5243</v>
      </c>
    </row>
    <row r="688" customFormat="1" ht="15.95" customHeight="1" spans="1:3">
      <c r="A688" s="63">
        <v>2089999</v>
      </c>
      <c r="B688" s="63" t="s">
        <v>1308</v>
      </c>
      <c r="C688" s="65">
        <v>5243</v>
      </c>
    </row>
    <row r="689" customFormat="1" ht="15.95" customHeight="1" spans="1:3">
      <c r="A689" s="63">
        <v>210</v>
      </c>
      <c r="B689" s="129" t="s">
        <v>1309</v>
      </c>
      <c r="C689" s="65">
        <f>SUM(C690,C695,C710,C714,C726,C730,C735,C739,C743,C746,C755,C757,C763,C768)</f>
        <v>41085</v>
      </c>
    </row>
    <row r="690" customFormat="1" ht="15.95" customHeight="1" spans="1:3">
      <c r="A690" s="63">
        <v>21001</v>
      </c>
      <c r="B690" s="129" t="s">
        <v>1310</v>
      </c>
      <c r="C690" s="65">
        <f>SUM(C691:C694)</f>
        <v>1606</v>
      </c>
    </row>
    <row r="691" customFormat="1" ht="15.95" customHeight="1" spans="1:3">
      <c r="A691" s="63">
        <v>2100101</v>
      </c>
      <c r="B691" s="63" t="s">
        <v>828</v>
      </c>
      <c r="C691" s="65">
        <v>513</v>
      </c>
    </row>
    <row r="692" customFormat="1" ht="15.95" customHeight="1" spans="1:3">
      <c r="A692" s="63">
        <v>2100102</v>
      </c>
      <c r="B692" s="63" t="s">
        <v>829</v>
      </c>
      <c r="C692" s="65">
        <v>321</v>
      </c>
    </row>
    <row r="693" customFormat="1" ht="15.95" customHeight="1" spans="1:3">
      <c r="A693" s="63">
        <v>2100103</v>
      </c>
      <c r="B693" s="63" t="s">
        <v>830</v>
      </c>
      <c r="C693" s="65"/>
    </row>
    <row r="694" customFormat="1" ht="15.95" customHeight="1" spans="1:3">
      <c r="A694" s="63">
        <v>2100199</v>
      </c>
      <c r="B694" s="63" t="s">
        <v>1311</v>
      </c>
      <c r="C694" s="65">
        <v>772</v>
      </c>
    </row>
    <row r="695" customFormat="1" ht="15.95" customHeight="1" spans="1:3">
      <c r="A695" s="63">
        <v>21002</v>
      </c>
      <c r="B695" s="129" t="s">
        <v>1312</v>
      </c>
      <c r="C695" s="65">
        <f>SUM(C696:C709)</f>
        <v>1516</v>
      </c>
    </row>
    <row r="696" customFormat="1" ht="15.95" customHeight="1" spans="1:3">
      <c r="A696" s="63">
        <v>2100201</v>
      </c>
      <c r="B696" s="63" t="s">
        <v>1313</v>
      </c>
      <c r="C696" s="65"/>
    </row>
    <row r="697" customFormat="1" ht="15.95" customHeight="1" spans="1:3">
      <c r="A697" s="63">
        <v>2100202</v>
      </c>
      <c r="B697" s="63" t="s">
        <v>1314</v>
      </c>
      <c r="C697" s="65"/>
    </row>
    <row r="698" customFormat="1" ht="15.95" customHeight="1" spans="1:3">
      <c r="A698" s="63">
        <v>2100203</v>
      </c>
      <c r="B698" s="63" t="s">
        <v>1315</v>
      </c>
      <c r="C698" s="65"/>
    </row>
    <row r="699" customFormat="1" ht="15.95" customHeight="1" spans="1:3">
      <c r="A699" s="63">
        <v>2100204</v>
      </c>
      <c r="B699" s="63" t="s">
        <v>1316</v>
      </c>
      <c r="C699" s="65"/>
    </row>
    <row r="700" customFormat="1" ht="15.95" customHeight="1" spans="1:3">
      <c r="A700" s="63">
        <v>2100205</v>
      </c>
      <c r="B700" s="63" t="s">
        <v>1317</v>
      </c>
      <c r="C700" s="65"/>
    </row>
    <row r="701" customFormat="1" ht="15.95" customHeight="1" spans="1:3">
      <c r="A701" s="63">
        <v>2100206</v>
      </c>
      <c r="B701" s="63" t="s">
        <v>1318</v>
      </c>
      <c r="C701" s="65"/>
    </row>
    <row r="702" customFormat="1" ht="15.95" customHeight="1" spans="1:3">
      <c r="A702" s="63">
        <v>2100207</v>
      </c>
      <c r="B702" s="63" t="s">
        <v>1319</v>
      </c>
      <c r="C702" s="65"/>
    </row>
    <row r="703" customFormat="1" ht="15.95" customHeight="1" spans="1:3">
      <c r="A703" s="63">
        <v>2100208</v>
      </c>
      <c r="B703" s="63" t="s">
        <v>1320</v>
      </c>
      <c r="C703" s="65"/>
    </row>
    <row r="704" customFormat="1" ht="15.95" customHeight="1" spans="1:3">
      <c r="A704" s="63">
        <v>2100209</v>
      </c>
      <c r="B704" s="63" t="s">
        <v>1321</v>
      </c>
      <c r="C704" s="65"/>
    </row>
    <row r="705" customFormat="1" ht="15.95" customHeight="1" spans="1:3">
      <c r="A705" s="63">
        <v>2100210</v>
      </c>
      <c r="B705" s="63" t="s">
        <v>1322</v>
      </c>
      <c r="C705" s="65"/>
    </row>
    <row r="706" customFormat="1" ht="15.95" customHeight="1" spans="1:3">
      <c r="A706" s="63">
        <v>2100211</v>
      </c>
      <c r="B706" s="63" t="s">
        <v>1323</v>
      </c>
      <c r="C706" s="65"/>
    </row>
    <row r="707" customFormat="1" ht="15.95" customHeight="1" spans="1:3">
      <c r="A707" s="63">
        <v>2100212</v>
      </c>
      <c r="B707" s="63" t="s">
        <v>1324</v>
      </c>
      <c r="C707" s="65"/>
    </row>
    <row r="708" customFormat="1" ht="15.95" customHeight="1" spans="1:3">
      <c r="A708" s="63">
        <v>2100213</v>
      </c>
      <c r="B708" s="63" t="s">
        <v>1325</v>
      </c>
      <c r="C708" s="65"/>
    </row>
    <row r="709" customFormat="1" ht="15.95" customHeight="1" spans="1:3">
      <c r="A709" s="63">
        <v>2100299</v>
      </c>
      <c r="B709" s="63" t="s">
        <v>1326</v>
      </c>
      <c r="C709" s="65">
        <v>1516</v>
      </c>
    </row>
    <row r="710" customFormat="1" ht="15.95" customHeight="1" spans="1:3">
      <c r="A710" s="63">
        <v>21003</v>
      </c>
      <c r="B710" s="129" t="s">
        <v>1327</v>
      </c>
      <c r="C710" s="65">
        <f>SUM(C711:C713)</f>
        <v>9260</v>
      </c>
    </row>
    <row r="711" customFormat="1" ht="15.95" customHeight="1" spans="1:3">
      <c r="A711" s="63">
        <v>2100301</v>
      </c>
      <c r="B711" s="63" t="s">
        <v>1328</v>
      </c>
      <c r="C711" s="65"/>
    </row>
    <row r="712" customFormat="1" ht="15.95" customHeight="1" spans="1:3">
      <c r="A712" s="63">
        <v>2100302</v>
      </c>
      <c r="B712" s="63" t="s">
        <v>1329</v>
      </c>
      <c r="C712" s="65">
        <v>7260</v>
      </c>
    </row>
    <row r="713" customFormat="1" ht="15.95" customHeight="1" spans="1:3">
      <c r="A713" s="63">
        <v>2100399</v>
      </c>
      <c r="B713" s="63" t="s">
        <v>1330</v>
      </c>
      <c r="C713" s="65">
        <v>2000</v>
      </c>
    </row>
    <row r="714" customFormat="1" ht="15.95" customHeight="1" spans="1:3">
      <c r="A714" s="63">
        <v>21004</v>
      </c>
      <c r="B714" s="129" t="s">
        <v>1331</v>
      </c>
      <c r="C714" s="65">
        <f>SUM(C715:C725)</f>
        <v>9524</v>
      </c>
    </row>
    <row r="715" customFormat="1" ht="15.95" customHeight="1" spans="1:3">
      <c r="A715" s="63">
        <v>2100401</v>
      </c>
      <c r="B715" s="63" t="s">
        <v>1332</v>
      </c>
      <c r="C715" s="65">
        <v>970</v>
      </c>
    </row>
    <row r="716" customFormat="1" ht="15.95" customHeight="1" spans="1:3">
      <c r="A716" s="63">
        <v>2100402</v>
      </c>
      <c r="B716" s="63" t="s">
        <v>1333</v>
      </c>
      <c r="C716" s="65">
        <v>207</v>
      </c>
    </row>
    <row r="717" customFormat="1" ht="15.95" customHeight="1" spans="1:3">
      <c r="A717" s="63">
        <v>2100403</v>
      </c>
      <c r="B717" s="63" t="s">
        <v>1334</v>
      </c>
      <c r="C717" s="65">
        <v>903</v>
      </c>
    </row>
    <row r="718" customFormat="1" ht="15.95" customHeight="1" spans="1:3">
      <c r="A718" s="63">
        <v>2100404</v>
      </c>
      <c r="B718" s="63" t="s">
        <v>1335</v>
      </c>
      <c r="C718" s="65"/>
    </row>
    <row r="719" customFormat="1" ht="15.95" customHeight="1" spans="1:3">
      <c r="A719" s="63">
        <v>2100405</v>
      </c>
      <c r="B719" s="63" t="s">
        <v>1336</v>
      </c>
      <c r="C719" s="65"/>
    </row>
    <row r="720" customFormat="1" ht="15.95" customHeight="1" spans="1:3">
      <c r="A720" s="63">
        <v>2100406</v>
      </c>
      <c r="B720" s="63" t="s">
        <v>1337</v>
      </c>
      <c r="C720" s="65"/>
    </row>
    <row r="721" customFormat="1" ht="15.95" customHeight="1" spans="1:3">
      <c r="A721" s="63">
        <v>2100407</v>
      </c>
      <c r="B721" s="63" t="s">
        <v>1338</v>
      </c>
      <c r="C721" s="65"/>
    </row>
    <row r="722" customFormat="1" ht="15.95" customHeight="1" spans="1:3">
      <c r="A722" s="63">
        <v>2100408</v>
      </c>
      <c r="B722" s="63" t="s">
        <v>1339</v>
      </c>
      <c r="C722" s="65">
        <v>4895</v>
      </c>
    </row>
    <row r="723" customFormat="1" ht="15.95" customHeight="1" spans="1:3">
      <c r="A723" s="63">
        <v>2100409</v>
      </c>
      <c r="B723" s="63" t="s">
        <v>1340</v>
      </c>
      <c r="C723" s="65">
        <v>333</v>
      </c>
    </row>
    <row r="724" customFormat="1" ht="15.95" customHeight="1" spans="1:3">
      <c r="A724" s="63">
        <v>2100410</v>
      </c>
      <c r="B724" s="63" t="s">
        <v>1341</v>
      </c>
      <c r="C724" s="65">
        <v>1374</v>
      </c>
    </row>
    <row r="725" customFormat="1" ht="15.95" customHeight="1" spans="1:3">
      <c r="A725" s="63">
        <v>2100499</v>
      </c>
      <c r="B725" s="63" t="s">
        <v>1342</v>
      </c>
      <c r="C725" s="65">
        <v>842</v>
      </c>
    </row>
    <row r="726" customFormat="1" ht="15.95" customHeight="1" spans="1:3">
      <c r="A726" s="63">
        <v>21007</v>
      </c>
      <c r="B726" s="129" t="s">
        <v>1343</v>
      </c>
      <c r="C726" s="65">
        <f>SUM(C727:C729)</f>
        <v>2022</v>
      </c>
    </row>
    <row r="727" customFormat="1" ht="15.95" customHeight="1" spans="1:3">
      <c r="A727" s="63">
        <v>2100716</v>
      </c>
      <c r="B727" s="63" t="s">
        <v>1344</v>
      </c>
      <c r="C727" s="65">
        <v>17</v>
      </c>
    </row>
    <row r="728" customFormat="1" ht="15.95" customHeight="1" spans="1:3">
      <c r="A728" s="63">
        <v>2100717</v>
      </c>
      <c r="B728" s="63" t="s">
        <v>1345</v>
      </c>
      <c r="C728" s="65">
        <v>1995</v>
      </c>
    </row>
    <row r="729" customFormat="1" ht="15.95" customHeight="1" spans="1:3">
      <c r="A729" s="63">
        <v>2100799</v>
      </c>
      <c r="B729" s="63" t="s">
        <v>1346</v>
      </c>
      <c r="C729" s="65">
        <v>10</v>
      </c>
    </row>
    <row r="730" customFormat="1" ht="15.95" customHeight="1" spans="1:3">
      <c r="A730" s="63">
        <v>21011</v>
      </c>
      <c r="B730" s="129" t="s">
        <v>1347</v>
      </c>
      <c r="C730" s="65">
        <f>SUM(C731:C734)</f>
        <v>6129</v>
      </c>
    </row>
    <row r="731" customFormat="1" ht="15.95" customHeight="1" spans="1:3">
      <c r="A731" s="63">
        <v>2101101</v>
      </c>
      <c r="B731" s="63" t="s">
        <v>1348</v>
      </c>
      <c r="C731" s="65">
        <v>2394</v>
      </c>
    </row>
    <row r="732" customFormat="1" ht="15.95" customHeight="1" spans="1:3">
      <c r="A732" s="63">
        <v>2101102</v>
      </c>
      <c r="B732" s="63" t="s">
        <v>1349</v>
      </c>
      <c r="C732" s="65">
        <v>3735</v>
      </c>
    </row>
    <row r="733" customFormat="1" ht="15.95" customHeight="1" spans="1:3">
      <c r="A733" s="63">
        <v>2101103</v>
      </c>
      <c r="B733" s="63" t="s">
        <v>1350</v>
      </c>
      <c r="C733" s="65"/>
    </row>
    <row r="734" customFormat="1" ht="15.95" customHeight="1" spans="1:3">
      <c r="A734" s="63">
        <v>2101199</v>
      </c>
      <c r="B734" s="63" t="s">
        <v>1351</v>
      </c>
      <c r="C734" s="65"/>
    </row>
    <row r="735" customFormat="1" ht="15.95" customHeight="1" spans="1:3">
      <c r="A735" s="63">
        <v>21012</v>
      </c>
      <c r="B735" s="129" t="s">
        <v>1352</v>
      </c>
      <c r="C735" s="65">
        <f>SUM(C736:C738)</f>
        <v>3407</v>
      </c>
    </row>
    <row r="736" customFormat="1" ht="15.95" customHeight="1" spans="1:3">
      <c r="A736" s="63">
        <v>2101201</v>
      </c>
      <c r="B736" s="63" t="s">
        <v>1353</v>
      </c>
      <c r="C736" s="65">
        <v>22</v>
      </c>
    </row>
    <row r="737" customFormat="1" ht="15.95" customHeight="1" spans="1:3">
      <c r="A737" s="63">
        <v>2101202</v>
      </c>
      <c r="B737" s="63" t="s">
        <v>1354</v>
      </c>
      <c r="C737" s="65">
        <v>3385</v>
      </c>
    </row>
    <row r="738" customFormat="1" ht="15.95" customHeight="1" spans="1:3">
      <c r="A738" s="63">
        <v>2101299</v>
      </c>
      <c r="B738" s="63" t="s">
        <v>1355</v>
      </c>
      <c r="C738" s="65"/>
    </row>
    <row r="739" customFormat="1" ht="15.95" customHeight="1" spans="1:3">
      <c r="A739" s="63">
        <v>21013</v>
      </c>
      <c r="B739" s="129" t="s">
        <v>1356</v>
      </c>
      <c r="C739" s="65">
        <f>SUM(C740:C742)</f>
        <v>3614</v>
      </c>
    </row>
    <row r="740" customFormat="1" ht="15.95" customHeight="1" spans="1:3">
      <c r="A740" s="63">
        <v>2101301</v>
      </c>
      <c r="B740" s="63" t="s">
        <v>1357</v>
      </c>
      <c r="C740" s="65">
        <v>3566</v>
      </c>
    </row>
    <row r="741" customFormat="1" ht="15.95" customHeight="1" spans="1:3">
      <c r="A741" s="63">
        <v>2101302</v>
      </c>
      <c r="B741" s="63" t="s">
        <v>1358</v>
      </c>
      <c r="C741" s="65">
        <v>8</v>
      </c>
    </row>
    <row r="742" customFormat="1" ht="15.95" customHeight="1" spans="1:3">
      <c r="A742" s="63">
        <v>2101399</v>
      </c>
      <c r="B742" s="63" t="s">
        <v>1359</v>
      </c>
      <c r="C742" s="65">
        <v>40</v>
      </c>
    </row>
    <row r="743" customFormat="1" ht="15.95" customHeight="1" spans="1:3">
      <c r="A743" s="63">
        <v>21014</v>
      </c>
      <c r="B743" s="129" t="s">
        <v>1360</v>
      </c>
      <c r="C743" s="65">
        <f>SUM(C744:C745)</f>
        <v>229</v>
      </c>
    </row>
    <row r="744" customFormat="1" ht="15.95" customHeight="1" spans="1:3">
      <c r="A744" s="63">
        <v>2101401</v>
      </c>
      <c r="B744" s="63" t="s">
        <v>1361</v>
      </c>
      <c r="C744" s="65">
        <v>229</v>
      </c>
    </row>
    <row r="745" customFormat="1" ht="15.95" customHeight="1" spans="1:3">
      <c r="A745" s="63">
        <v>2101499</v>
      </c>
      <c r="B745" s="63" t="s">
        <v>1362</v>
      </c>
      <c r="C745" s="65"/>
    </row>
    <row r="746" customFormat="1" ht="15.95" customHeight="1" spans="1:3">
      <c r="A746" s="63">
        <v>21015</v>
      </c>
      <c r="B746" s="129" t="s">
        <v>1363</v>
      </c>
      <c r="C746" s="65">
        <f>SUM(C747:C754)</f>
        <v>1076</v>
      </c>
    </row>
    <row r="747" customFormat="1" ht="15.95" customHeight="1" spans="1:3">
      <c r="A747" s="63">
        <v>2101501</v>
      </c>
      <c r="B747" s="63" t="s">
        <v>828</v>
      </c>
      <c r="C747" s="65">
        <v>504</v>
      </c>
    </row>
    <row r="748" customFormat="1" ht="15.95" customHeight="1" spans="1:3">
      <c r="A748" s="63">
        <v>2101502</v>
      </c>
      <c r="B748" s="63" t="s">
        <v>829</v>
      </c>
      <c r="C748" s="65"/>
    </row>
    <row r="749" customFormat="1" ht="15.95" customHeight="1" spans="1:3">
      <c r="A749" s="63">
        <v>2101503</v>
      </c>
      <c r="B749" s="63" t="s">
        <v>830</v>
      </c>
      <c r="C749" s="65"/>
    </row>
    <row r="750" customFormat="1" ht="15.95" customHeight="1" spans="1:3">
      <c r="A750" s="63">
        <v>2101504</v>
      </c>
      <c r="B750" s="63" t="s">
        <v>868</v>
      </c>
      <c r="C750" s="65">
        <v>6</v>
      </c>
    </row>
    <row r="751" customFormat="1" ht="15.95" customHeight="1" spans="1:3">
      <c r="A751" s="63">
        <v>2101505</v>
      </c>
      <c r="B751" s="63" t="s">
        <v>1364</v>
      </c>
      <c r="C751" s="65"/>
    </row>
    <row r="752" customFormat="1" ht="15.95" customHeight="1" spans="1:3">
      <c r="A752" s="63">
        <v>2101506</v>
      </c>
      <c r="B752" s="63" t="s">
        <v>1365</v>
      </c>
      <c r="C752" s="65">
        <v>35</v>
      </c>
    </row>
    <row r="753" customFormat="1" ht="15.95" customHeight="1" spans="1:3">
      <c r="A753" s="63">
        <v>2101550</v>
      </c>
      <c r="B753" s="63" t="s">
        <v>837</v>
      </c>
      <c r="C753" s="65"/>
    </row>
    <row r="754" customFormat="1" ht="15.95" customHeight="1" spans="1:3">
      <c r="A754" s="63">
        <v>2101599</v>
      </c>
      <c r="B754" s="63" t="s">
        <v>1366</v>
      </c>
      <c r="C754" s="65">
        <v>531</v>
      </c>
    </row>
    <row r="755" customFormat="1" ht="15.95" customHeight="1" spans="1:3">
      <c r="A755" s="63">
        <v>21016</v>
      </c>
      <c r="B755" s="129" t="s">
        <v>1367</v>
      </c>
      <c r="C755" s="65">
        <f>C756</f>
        <v>11</v>
      </c>
    </row>
    <row r="756" customFormat="1" ht="15.95" customHeight="1" spans="1:3">
      <c r="A756" s="63">
        <v>2101601</v>
      </c>
      <c r="B756" s="63" t="s">
        <v>1368</v>
      </c>
      <c r="C756" s="65">
        <v>11</v>
      </c>
    </row>
    <row r="757" customFormat="1" ht="15.95" customHeight="1" spans="1:3">
      <c r="A757" s="63">
        <v>21017</v>
      </c>
      <c r="B757" s="129" t="s">
        <v>1369</v>
      </c>
      <c r="C757" s="65">
        <f>SUM(C758:C762)</f>
        <v>5</v>
      </c>
    </row>
    <row r="758" customFormat="1" ht="15.95" customHeight="1" spans="1:3">
      <c r="A758" s="63">
        <v>2101701</v>
      </c>
      <c r="B758" s="63" t="s">
        <v>828</v>
      </c>
      <c r="C758" s="65"/>
    </row>
    <row r="759" customFormat="1" ht="15.95" customHeight="1" spans="1:3">
      <c r="A759" s="63">
        <v>2101702</v>
      </c>
      <c r="B759" s="63" t="s">
        <v>829</v>
      </c>
      <c r="C759" s="65"/>
    </row>
    <row r="760" customFormat="1" ht="15.95" customHeight="1" spans="1:3">
      <c r="A760" s="63">
        <v>2101703</v>
      </c>
      <c r="B760" s="63" t="s">
        <v>830</v>
      </c>
      <c r="C760" s="65"/>
    </row>
    <row r="761" customFormat="1" ht="15.95" customHeight="1" spans="1:3">
      <c r="A761" s="63">
        <v>2101704</v>
      </c>
      <c r="B761" s="63" t="s">
        <v>1370</v>
      </c>
      <c r="C761" s="65">
        <v>5</v>
      </c>
    </row>
    <row r="762" customFormat="1" ht="15.95" customHeight="1" spans="1:3">
      <c r="A762" s="63">
        <v>2101799</v>
      </c>
      <c r="B762" s="63" t="s">
        <v>1371</v>
      </c>
      <c r="C762" s="65"/>
    </row>
    <row r="763" customFormat="1" ht="15.95" customHeight="1" spans="1:3">
      <c r="A763" s="63">
        <v>21018</v>
      </c>
      <c r="B763" s="129" t="s">
        <v>1372</v>
      </c>
      <c r="C763" s="65">
        <f>SUM(C764:C767)</f>
        <v>0</v>
      </c>
    </row>
    <row r="764" customFormat="1" ht="15.95" customHeight="1" spans="1:3">
      <c r="A764" s="63">
        <v>2101801</v>
      </c>
      <c r="B764" s="63" t="s">
        <v>828</v>
      </c>
      <c r="C764" s="65"/>
    </row>
    <row r="765" customFormat="1" ht="15.95" customHeight="1" spans="1:3">
      <c r="A765" s="63">
        <v>2101802</v>
      </c>
      <c r="B765" s="63" t="s">
        <v>829</v>
      </c>
      <c r="C765" s="65"/>
    </row>
    <row r="766" customFormat="1" ht="15.95" customHeight="1" spans="1:3">
      <c r="A766" s="63">
        <v>2101803</v>
      </c>
      <c r="B766" s="63" t="s">
        <v>830</v>
      </c>
      <c r="C766" s="65"/>
    </row>
    <row r="767" customFormat="1" ht="15.95" customHeight="1" spans="1:3">
      <c r="A767" s="63">
        <v>2101899</v>
      </c>
      <c r="B767" s="63" t="s">
        <v>1373</v>
      </c>
      <c r="C767" s="65"/>
    </row>
    <row r="768" customFormat="1" ht="15.95" customHeight="1" spans="1:3">
      <c r="A768" s="63">
        <v>21099</v>
      </c>
      <c r="B768" s="129" t="s">
        <v>1374</v>
      </c>
      <c r="C768" s="65">
        <f>C769</f>
        <v>2686</v>
      </c>
    </row>
    <row r="769" customFormat="1" ht="15.95" customHeight="1" spans="1:3">
      <c r="A769" s="63">
        <v>2109999</v>
      </c>
      <c r="B769" s="63" t="s">
        <v>1375</v>
      </c>
      <c r="C769" s="65">
        <v>2686</v>
      </c>
    </row>
    <row r="770" customFormat="1" ht="15.95" customHeight="1" spans="1:3">
      <c r="A770" s="63">
        <v>211</v>
      </c>
      <c r="B770" s="129" t="s">
        <v>1376</v>
      </c>
      <c r="C770" s="65">
        <f>SUM(C771,C781,C785,C794,C801,C808,C811,C814,C816,C818,C824,C826,C828,C839)</f>
        <v>8297</v>
      </c>
    </row>
    <row r="771" customFormat="1" ht="15.95" customHeight="1" spans="1:3">
      <c r="A771" s="63">
        <v>21101</v>
      </c>
      <c r="B771" s="129" t="s">
        <v>1377</v>
      </c>
      <c r="C771" s="65">
        <f>SUM(C772:C780)</f>
        <v>142</v>
      </c>
    </row>
    <row r="772" customFormat="1" ht="15.95" customHeight="1" spans="1:3">
      <c r="A772" s="63">
        <v>2110101</v>
      </c>
      <c r="B772" s="63" t="s">
        <v>828</v>
      </c>
      <c r="C772" s="65">
        <v>142</v>
      </c>
    </row>
    <row r="773" customFormat="1" ht="15.95" customHeight="1" spans="1:3">
      <c r="A773" s="63">
        <v>2110102</v>
      </c>
      <c r="B773" s="63" t="s">
        <v>829</v>
      </c>
      <c r="C773" s="65"/>
    </row>
    <row r="774" customFormat="1" ht="15.95" customHeight="1" spans="1:3">
      <c r="A774" s="63">
        <v>2110103</v>
      </c>
      <c r="B774" s="63" t="s">
        <v>830</v>
      </c>
      <c r="C774" s="65"/>
    </row>
    <row r="775" customFormat="1" ht="15.95" customHeight="1" spans="1:3">
      <c r="A775" s="63">
        <v>2110104</v>
      </c>
      <c r="B775" s="63" t="s">
        <v>1378</v>
      </c>
      <c r="C775" s="65"/>
    </row>
    <row r="776" customFormat="1" ht="15.95" customHeight="1" spans="1:3">
      <c r="A776" s="63">
        <v>2110105</v>
      </c>
      <c r="B776" s="63" t="s">
        <v>1379</v>
      </c>
      <c r="C776" s="65"/>
    </row>
    <row r="777" customFormat="1" ht="15.95" customHeight="1" spans="1:3">
      <c r="A777" s="63">
        <v>2110106</v>
      </c>
      <c r="B777" s="63" t="s">
        <v>1380</v>
      </c>
      <c r="C777" s="65"/>
    </row>
    <row r="778" customFormat="1" ht="15.95" customHeight="1" spans="1:3">
      <c r="A778" s="63">
        <v>2110107</v>
      </c>
      <c r="B778" s="63" t="s">
        <v>1381</v>
      </c>
      <c r="C778" s="65"/>
    </row>
    <row r="779" customFormat="1" ht="15.95" customHeight="1" spans="1:3">
      <c r="A779" s="63">
        <v>2110108</v>
      </c>
      <c r="B779" s="63" t="s">
        <v>1382</v>
      </c>
      <c r="C779" s="65"/>
    </row>
    <row r="780" customFormat="1" ht="15.95" customHeight="1" spans="1:3">
      <c r="A780" s="63">
        <v>2110199</v>
      </c>
      <c r="B780" s="63" t="s">
        <v>1383</v>
      </c>
      <c r="C780" s="65"/>
    </row>
    <row r="781" customFormat="1" ht="15.95" customHeight="1" spans="1:3">
      <c r="A781" s="63">
        <v>21102</v>
      </c>
      <c r="B781" s="129" t="s">
        <v>1384</v>
      </c>
      <c r="C781" s="65">
        <f>SUM(C782:C784)</f>
        <v>57</v>
      </c>
    </row>
    <row r="782" customFormat="1" ht="15.95" customHeight="1" spans="1:3">
      <c r="A782" s="63">
        <v>2110203</v>
      </c>
      <c r="B782" s="63" t="s">
        <v>1385</v>
      </c>
      <c r="C782" s="65"/>
    </row>
    <row r="783" customFormat="1" ht="15.95" customHeight="1" spans="1:3">
      <c r="A783" s="63">
        <v>2110204</v>
      </c>
      <c r="B783" s="63" t="s">
        <v>1386</v>
      </c>
      <c r="C783" s="65"/>
    </row>
    <row r="784" customFormat="1" ht="15.95" customHeight="1" spans="1:3">
      <c r="A784" s="63">
        <v>2110299</v>
      </c>
      <c r="B784" s="63" t="s">
        <v>1387</v>
      </c>
      <c r="C784" s="65">
        <v>57</v>
      </c>
    </row>
    <row r="785" customFormat="1" ht="15.95" customHeight="1" spans="1:3">
      <c r="A785" s="63">
        <v>21103</v>
      </c>
      <c r="B785" s="129" t="s">
        <v>1388</v>
      </c>
      <c r="C785" s="65">
        <f>SUM(C786:C793)</f>
        <v>4435</v>
      </c>
    </row>
    <row r="786" customFormat="1" ht="15.95" customHeight="1" spans="1:3">
      <c r="A786" s="63">
        <v>2110301</v>
      </c>
      <c r="B786" s="63" t="s">
        <v>1389</v>
      </c>
      <c r="C786" s="65">
        <v>87</v>
      </c>
    </row>
    <row r="787" customFormat="1" ht="15.95" customHeight="1" spans="1:3">
      <c r="A787" s="63">
        <v>2110302</v>
      </c>
      <c r="B787" s="63" t="s">
        <v>1390</v>
      </c>
      <c r="C787" s="65">
        <v>1023</v>
      </c>
    </row>
    <row r="788" customFormat="1" ht="15.95" customHeight="1" spans="1:3">
      <c r="A788" s="63">
        <v>2110303</v>
      </c>
      <c r="B788" s="63" t="s">
        <v>1391</v>
      </c>
      <c r="C788" s="65"/>
    </row>
    <row r="789" customFormat="1" ht="15.95" customHeight="1" spans="1:3">
      <c r="A789" s="63">
        <v>2110304</v>
      </c>
      <c r="B789" s="63" t="s">
        <v>1392</v>
      </c>
      <c r="C789" s="65"/>
    </row>
    <row r="790" customFormat="1" ht="15.95" customHeight="1" spans="1:3">
      <c r="A790" s="63">
        <v>2110305</v>
      </c>
      <c r="B790" s="63" t="s">
        <v>1393</v>
      </c>
      <c r="C790" s="65"/>
    </row>
    <row r="791" customFormat="1" ht="15.95" customHeight="1" spans="1:3">
      <c r="A791" s="63">
        <v>2110306</v>
      </c>
      <c r="B791" s="63" t="s">
        <v>1394</v>
      </c>
      <c r="C791" s="65"/>
    </row>
    <row r="792" customFormat="1" ht="15.95" customHeight="1" spans="1:3">
      <c r="A792" s="63">
        <v>2110307</v>
      </c>
      <c r="B792" s="63" t="s">
        <v>1395</v>
      </c>
      <c r="C792" s="65">
        <v>3325</v>
      </c>
    </row>
    <row r="793" customFormat="1" ht="15.95" customHeight="1" spans="1:3">
      <c r="A793" s="63">
        <v>2110399</v>
      </c>
      <c r="B793" s="63" t="s">
        <v>1396</v>
      </c>
      <c r="C793" s="65"/>
    </row>
    <row r="794" customFormat="1" ht="15.95" customHeight="1" spans="1:3">
      <c r="A794" s="63">
        <v>21104</v>
      </c>
      <c r="B794" s="129" t="s">
        <v>1397</v>
      </c>
      <c r="C794" s="65">
        <f>SUM(C795:C800)</f>
        <v>3120</v>
      </c>
    </row>
    <row r="795" customFormat="1" ht="15.95" customHeight="1" spans="1:3">
      <c r="A795" s="63">
        <v>2110401</v>
      </c>
      <c r="B795" s="63" t="s">
        <v>1398</v>
      </c>
      <c r="C795" s="65"/>
    </row>
    <row r="796" customFormat="1" ht="15.95" customHeight="1" spans="1:3">
      <c r="A796" s="63">
        <v>2110402</v>
      </c>
      <c r="B796" s="63" t="s">
        <v>1399</v>
      </c>
      <c r="C796" s="65"/>
    </row>
    <row r="797" customFormat="1" ht="15.95" customHeight="1" spans="1:3">
      <c r="A797" s="63">
        <v>2110404</v>
      </c>
      <c r="B797" s="63" t="s">
        <v>1400</v>
      </c>
      <c r="C797" s="65"/>
    </row>
    <row r="798" customFormat="1" ht="15.95" customHeight="1" spans="1:3">
      <c r="A798" s="63">
        <v>2110405</v>
      </c>
      <c r="B798" s="63" t="s">
        <v>1401</v>
      </c>
      <c r="C798" s="65"/>
    </row>
    <row r="799" customFormat="1" ht="15.95" customHeight="1" spans="1:3">
      <c r="A799" s="63">
        <v>2110406</v>
      </c>
      <c r="B799" s="63" t="s">
        <v>1402</v>
      </c>
      <c r="C799" s="65">
        <v>3072</v>
      </c>
    </row>
    <row r="800" customFormat="1" ht="15.95" customHeight="1" spans="1:3">
      <c r="A800" s="63">
        <v>2110499</v>
      </c>
      <c r="B800" s="63" t="s">
        <v>1403</v>
      </c>
      <c r="C800" s="65">
        <v>48</v>
      </c>
    </row>
    <row r="801" customFormat="1" ht="15.95" customHeight="1" spans="1:3">
      <c r="A801" s="63">
        <v>21105</v>
      </c>
      <c r="B801" s="129" t="s">
        <v>1404</v>
      </c>
      <c r="C801" s="65">
        <f>SUM(C802:C807)</f>
        <v>518</v>
      </c>
    </row>
    <row r="802" customFormat="1" ht="15.95" customHeight="1" spans="1:3">
      <c r="A802" s="63">
        <v>2110501</v>
      </c>
      <c r="B802" s="63" t="s">
        <v>1405</v>
      </c>
      <c r="C802" s="65">
        <v>203</v>
      </c>
    </row>
    <row r="803" customFormat="1" ht="15.95" customHeight="1" spans="1:3">
      <c r="A803" s="63">
        <v>2110502</v>
      </c>
      <c r="B803" s="63" t="s">
        <v>1406</v>
      </c>
      <c r="C803" s="65"/>
    </row>
    <row r="804" customFormat="1" ht="15.95" customHeight="1" spans="1:3">
      <c r="A804" s="63">
        <v>2110503</v>
      </c>
      <c r="B804" s="63" t="s">
        <v>1407</v>
      </c>
      <c r="C804" s="65"/>
    </row>
    <row r="805" customFormat="1" ht="15.95" customHeight="1" spans="1:3">
      <c r="A805" s="63">
        <v>2110506</v>
      </c>
      <c r="B805" s="63" t="s">
        <v>1408</v>
      </c>
      <c r="C805" s="65"/>
    </row>
    <row r="806" customFormat="1" ht="15.95" customHeight="1" spans="1:3">
      <c r="A806" s="63">
        <v>2110507</v>
      </c>
      <c r="B806" s="63" t="s">
        <v>1409</v>
      </c>
      <c r="C806" s="65">
        <v>315</v>
      </c>
    </row>
    <row r="807" customFormat="1" ht="15.95" customHeight="1" spans="1:3">
      <c r="A807" s="63">
        <v>2110599</v>
      </c>
      <c r="B807" s="63" t="s">
        <v>1410</v>
      </c>
      <c r="C807" s="65"/>
    </row>
    <row r="808" customFormat="1" ht="15.95" customHeight="1" spans="1:3">
      <c r="A808" s="63">
        <v>21107</v>
      </c>
      <c r="B808" s="129" t="s">
        <v>1411</v>
      </c>
      <c r="C808" s="65">
        <f>SUM(C809:C810)</f>
        <v>0</v>
      </c>
    </row>
    <row r="809" customFormat="1" ht="15.95" customHeight="1" spans="1:3">
      <c r="A809" s="63">
        <v>2110704</v>
      </c>
      <c r="B809" s="63" t="s">
        <v>1412</v>
      </c>
      <c r="C809" s="65"/>
    </row>
    <row r="810" customFormat="1" ht="15.95" customHeight="1" spans="1:3">
      <c r="A810" s="63">
        <v>2110799</v>
      </c>
      <c r="B810" s="63" t="s">
        <v>1413</v>
      </c>
      <c r="C810" s="65"/>
    </row>
    <row r="811" customFormat="1" ht="15.95" customHeight="1" spans="1:3">
      <c r="A811" s="63">
        <v>21108</v>
      </c>
      <c r="B811" s="129" t="s">
        <v>1414</v>
      </c>
      <c r="C811" s="65">
        <f>SUM(C812:C813)</f>
        <v>0</v>
      </c>
    </row>
    <row r="812" customFormat="1" ht="15.95" customHeight="1" spans="1:3">
      <c r="A812" s="63">
        <v>2110804</v>
      </c>
      <c r="B812" s="63" t="s">
        <v>1415</v>
      </c>
      <c r="C812" s="65"/>
    </row>
    <row r="813" customFormat="1" ht="15.95" customHeight="1" spans="1:3">
      <c r="A813" s="63">
        <v>2110899</v>
      </c>
      <c r="B813" s="63" t="s">
        <v>1416</v>
      </c>
      <c r="C813" s="65"/>
    </row>
    <row r="814" customFormat="1" ht="15.95" customHeight="1" spans="1:3">
      <c r="A814" s="63">
        <v>21109</v>
      </c>
      <c r="B814" s="129" t="s">
        <v>1417</v>
      </c>
      <c r="C814" s="65">
        <f>C815</f>
        <v>0</v>
      </c>
    </row>
    <row r="815" customFormat="1" ht="15.95" customHeight="1" spans="1:3">
      <c r="A815" s="63">
        <v>2110901</v>
      </c>
      <c r="B815" s="63" t="s">
        <v>1418</v>
      </c>
      <c r="C815" s="65"/>
    </row>
    <row r="816" customFormat="1" ht="15.95" customHeight="1" spans="1:3">
      <c r="A816" s="63">
        <v>21110</v>
      </c>
      <c r="B816" s="129" t="s">
        <v>1419</v>
      </c>
      <c r="C816" s="65">
        <f>C817</f>
        <v>0</v>
      </c>
    </row>
    <row r="817" customFormat="1" ht="15.95" customHeight="1" spans="1:3">
      <c r="A817" s="63">
        <v>2111001</v>
      </c>
      <c r="B817" s="63" t="s">
        <v>1420</v>
      </c>
      <c r="C817" s="65"/>
    </row>
    <row r="818" customFormat="1" ht="15.95" customHeight="1" spans="1:3">
      <c r="A818" s="63">
        <v>21111</v>
      </c>
      <c r="B818" s="129" t="s">
        <v>1421</v>
      </c>
      <c r="C818" s="65">
        <f>SUM(C819:C823)</f>
        <v>0</v>
      </c>
    </row>
    <row r="819" customFormat="1" ht="15.95" customHeight="1" spans="1:3">
      <c r="A819" s="63">
        <v>2111101</v>
      </c>
      <c r="B819" s="63" t="s">
        <v>1422</v>
      </c>
      <c r="C819" s="65"/>
    </row>
    <row r="820" customFormat="1" ht="15.95" customHeight="1" spans="1:3">
      <c r="A820" s="63">
        <v>2111102</v>
      </c>
      <c r="B820" s="63" t="s">
        <v>1423</v>
      </c>
      <c r="C820" s="65"/>
    </row>
    <row r="821" customFormat="1" ht="15.95" customHeight="1" spans="1:3">
      <c r="A821" s="63">
        <v>2111103</v>
      </c>
      <c r="B821" s="63" t="s">
        <v>1424</v>
      </c>
      <c r="C821" s="65"/>
    </row>
    <row r="822" customFormat="1" ht="15.95" customHeight="1" spans="1:3">
      <c r="A822" s="63">
        <v>2111104</v>
      </c>
      <c r="B822" s="63" t="s">
        <v>1425</v>
      </c>
      <c r="C822" s="65"/>
    </row>
    <row r="823" customFormat="1" ht="15.95" customHeight="1" spans="1:3">
      <c r="A823" s="63">
        <v>2111199</v>
      </c>
      <c r="B823" s="63" t="s">
        <v>1426</v>
      </c>
      <c r="C823" s="65"/>
    </row>
    <row r="824" customFormat="1" ht="15.95" customHeight="1" spans="1:3">
      <c r="A824" s="63">
        <v>21112</v>
      </c>
      <c r="B824" s="129" t="s">
        <v>1427</v>
      </c>
      <c r="C824" s="65">
        <f>C825</f>
        <v>0</v>
      </c>
    </row>
    <row r="825" customFormat="1" ht="15.95" customHeight="1" spans="1:3">
      <c r="A825" s="63">
        <v>2111201</v>
      </c>
      <c r="B825" s="63" t="s">
        <v>1428</v>
      </c>
      <c r="C825" s="65"/>
    </row>
    <row r="826" customFormat="1" ht="15.95" customHeight="1" spans="1:3">
      <c r="A826" s="63">
        <v>21113</v>
      </c>
      <c r="B826" s="129" t="s">
        <v>1429</v>
      </c>
      <c r="C826" s="65">
        <f>C827</f>
        <v>0</v>
      </c>
    </row>
    <row r="827" customFormat="1" ht="15.95" customHeight="1" spans="1:3">
      <c r="A827" s="63">
        <v>2111301</v>
      </c>
      <c r="B827" s="63" t="s">
        <v>1430</v>
      </c>
      <c r="C827" s="65"/>
    </row>
    <row r="828" customFormat="1" ht="15.95" customHeight="1" spans="1:3">
      <c r="A828" s="63">
        <v>21114</v>
      </c>
      <c r="B828" s="129" t="s">
        <v>1431</v>
      </c>
      <c r="C828" s="65">
        <f>SUM(C829:C838)</f>
        <v>0</v>
      </c>
    </row>
    <row r="829" customFormat="1" ht="15.95" customHeight="1" spans="1:3">
      <c r="A829" s="63">
        <v>2111401</v>
      </c>
      <c r="B829" s="63" t="s">
        <v>828</v>
      </c>
      <c r="C829" s="65"/>
    </row>
    <row r="830" customFormat="1" ht="15.95" customHeight="1" spans="1:3">
      <c r="A830" s="63">
        <v>2111402</v>
      </c>
      <c r="B830" s="63" t="s">
        <v>829</v>
      </c>
      <c r="C830" s="65"/>
    </row>
    <row r="831" customFormat="1" ht="15.95" customHeight="1" spans="1:3">
      <c r="A831" s="63">
        <v>2111403</v>
      </c>
      <c r="B831" s="63" t="s">
        <v>830</v>
      </c>
      <c r="C831" s="65"/>
    </row>
    <row r="832" customFormat="1" ht="15.95" customHeight="1" spans="1:3">
      <c r="A832" s="63">
        <v>2111406</v>
      </c>
      <c r="B832" s="63" t="s">
        <v>1432</v>
      </c>
      <c r="C832" s="65"/>
    </row>
    <row r="833" customFormat="1" ht="15.95" customHeight="1" spans="1:3">
      <c r="A833" s="63">
        <v>2111407</v>
      </c>
      <c r="B833" s="63" t="s">
        <v>1433</v>
      </c>
      <c r="C833" s="65"/>
    </row>
    <row r="834" customFormat="1" ht="15.95" customHeight="1" spans="1:3">
      <c r="A834" s="63">
        <v>2111408</v>
      </c>
      <c r="B834" s="63" t="s">
        <v>1434</v>
      </c>
      <c r="C834" s="65"/>
    </row>
    <row r="835" customFormat="1" ht="15.95" customHeight="1" spans="1:3">
      <c r="A835" s="63">
        <v>2111411</v>
      </c>
      <c r="B835" s="63" t="s">
        <v>868</v>
      </c>
      <c r="C835" s="65"/>
    </row>
    <row r="836" customFormat="1" ht="15.95" customHeight="1" spans="1:3">
      <c r="A836" s="63">
        <v>2111413</v>
      </c>
      <c r="B836" s="63" t="s">
        <v>1435</v>
      </c>
      <c r="C836" s="65"/>
    </row>
    <row r="837" customFormat="1" ht="15.95" customHeight="1" spans="1:3">
      <c r="A837" s="63">
        <v>2111450</v>
      </c>
      <c r="B837" s="63" t="s">
        <v>837</v>
      </c>
      <c r="C837" s="65"/>
    </row>
    <row r="838" customFormat="1" ht="15.95" customHeight="1" spans="1:3">
      <c r="A838" s="63">
        <v>2111499</v>
      </c>
      <c r="B838" s="63" t="s">
        <v>1436</v>
      </c>
      <c r="C838" s="65"/>
    </row>
    <row r="839" customFormat="1" ht="15.95" customHeight="1" spans="1:3">
      <c r="A839" s="63">
        <v>21199</v>
      </c>
      <c r="B839" s="129" t="s">
        <v>1437</v>
      </c>
      <c r="C839" s="65">
        <f>C840</f>
        <v>25</v>
      </c>
    </row>
    <row r="840" customFormat="1" ht="15.95" customHeight="1" spans="1:3">
      <c r="A840" s="63">
        <v>2119999</v>
      </c>
      <c r="B840" s="63" t="s">
        <v>1438</v>
      </c>
      <c r="C840" s="65">
        <v>25</v>
      </c>
    </row>
    <row r="841" customFormat="1" ht="15.95" customHeight="1" spans="1:3">
      <c r="A841" s="63">
        <v>212</v>
      </c>
      <c r="B841" s="129" t="s">
        <v>1439</v>
      </c>
      <c r="C841" s="65">
        <f>SUM(C842,C853,C855,C858,C860,C862)</f>
        <v>14408</v>
      </c>
    </row>
    <row r="842" customFormat="1" ht="15.95" customHeight="1" spans="1:3">
      <c r="A842" s="63">
        <v>21201</v>
      </c>
      <c r="B842" s="129" t="s">
        <v>1440</v>
      </c>
      <c r="C842" s="65">
        <f>SUM(C843:C852)</f>
        <v>4211</v>
      </c>
    </row>
    <row r="843" customFormat="1" ht="15.95" customHeight="1" spans="1:3">
      <c r="A843" s="63">
        <v>2120101</v>
      </c>
      <c r="B843" s="63" t="s">
        <v>828</v>
      </c>
      <c r="C843" s="65">
        <v>1418</v>
      </c>
    </row>
    <row r="844" customFormat="1" ht="15.95" customHeight="1" spans="1:3">
      <c r="A844" s="63">
        <v>2120102</v>
      </c>
      <c r="B844" s="63" t="s">
        <v>829</v>
      </c>
      <c r="C844" s="65">
        <v>83</v>
      </c>
    </row>
    <row r="845" customFormat="1" ht="15.95" customHeight="1" spans="1:3">
      <c r="A845" s="63">
        <v>2120103</v>
      </c>
      <c r="B845" s="63" t="s">
        <v>830</v>
      </c>
      <c r="C845" s="65"/>
    </row>
    <row r="846" customFormat="1" ht="15.95" customHeight="1" spans="1:3">
      <c r="A846" s="63">
        <v>2120104</v>
      </c>
      <c r="B846" s="63" t="s">
        <v>1441</v>
      </c>
      <c r="C846" s="65">
        <v>256</v>
      </c>
    </row>
    <row r="847" customFormat="1" ht="15.95" customHeight="1" spans="1:3">
      <c r="A847" s="63">
        <v>2120105</v>
      </c>
      <c r="B847" s="63" t="s">
        <v>1442</v>
      </c>
      <c r="C847" s="65"/>
    </row>
    <row r="848" customFormat="1" ht="15.95" customHeight="1" spans="1:3">
      <c r="A848" s="63">
        <v>2120106</v>
      </c>
      <c r="B848" s="63" t="s">
        <v>1443</v>
      </c>
      <c r="C848" s="65">
        <v>269</v>
      </c>
    </row>
    <row r="849" customFormat="1" ht="15.95" customHeight="1" spans="1:3">
      <c r="A849" s="63">
        <v>2120107</v>
      </c>
      <c r="B849" s="63" t="s">
        <v>1444</v>
      </c>
      <c r="C849" s="65"/>
    </row>
    <row r="850" customFormat="1" ht="15.95" customHeight="1" spans="1:3">
      <c r="A850" s="63">
        <v>2120109</v>
      </c>
      <c r="B850" s="63" t="s">
        <v>1445</v>
      </c>
      <c r="C850" s="65"/>
    </row>
    <row r="851" customFormat="1" ht="15.95" customHeight="1" spans="1:3">
      <c r="A851" s="63">
        <v>2120110</v>
      </c>
      <c r="B851" s="63" t="s">
        <v>1446</v>
      </c>
      <c r="C851" s="65"/>
    </row>
    <row r="852" customFormat="1" ht="15.95" customHeight="1" spans="1:3">
      <c r="A852" s="63">
        <v>2120199</v>
      </c>
      <c r="B852" s="63" t="s">
        <v>1447</v>
      </c>
      <c r="C852" s="65">
        <v>2185</v>
      </c>
    </row>
    <row r="853" customFormat="1" ht="15.95" customHeight="1" spans="1:3">
      <c r="A853" s="63">
        <v>21202</v>
      </c>
      <c r="B853" s="129" t="s">
        <v>1448</v>
      </c>
      <c r="C853" s="65">
        <f>C854</f>
        <v>0</v>
      </c>
    </row>
    <row r="854" customFormat="1" ht="15.95" customHeight="1" spans="1:3">
      <c r="A854" s="63">
        <v>2120201</v>
      </c>
      <c r="B854" s="63" t="s">
        <v>1449</v>
      </c>
      <c r="C854" s="65"/>
    </row>
    <row r="855" customFormat="1" ht="15.95" customHeight="1" spans="1:3">
      <c r="A855" s="63">
        <v>21203</v>
      </c>
      <c r="B855" s="129" t="s">
        <v>1450</v>
      </c>
      <c r="C855" s="65">
        <f>SUM(C856:C857)</f>
        <v>1711</v>
      </c>
    </row>
    <row r="856" customFormat="1" ht="15.95" customHeight="1" spans="1:3">
      <c r="A856" s="63">
        <v>2120303</v>
      </c>
      <c r="B856" s="63" t="s">
        <v>1451</v>
      </c>
      <c r="C856" s="65">
        <v>52</v>
      </c>
    </row>
    <row r="857" customFormat="1" ht="15.95" customHeight="1" spans="1:3">
      <c r="A857" s="63">
        <v>2120399</v>
      </c>
      <c r="B857" s="63" t="s">
        <v>1452</v>
      </c>
      <c r="C857" s="65">
        <v>1659</v>
      </c>
    </row>
    <row r="858" customFormat="1" ht="15.95" customHeight="1" spans="1:3">
      <c r="A858" s="63">
        <v>21205</v>
      </c>
      <c r="B858" s="129" t="s">
        <v>1453</v>
      </c>
      <c r="C858" s="65">
        <f t="shared" ref="C858:C862" si="0">C859</f>
        <v>3384</v>
      </c>
    </row>
    <row r="859" customFormat="1" ht="15.95" customHeight="1" spans="1:3">
      <c r="A859" s="63">
        <v>2120501</v>
      </c>
      <c r="B859" s="63" t="s">
        <v>1454</v>
      </c>
      <c r="C859" s="65">
        <v>3384</v>
      </c>
    </row>
    <row r="860" customFormat="1" ht="15.95" customHeight="1" spans="1:3">
      <c r="A860" s="63">
        <v>21206</v>
      </c>
      <c r="B860" s="129" t="s">
        <v>1455</v>
      </c>
      <c r="C860" s="65">
        <f t="shared" si="0"/>
        <v>0</v>
      </c>
    </row>
    <row r="861" customFormat="1" ht="15.95" customHeight="1" spans="1:3">
      <c r="A861" s="63">
        <v>2120601</v>
      </c>
      <c r="B861" s="63" t="s">
        <v>1456</v>
      </c>
      <c r="C861" s="65"/>
    </row>
    <row r="862" customFormat="1" ht="15.95" customHeight="1" spans="1:3">
      <c r="A862" s="63">
        <v>21299</v>
      </c>
      <c r="B862" s="129" t="s">
        <v>1457</v>
      </c>
      <c r="C862" s="65">
        <f t="shared" si="0"/>
        <v>5102</v>
      </c>
    </row>
    <row r="863" customFormat="1" ht="15.95" customHeight="1" spans="1:3">
      <c r="A863" s="63">
        <v>2129999</v>
      </c>
      <c r="B863" s="63" t="s">
        <v>1458</v>
      </c>
      <c r="C863" s="65">
        <v>5102</v>
      </c>
    </row>
    <row r="864" customFormat="1" ht="15.95" customHeight="1" spans="1:3">
      <c r="A864" s="63">
        <v>213</v>
      </c>
      <c r="B864" s="129" t="s">
        <v>1459</v>
      </c>
      <c r="C864" s="65">
        <f>SUM(C865,C891,C914,C942,C953,C960,C966,C969)</f>
        <v>66834</v>
      </c>
    </row>
    <row r="865" customFormat="1" ht="15.95" customHeight="1" spans="1:3">
      <c r="A865" s="63">
        <v>21301</v>
      </c>
      <c r="B865" s="129" t="s">
        <v>1460</v>
      </c>
      <c r="C865" s="65">
        <f>SUM(C866:C890)</f>
        <v>27024</v>
      </c>
    </row>
    <row r="866" customFormat="1" ht="15.95" customHeight="1" spans="1:3">
      <c r="A866" s="63">
        <v>2130101</v>
      </c>
      <c r="B866" s="63" t="s">
        <v>828</v>
      </c>
      <c r="C866" s="65">
        <v>2335</v>
      </c>
    </row>
    <row r="867" customFormat="1" ht="15.95" customHeight="1" spans="1:3">
      <c r="A867" s="63">
        <v>2130102</v>
      </c>
      <c r="B867" s="63" t="s">
        <v>829</v>
      </c>
      <c r="C867" s="65">
        <v>121</v>
      </c>
    </row>
    <row r="868" customFormat="1" ht="15.95" customHeight="1" spans="1:3">
      <c r="A868" s="63">
        <v>2130103</v>
      </c>
      <c r="B868" s="63" t="s">
        <v>830</v>
      </c>
      <c r="C868" s="65"/>
    </row>
    <row r="869" customFormat="1" ht="15.95" customHeight="1" spans="1:3">
      <c r="A869" s="63">
        <v>2130104</v>
      </c>
      <c r="B869" s="63" t="s">
        <v>837</v>
      </c>
      <c r="C869" s="65">
        <v>1055</v>
      </c>
    </row>
    <row r="870" customFormat="1" ht="15.95" customHeight="1" spans="1:3">
      <c r="A870" s="63">
        <v>2130105</v>
      </c>
      <c r="B870" s="63" t="s">
        <v>1461</v>
      </c>
      <c r="C870" s="65"/>
    </row>
    <row r="871" customFormat="1" ht="15.95" customHeight="1" spans="1:3">
      <c r="A871" s="63">
        <v>2130106</v>
      </c>
      <c r="B871" s="63" t="s">
        <v>1462</v>
      </c>
      <c r="C871" s="65">
        <v>308</v>
      </c>
    </row>
    <row r="872" customFormat="1" ht="15.95" customHeight="1" spans="1:3">
      <c r="A872" s="63">
        <v>2130108</v>
      </c>
      <c r="B872" s="63" t="s">
        <v>1463</v>
      </c>
      <c r="C872" s="65">
        <v>397</v>
      </c>
    </row>
    <row r="873" customFormat="1" ht="15.95" customHeight="1" spans="1:3">
      <c r="A873" s="63">
        <v>2130109</v>
      </c>
      <c r="B873" s="63" t="s">
        <v>1464</v>
      </c>
      <c r="C873" s="65">
        <v>20</v>
      </c>
    </row>
    <row r="874" customFormat="1" ht="15.95" customHeight="1" spans="1:3">
      <c r="A874" s="63">
        <v>2130110</v>
      </c>
      <c r="B874" s="63" t="s">
        <v>1465</v>
      </c>
      <c r="C874" s="65"/>
    </row>
    <row r="875" customFormat="1" ht="15.95" customHeight="1" spans="1:3">
      <c r="A875" s="63">
        <v>2130111</v>
      </c>
      <c r="B875" s="63" t="s">
        <v>1466</v>
      </c>
      <c r="C875" s="65"/>
    </row>
    <row r="876" customFormat="1" ht="15.95" customHeight="1" spans="1:3">
      <c r="A876" s="63">
        <v>2130112</v>
      </c>
      <c r="B876" s="63" t="s">
        <v>1467</v>
      </c>
      <c r="C876" s="65"/>
    </row>
    <row r="877" customFormat="1" ht="15.95" customHeight="1" spans="1:3">
      <c r="A877" s="63">
        <v>2130114</v>
      </c>
      <c r="B877" s="63" t="s">
        <v>1468</v>
      </c>
      <c r="C877" s="65"/>
    </row>
    <row r="878" customFormat="1" ht="15.95" customHeight="1" spans="1:3">
      <c r="A878" s="63">
        <v>2130119</v>
      </c>
      <c r="B878" s="63" t="s">
        <v>1469</v>
      </c>
      <c r="C878" s="65">
        <v>411</v>
      </c>
    </row>
    <row r="879" customFormat="1" ht="15.95" customHeight="1" spans="1:3">
      <c r="A879" s="63">
        <v>2130120</v>
      </c>
      <c r="B879" s="63" t="s">
        <v>1470</v>
      </c>
      <c r="C879" s="65">
        <v>6149</v>
      </c>
    </row>
    <row r="880" customFormat="1" ht="15.95" customHeight="1" spans="1:3">
      <c r="A880" s="63">
        <v>2130121</v>
      </c>
      <c r="B880" s="63" t="s">
        <v>1471</v>
      </c>
      <c r="C880" s="65">
        <v>1293</v>
      </c>
    </row>
    <row r="881" customFormat="1" ht="15.95" customHeight="1" spans="1:3">
      <c r="A881" s="63">
        <v>2130122</v>
      </c>
      <c r="B881" s="63" t="s">
        <v>1472</v>
      </c>
      <c r="C881" s="65">
        <v>3988</v>
      </c>
    </row>
    <row r="882" customFormat="1" ht="15.95" customHeight="1" spans="1:3">
      <c r="A882" s="63">
        <v>2130124</v>
      </c>
      <c r="B882" s="63" t="s">
        <v>1473</v>
      </c>
      <c r="C882" s="65">
        <v>443</v>
      </c>
    </row>
    <row r="883" customFormat="1" ht="15.95" customHeight="1" spans="1:3">
      <c r="A883" s="63">
        <v>2130125</v>
      </c>
      <c r="B883" s="63" t="s">
        <v>1474</v>
      </c>
      <c r="C883" s="65"/>
    </row>
    <row r="884" customFormat="1" ht="15.95" customHeight="1" spans="1:3">
      <c r="A884" s="63">
        <v>2130126</v>
      </c>
      <c r="B884" s="63" t="s">
        <v>1475</v>
      </c>
      <c r="C884" s="65">
        <v>269</v>
      </c>
    </row>
    <row r="885" customFormat="1" ht="15.95" customHeight="1" spans="1:3">
      <c r="A885" s="63">
        <v>2130135</v>
      </c>
      <c r="B885" s="63" t="s">
        <v>1476</v>
      </c>
      <c r="C885" s="65">
        <v>1032</v>
      </c>
    </row>
    <row r="886" customFormat="1" ht="15.95" customHeight="1" spans="1:3">
      <c r="A886" s="63">
        <v>2130142</v>
      </c>
      <c r="B886" s="63" t="s">
        <v>1477</v>
      </c>
      <c r="C886" s="65"/>
    </row>
    <row r="887" customFormat="1" ht="15.95" customHeight="1" spans="1:3">
      <c r="A887" s="63">
        <v>2130148</v>
      </c>
      <c r="B887" s="63" t="s">
        <v>1478</v>
      </c>
      <c r="C887" s="65">
        <v>490</v>
      </c>
    </row>
    <row r="888" customFormat="1" ht="15.95" customHeight="1" spans="1:3">
      <c r="A888" s="63">
        <v>2130152</v>
      </c>
      <c r="B888" s="63" t="s">
        <v>1479</v>
      </c>
      <c r="C888" s="65"/>
    </row>
    <row r="889" customFormat="1" ht="15.95" customHeight="1" spans="1:3">
      <c r="A889" s="63">
        <v>2130153</v>
      </c>
      <c r="B889" s="63" t="s">
        <v>1480</v>
      </c>
      <c r="C889" s="65">
        <v>8029</v>
      </c>
    </row>
    <row r="890" customFormat="1" ht="15.95" customHeight="1" spans="1:3">
      <c r="A890" s="63">
        <v>2130199</v>
      </c>
      <c r="B890" s="63" t="s">
        <v>1481</v>
      </c>
      <c r="C890" s="65">
        <v>684</v>
      </c>
    </row>
    <row r="891" customFormat="1" ht="15.95" customHeight="1" spans="1:3">
      <c r="A891" s="63">
        <v>21302</v>
      </c>
      <c r="B891" s="129" t="s">
        <v>1482</v>
      </c>
      <c r="C891" s="65">
        <f>SUM(C892:C913)</f>
        <v>3979</v>
      </c>
    </row>
    <row r="892" customFormat="1" ht="15.95" customHeight="1" spans="1:3">
      <c r="A892" s="63">
        <v>2130201</v>
      </c>
      <c r="B892" s="63" t="s">
        <v>828</v>
      </c>
      <c r="C892" s="65">
        <v>685</v>
      </c>
    </row>
    <row r="893" customFormat="1" ht="15.95" customHeight="1" spans="1:3">
      <c r="A893" s="63">
        <v>2130202</v>
      </c>
      <c r="B893" s="63" t="s">
        <v>829</v>
      </c>
      <c r="C893" s="65"/>
    </row>
    <row r="894" customFormat="1" ht="15.95" customHeight="1" spans="1:3">
      <c r="A894" s="63">
        <v>2130203</v>
      </c>
      <c r="B894" s="63" t="s">
        <v>830</v>
      </c>
      <c r="C894" s="65"/>
    </row>
    <row r="895" customFormat="1" ht="15.95" customHeight="1" spans="1:3">
      <c r="A895" s="63">
        <v>2130204</v>
      </c>
      <c r="B895" s="63" t="s">
        <v>1483</v>
      </c>
      <c r="C895" s="65"/>
    </row>
    <row r="896" customFormat="1" ht="15.95" customHeight="1" spans="1:3">
      <c r="A896" s="63">
        <v>2130205</v>
      </c>
      <c r="B896" s="63" t="s">
        <v>1484</v>
      </c>
      <c r="C896" s="65">
        <v>1351</v>
      </c>
    </row>
    <row r="897" customFormat="1" ht="15.95" customHeight="1" spans="1:3">
      <c r="A897" s="63">
        <v>2130206</v>
      </c>
      <c r="B897" s="63" t="s">
        <v>1485</v>
      </c>
      <c r="C897" s="65"/>
    </row>
    <row r="898" customFormat="1" ht="15.95" customHeight="1" spans="1:3">
      <c r="A898" s="63">
        <v>2130207</v>
      </c>
      <c r="B898" s="63" t="s">
        <v>1486</v>
      </c>
      <c r="C898" s="65">
        <v>327</v>
      </c>
    </row>
    <row r="899" customFormat="1" ht="15.95" customHeight="1" spans="1:3">
      <c r="A899" s="63">
        <v>2130209</v>
      </c>
      <c r="B899" s="63" t="s">
        <v>1487</v>
      </c>
      <c r="C899" s="65">
        <v>230</v>
      </c>
    </row>
    <row r="900" customFormat="1" ht="15.95" customHeight="1" spans="1:3">
      <c r="A900" s="63">
        <v>2130211</v>
      </c>
      <c r="B900" s="63" t="s">
        <v>1488</v>
      </c>
      <c r="C900" s="65">
        <v>4</v>
      </c>
    </row>
    <row r="901" customFormat="1" ht="15.95" customHeight="1" spans="1:3">
      <c r="A901" s="63">
        <v>2130212</v>
      </c>
      <c r="B901" s="63" t="s">
        <v>1489</v>
      </c>
      <c r="C901" s="65">
        <v>152</v>
      </c>
    </row>
    <row r="902" customFormat="1" ht="15.95" customHeight="1" spans="1:3">
      <c r="A902" s="63">
        <v>2130213</v>
      </c>
      <c r="B902" s="63" t="s">
        <v>1490</v>
      </c>
      <c r="C902" s="65">
        <v>2</v>
      </c>
    </row>
    <row r="903" customFormat="1" ht="15.95" customHeight="1" spans="1:3">
      <c r="A903" s="63">
        <v>2130217</v>
      </c>
      <c r="B903" s="63" t="s">
        <v>1491</v>
      </c>
      <c r="C903" s="65"/>
    </row>
    <row r="904" customFormat="1" ht="15.95" customHeight="1" spans="1:3">
      <c r="A904" s="63">
        <v>2130220</v>
      </c>
      <c r="B904" s="63" t="s">
        <v>1492</v>
      </c>
      <c r="C904" s="65"/>
    </row>
    <row r="905" customFormat="1" ht="15.95" customHeight="1" spans="1:3">
      <c r="A905" s="63">
        <v>2130221</v>
      </c>
      <c r="B905" s="63" t="s">
        <v>1493</v>
      </c>
      <c r="C905" s="65">
        <v>100</v>
      </c>
    </row>
    <row r="906" customFormat="1" ht="15.95" customHeight="1" spans="1:3">
      <c r="A906" s="63">
        <v>2130223</v>
      </c>
      <c r="B906" s="63" t="s">
        <v>1494</v>
      </c>
      <c r="C906" s="65"/>
    </row>
    <row r="907" customFormat="1" ht="15.95" customHeight="1" spans="1:3">
      <c r="A907" s="63">
        <v>2130226</v>
      </c>
      <c r="B907" s="63" t="s">
        <v>1495</v>
      </c>
      <c r="C907" s="65"/>
    </row>
    <row r="908" customFormat="1" ht="15.95" customHeight="1" spans="1:3">
      <c r="A908" s="63">
        <v>2130227</v>
      </c>
      <c r="B908" s="63" t="s">
        <v>1496</v>
      </c>
      <c r="C908" s="65"/>
    </row>
    <row r="909" customFormat="1" ht="15.95" customHeight="1" spans="1:3">
      <c r="A909" s="63">
        <v>2130234</v>
      </c>
      <c r="B909" s="63" t="s">
        <v>1497</v>
      </c>
      <c r="C909" s="65">
        <v>655</v>
      </c>
    </row>
    <row r="910" customFormat="1" ht="15.95" customHeight="1" spans="1:3">
      <c r="A910" s="63">
        <v>2130236</v>
      </c>
      <c r="B910" s="63" t="s">
        <v>1498</v>
      </c>
      <c r="C910" s="65"/>
    </row>
    <row r="911" customFormat="1" ht="15.95" customHeight="1" spans="1:3">
      <c r="A911" s="63">
        <v>2130237</v>
      </c>
      <c r="B911" s="63" t="s">
        <v>1467</v>
      </c>
      <c r="C911" s="65"/>
    </row>
    <row r="912" customFormat="1" ht="15.95" customHeight="1" spans="1:3">
      <c r="A912" s="63">
        <v>2130238</v>
      </c>
      <c r="B912" s="63" t="s">
        <v>1499</v>
      </c>
      <c r="C912" s="65">
        <v>30</v>
      </c>
    </row>
    <row r="913" customFormat="1" ht="15.95" customHeight="1" spans="1:3">
      <c r="A913" s="63">
        <v>2130299</v>
      </c>
      <c r="B913" s="63" t="s">
        <v>1500</v>
      </c>
      <c r="C913" s="65">
        <v>443</v>
      </c>
    </row>
    <row r="914" customFormat="1" ht="15.95" customHeight="1" spans="1:3">
      <c r="A914" s="63">
        <v>21303</v>
      </c>
      <c r="B914" s="129" t="s">
        <v>1501</v>
      </c>
      <c r="C914" s="65">
        <f>SUM(C915:C941)</f>
        <v>6897</v>
      </c>
    </row>
    <row r="915" customFormat="1" ht="15.95" customHeight="1" spans="1:3">
      <c r="A915" s="63">
        <v>2130301</v>
      </c>
      <c r="B915" s="63" t="s">
        <v>828</v>
      </c>
      <c r="C915" s="65">
        <v>786</v>
      </c>
    </row>
    <row r="916" customFormat="1" ht="15.95" customHeight="1" spans="1:3">
      <c r="A916" s="63">
        <v>2130302</v>
      </c>
      <c r="B916" s="63" t="s">
        <v>829</v>
      </c>
      <c r="C916" s="65"/>
    </row>
    <row r="917" customFormat="1" ht="15.95" customHeight="1" spans="1:3">
      <c r="A917" s="63">
        <v>2130303</v>
      </c>
      <c r="B917" s="63" t="s">
        <v>830</v>
      </c>
      <c r="C917" s="65"/>
    </row>
    <row r="918" customFormat="1" ht="15.95" customHeight="1" spans="1:3">
      <c r="A918" s="63">
        <v>2130304</v>
      </c>
      <c r="B918" s="63" t="s">
        <v>1502</v>
      </c>
      <c r="C918" s="65">
        <v>45</v>
      </c>
    </row>
    <row r="919" customFormat="1" ht="15.95" customHeight="1" spans="1:3">
      <c r="A919" s="63">
        <v>2130305</v>
      </c>
      <c r="B919" s="63" t="s">
        <v>1503</v>
      </c>
      <c r="C919" s="65">
        <v>4173</v>
      </c>
    </row>
    <row r="920" customFormat="1" ht="15.95" customHeight="1" spans="1:3">
      <c r="A920" s="63">
        <v>2130306</v>
      </c>
      <c r="B920" s="63" t="s">
        <v>1504</v>
      </c>
      <c r="C920" s="65">
        <v>610</v>
      </c>
    </row>
    <row r="921" customFormat="1" ht="15.95" customHeight="1" spans="1:3">
      <c r="A921" s="63">
        <v>2130307</v>
      </c>
      <c r="B921" s="63" t="s">
        <v>1505</v>
      </c>
      <c r="C921" s="65"/>
    </row>
    <row r="922" customFormat="1" ht="15.95" customHeight="1" spans="1:3">
      <c r="A922" s="63">
        <v>2130308</v>
      </c>
      <c r="B922" s="63" t="s">
        <v>1506</v>
      </c>
      <c r="C922" s="65"/>
    </row>
    <row r="923" customFormat="1" ht="15.95" customHeight="1" spans="1:3">
      <c r="A923" s="63">
        <v>2130309</v>
      </c>
      <c r="B923" s="63" t="s">
        <v>1507</v>
      </c>
      <c r="C923" s="65"/>
    </row>
    <row r="924" customFormat="1" ht="15.95" customHeight="1" spans="1:3">
      <c r="A924" s="63">
        <v>2130310</v>
      </c>
      <c r="B924" s="63" t="s">
        <v>1508</v>
      </c>
      <c r="C924" s="65"/>
    </row>
    <row r="925" customFormat="1" ht="15.95" customHeight="1" spans="1:3">
      <c r="A925" s="63">
        <v>2130311</v>
      </c>
      <c r="B925" s="63" t="s">
        <v>1509</v>
      </c>
      <c r="C925" s="65"/>
    </row>
    <row r="926" customFormat="1" ht="15.95" customHeight="1" spans="1:3">
      <c r="A926" s="63">
        <v>2130312</v>
      </c>
      <c r="B926" s="63" t="s">
        <v>1510</v>
      </c>
      <c r="C926" s="65"/>
    </row>
    <row r="927" customFormat="1" ht="15.95" customHeight="1" spans="1:3">
      <c r="A927" s="63">
        <v>2130313</v>
      </c>
      <c r="B927" s="63" t="s">
        <v>1511</v>
      </c>
      <c r="C927" s="65"/>
    </row>
    <row r="928" customFormat="1" ht="15.95" customHeight="1" spans="1:3">
      <c r="A928" s="63">
        <v>2130314</v>
      </c>
      <c r="B928" s="63" t="s">
        <v>1512</v>
      </c>
      <c r="C928" s="65">
        <v>115</v>
      </c>
    </row>
    <row r="929" customFormat="1" ht="15.95" customHeight="1" spans="1:3">
      <c r="A929" s="63">
        <v>2130315</v>
      </c>
      <c r="B929" s="63" t="s">
        <v>1513</v>
      </c>
      <c r="C929" s="65">
        <v>26</v>
      </c>
    </row>
    <row r="930" customFormat="1" ht="15.95" customHeight="1" spans="1:3">
      <c r="A930" s="63">
        <v>2130316</v>
      </c>
      <c r="B930" s="63" t="s">
        <v>1514</v>
      </c>
      <c r="C930" s="65">
        <v>371</v>
      </c>
    </row>
    <row r="931" customFormat="1" ht="15.95" customHeight="1" spans="1:3">
      <c r="A931" s="63">
        <v>2130317</v>
      </c>
      <c r="B931" s="63" t="s">
        <v>1515</v>
      </c>
      <c r="C931" s="65"/>
    </row>
    <row r="932" customFormat="1" ht="15.95" customHeight="1" spans="1:3">
      <c r="A932" s="63">
        <v>2130318</v>
      </c>
      <c r="B932" s="63" t="s">
        <v>1516</v>
      </c>
      <c r="C932" s="65"/>
    </row>
    <row r="933" customFormat="1" ht="15.95" customHeight="1" spans="1:3">
      <c r="A933" s="63">
        <v>2130319</v>
      </c>
      <c r="B933" s="63" t="s">
        <v>1517</v>
      </c>
      <c r="C933" s="65"/>
    </row>
    <row r="934" customFormat="1" ht="15.95" customHeight="1" spans="1:3">
      <c r="A934" s="63">
        <v>2130321</v>
      </c>
      <c r="B934" s="63" t="s">
        <v>1518</v>
      </c>
      <c r="C934" s="65">
        <v>200</v>
      </c>
    </row>
    <row r="935" customFormat="1" ht="15.95" customHeight="1" spans="1:3">
      <c r="A935" s="63">
        <v>2130322</v>
      </c>
      <c r="B935" s="63" t="s">
        <v>1519</v>
      </c>
      <c r="C935" s="65">
        <v>199</v>
      </c>
    </row>
    <row r="936" customFormat="1" ht="15.95" customHeight="1" spans="1:3">
      <c r="A936" s="63">
        <v>2130333</v>
      </c>
      <c r="B936" s="63" t="s">
        <v>1494</v>
      </c>
      <c r="C936" s="65"/>
    </row>
    <row r="937" customFormat="1" ht="15.95" customHeight="1" spans="1:3">
      <c r="A937" s="63">
        <v>2130334</v>
      </c>
      <c r="B937" s="63" t="s">
        <v>1520</v>
      </c>
      <c r="C937" s="65">
        <v>36</v>
      </c>
    </row>
    <row r="938" customFormat="1" ht="15.95" customHeight="1" spans="1:3">
      <c r="A938" s="63">
        <v>2130335</v>
      </c>
      <c r="B938" s="63" t="s">
        <v>1521</v>
      </c>
      <c r="C938" s="65">
        <v>180</v>
      </c>
    </row>
    <row r="939" customFormat="1" ht="15.95" customHeight="1" spans="1:3">
      <c r="A939" s="63">
        <v>2130336</v>
      </c>
      <c r="B939" s="63" t="s">
        <v>1522</v>
      </c>
      <c r="C939" s="65"/>
    </row>
    <row r="940" customFormat="1" ht="15.95" customHeight="1" spans="1:3">
      <c r="A940" s="63">
        <v>2130337</v>
      </c>
      <c r="B940" s="63" t="s">
        <v>1523</v>
      </c>
      <c r="C940" s="65"/>
    </row>
    <row r="941" customFormat="1" ht="15.95" customHeight="1" spans="1:3">
      <c r="A941" s="63">
        <v>2130399</v>
      </c>
      <c r="B941" s="63" t="s">
        <v>1524</v>
      </c>
      <c r="C941" s="65">
        <v>156</v>
      </c>
    </row>
    <row r="942" customFormat="1" ht="15.95" customHeight="1" spans="1:3">
      <c r="A942" s="63">
        <v>21305</v>
      </c>
      <c r="B942" s="129" t="s">
        <v>1525</v>
      </c>
      <c r="C942" s="65">
        <f>SUM(C943:C952)</f>
        <v>9206</v>
      </c>
    </row>
    <row r="943" customFormat="1" ht="15.95" customHeight="1" spans="1:3">
      <c r="A943" s="63">
        <v>2130501</v>
      </c>
      <c r="B943" s="63" t="s">
        <v>828</v>
      </c>
      <c r="C943" s="65">
        <v>21</v>
      </c>
    </row>
    <row r="944" customFormat="1" ht="15.95" customHeight="1" spans="1:3">
      <c r="A944" s="63">
        <v>2130502</v>
      </c>
      <c r="B944" s="63" t="s">
        <v>829</v>
      </c>
      <c r="C944" s="65">
        <v>60</v>
      </c>
    </row>
    <row r="945" customFormat="1" ht="15.95" customHeight="1" spans="1:3">
      <c r="A945" s="63">
        <v>2130503</v>
      </c>
      <c r="B945" s="63" t="s">
        <v>830</v>
      </c>
      <c r="C945" s="65"/>
    </row>
    <row r="946" customFormat="1" ht="15.95" customHeight="1" spans="1:3">
      <c r="A946" s="63">
        <v>2130504</v>
      </c>
      <c r="B946" s="63" t="s">
        <v>1526</v>
      </c>
      <c r="C946" s="65">
        <v>98</v>
      </c>
    </row>
    <row r="947" customFormat="1" ht="15.95" customHeight="1" spans="1:3">
      <c r="A947" s="63">
        <v>2130505</v>
      </c>
      <c r="B947" s="63" t="s">
        <v>1527</v>
      </c>
      <c r="C947" s="65">
        <v>3145</v>
      </c>
    </row>
    <row r="948" customFormat="1" ht="15.95" customHeight="1" spans="1:3">
      <c r="A948" s="63">
        <v>2130506</v>
      </c>
      <c r="B948" s="63" t="s">
        <v>1528</v>
      </c>
      <c r="C948" s="65"/>
    </row>
    <row r="949" customFormat="1" ht="15.95" customHeight="1" spans="1:3">
      <c r="A949" s="63">
        <v>2130507</v>
      </c>
      <c r="B949" s="63" t="s">
        <v>1529</v>
      </c>
      <c r="C949" s="65"/>
    </row>
    <row r="950" customFormat="1" ht="15.95" customHeight="1" spans="1:3">
      <c r="A950" s="63">
        <v>2130508</v>
      </c>
      <c r="B950" s="63" t="s">
        <v>1530</v>
      </c>
      <c r="C950" s="65"/>
    </row>
    <row r="951" customFormat="1" ht="15.95" customHeight="1" spans="1:3">
      <c r="A951" s="63">
        <v>2130550</v>
      </c>
      <c r="B951" s="63" t="s">
        <v>837</v>
      </c>
      <c r="C951" s="65"/>
    </row>
    <row r="952" customFormat="1" ht="15.95" customHeight="1" spans="1:3">
      <c r="A952" s="63">
        <v>2130599</v>
      </c>
      <c r="B952" s="63" t="s">
        <v>1531</v>
      </c>
      <c r="C952" s="65">
        <v>5882</v>
      </c>
    </row>
    <row r="953" customFormat="1" ht="15.95" customHeight="1" spans="1:3">
      <c r="A953" s="63">
        <v>21307</v>
      </c>
      <c r="B953" s="129" t="s">
        <v>1532</v>
      </c>
      <c r="C953" s="65">
        <f>SUM(C954:C959)</f>
        <v>10244</v>
      </c>
    </row>
    <row r="954" customFormat="1" ht="15.95" customHeight="1" spans="1:3">
      <c r="A954" s="63">
        <v>2130701</v>
      </c>
      <c r="B954" s="63" t="s">
        <v>1533</v>
      </c>
      <c r="C954" s="65">
        <v>1630</v>
      </c>
    </row>
    <row r="955" customFormat="1" ht="15.95" customHeight="1" spans="1:3">
      <c r="A955" s="63">
        <v>2130704</v>
      </c>
      <c r="B955" s="63" t="s">
        <v>1534</v>
      </c>
      <c r="C955" s="65"/>
    </row>
    <row r="956" customFormat="1" ht="15.95" customHeight="1" spans="1:3">
      <c r="A956" s="63">
        <v>2130705</v>
      </c>
      <c r="B956" s="63" t="s">
        <v>1535</v>
      </c>
      <c r="C956" s="65">
        <v>8086</v>
      </c>
    </row>
    <row r="957" customFormat="1" ht="15.95" customHeight="1" spans="1:3">
      <c r="A957" s="63">
        <v>2130706</v>
      </c>
      <c r="B957" s="63" t="s">
        <v>1536</v>
      </c>
      <c r="C957" s="65">
        <v>400</v>
      </c>
    </row>
    <row r="958" customFormat="1" ht="15.95" customHeight="1" spans="1:3">
      <c r="A958" s="63">
        <v>2130707</v>
      </c>
      <c r="B958" s="63" t="s">
        <v>1537</v>
      </c>
      <c r="C958" s="65">
        <v>128</v>
      </c>
    </row>
    <row r="959" customFormat="1" ht="15.95" customHeight="1" spans="1:3">
      <c r="A959" s="63">
        <v>2130799</v>
      </c>
      <c r="B959" s="63" t="s">
        <v>1538</v>
      </c>
      <c r="C959" s="65"/>
    </row>
    <row r="960" customFormat="1" ht="15.95" customHeight="1" spans="1:3">
      <c r="A960" s="63">
        <v>21308</v>
      </c>
      <c r="B960" s="129" t="s">
        <v>1539</v>
      </c>
      <c r="C960" s="65">
        <f>SUM(C961:C965)</f>
        <v>4330</v>
      </c>
    </row>
    <row r="961" customFormat="1" ht="15.95" customHeight="1" spans="1:3">
      <c r="A961" s="63">
        <v>2130801</v>
      </c>
      <c r="B961" s="63" t="s">
        <v>1540</v>
      </c>
      <c r="C961" s="65"/>
    </row>
    <row r="962" customFormat="1" ht="15.95" customHeight="1" spans="1:3">
      <c r="A962" s="63">
        <v>2130803</v>
      </c>
      <c r="B962" s="63" t="s">
        <v>1541</v>
      </c>
      <c r="C962" s="65">
        <v>4073</v>
      </c>
    </row>
    <row r="963" customFormat="1" ht="15.95" customHeight="1" spans="1:3">
      <c r="A963" s="63">
        <v>2130804</v>
      </c>
      <c r="B963" s="63" t="s">
        <v>1542</v>
      </c>
      <c r="C963" s="65">
        <v>257</v>
      </c>
    </row>
    <row r="964" customFormat="1" ht="15.95" customHeight="1" spans="1:3">
      <c r="A964" s="63">
        <v>2130805</v>
      </c>
      <c r="B964" s="63" t="s">
        <v>1543</v>
      </c>
      <c r="C964" s="65"/>
    </row>
    <row r="965" customFormat="1" ht="15.95" customHeight="1" spans="1:3">
      <c r="A965" s="63">
        <v>2130899</v>
      </c>
      <c r="B965" s="63" t="s">
        <v>1544</v>
      </c>
      <c r="C965" s="65"/>
    </row>
    <row r="966" customFormat="1" ht="15.95" customHeight="1" spans="1:3">
      <c r="A966" s="63">
        <v>21309</v>
      </c>
      <c r="B966" s="129" t="s">
        <v>1545</v>
      </c>
      <c r="C966" s="65">
        <f>SUM(C967:C968)</f>
        <v>2180</v>
      </c>
    </row>
    <row r="967" customFormat="1" ht="15.95" customHeight="1" spans="1:3">
      <c r="A967" s="63">
        <v>2130901</v>
      </c>
      <c r="B967" s="63" t="s">
        <v>1546</v>
      </c>
      <c r="C967" s="65"/>
    </row>
    <row r="968" customFormat="1" ht="15.95" customHeight="1" spans="1:3">
      <c r="A968" s="63">
        <v>2130999</v>
      </c>
      <c r="B968" s="63" t="s">
        <v>1547</v>
      </c>
      <c r="C968" s="65">
        <v>2180</v>
      </c>
    </row>
    <row r="969" customFormat="1" ht="15.95" customHeight="1" spans="1:3">
      <c r="A969" s="63">
        <v>21399</v>
      </c>
      <c r="B969" s="129" t="s">
        <v>1548</v>
      </c>
      <c r="C969" s="65">
        <f>C970+C971</f>
        <v>2974</v>
      </c>
    </row>
    <row r="970" customFormat="1" ht="15.95" customHeight="1" spans="1:3">
      <c r="A970" s="63">
        <v>2139901</v>
      </c>
      <c r="B970" s="63" t="s">
        <v>1549</v>
      </c>
      <c r="C970" s="65"/>
    </row>
    <row r="971" customFormat="1" ht="15.95" customHeight="1" spans="1:3">
      <c r="A971" s="63">
        <v>2139999</v>
      </c>
      <c r="B971" s="63" t="s">
        <v>1550</v>
      </c>
      <c r="C971" s="65">
        <v>2974</v>
      </c>
    </row>
    <row r="972" customFormat="1" ht="15.95" customHeight="1" spans="1:3">
      <c r="A972" s="63">
        <v>214</v>
      </c>
      <c r="B972" s="129" t="s">
        <v>1551</v>
      </c>
      <c r="C972" s="65">
        <f>SUM(C973,C994,C1004,C1014,C1021)</f>
        <v>11152</v>
      </c>
    </row>
    <row r="973" customFormat="1" ht="15.95" customHeight="1" spans="1:3">
      <c r="A973" s="63">
        <v>21401</v>
      </c>
      <c r="B973" s="129" t="s">
        <v>1552</v>
      </c>
      <c r="C973" s="65">
        <f>SUM(C974:C993)</f>
        <v>7848</v>
      </c>
    </row>
    <row r="974" customFormat="1" ht="15.95" customHeight="1" spans="1:3">
      <c r="A974" s="63">
        <v>2140101</v>
      </c>
      <c r="B974" s="63" t="s">
        <v>828</v>
      </c>
      <c r="C974" s="65">
        <v>1825</v>
      </c>
    </row>
    <row r="975" customFormat="1" ht="15.95" customHeight="1" spans="1:3">
      <c r="A975" s="63">
        <v>2140102</v>
      </c>
      <c r="B975" s="63" t="s">
        <v>829</v>
      </c>
      <c r="C975" s="65">
        <v>132</v>
      </c>
    </row>
    <row r="976" customFormat="1" ht="15.95" customHeight="1" spans="1:3">
      <c r="A976" s="63">
        <v>2140103</v>
      </c>
      <c r="B976" s="63" t="s">
        <v>830</v>
      </c>
      <c r="C976" s="65"/>
    </row>
    <row r="977" customFormat="1" ht="15.95" customHeight="1" spans="1:3">
      <c r="A977" s="63">
        <v>2140104</v>
      </c>
      <c r="B977" s="63" t="s">
        <v>1553</v>
      </c>
      <c r="C977" s="65">
        <v>1498</v>
      </c>
    </row>
    <row r="978" customFormat="1" ht="15.95" customHeight="1" spans="1:3">
      <c r="A978" s="63">
        <v>2140106</v>
      </c>
      <c r="B978" s="63" t="s">
        <v>1554</v>
      </c>
      <c r="C978" s="65">
        <v>2531</v>
      </c>
    </row>
    <row r="979" customFormat="1" ht="15.95" customHeight="1" spans="1:3">
      <c r="A979" s="63">
        <v>2140109</v>
      </c>
      <c r="B979" s="63" t="s">
        <v>1555</v>
      </c>
      <c r="C979" s="65"/>
    </row>
    <row r="980" customFormat="1" ht="15.95" customHeight="1" spans="1:3">
      <c r="A980" s="63">
        <v>2140110</v>
      </c>
      <c r="B980" s="63" t="s">
        <v>1556</v>
      </c>
      <c r="C980" s="65">
        <v>110</v>
      </c>
    </row>
    <row r="981" customFormat="1" ht="15.95" customHeight="1" spans="1:3">
      <c r="A981" s="63">
        <v>2140112</v>
      </c>
      <c r="B981" s="63" t="s">
        <v>1557</v>
      </c>
      <c r="C981" s="65">
        <v>459</v>
      </c>
    </row>
    <row r="982" customFormat="1" ht="15.95" customHeight="1" spans="1:3">
      <c r="A982" s="63">
        <v>2140114</v>
      </c>
      <c r="B982" s="63" t="s">
        <v>1558</v>
      </c>
      <c r="C982" s="65"/>
    </row>
    <row r="983" customFormat="1" ht="15.95" customHeight="1" spans="1:3">
      <c r="A983" s="63">
        <v>2140122</v>
      </c>
      <c r="B983" s="63" t="s">
        <v>1559</v>
      </c>
      <c r="C983" s="65"/>
    </row>
    <row r="984" customFormat="1" ht="15.95" customHeight="1" spans="1:3">
      <c r="A984" s="63">
        <v>2140123</v>
      </c>
      <c r="B984" s="63" t="s">
        <v>1560</v>
      </c>
      <c r="C984" s="65"/>
    </row>
    <row r="985" customFormat="1" ht="15.95" customHeight="1" spans="1:3">
      <c r="A985" s="63">
        <v>2140127</v>
      </c>
      <c r="B985" s="63" t="s">
        <v>1561</v>
      </c>
      <c r="C985" s="65"/>
    </row>
    <row r="986" customFormat="1" ht="15.95" customHeight="1" spans="1:3">
      <c r="A986" s="63">
        <v>2140128</v>
      </c>
      <c r="B986" s="63" t="s">
        <v>1562</v>
      </c>
      <c r="C986" s="65"/>
    </row>
    <row r="987" customFormat="1" ht="15.95" customHeight="1" spans="1:3">
      <c r="A987" s="63">
        <v>2140129</v>
      </c>
      <c r="B987" s="63" t="s">
        <v>1563</v>
      </c>
      <c r="C987" s="65"/>
    </row>
    <row r="988" customFormat="1" ht="15.95" customHeight="1" spans="1:3">
      <c r="A988" s="63">
        <v>2140130</v>
      </c>
      <c r="B988" s="63" t="s">
        <v>1564</v>
      </c>
      <c r="C988" s="65"/>
    </row>
    <row r="989" customFormat="1" ht="15.95" customHeight="1" spans="1:3">
      <c r="A989" s="63">
        <v>2140131</v>
      </c>
      <c r="B989" s="63" t="s">
        <v>1565</v>
      </c>
      <c r="C989" s="65"/>
    </row>
    <row r="990" customFormat="1" ht="15.95" customHeight="1" spans="1:3">
      <c r="A990" s="63">
        <v>2140133</v>
      </c>
      <c r="B990" s="63" t="s">
        <v>1566</v>
      </c>
      <c r="C990" s="65"/>
    </row>
    <row r="991" customFormat="1" ht="15.95" customHeight="1" spans="1:3">
      <c r="A991" s="63">
        <v>2140136</v>
      </c>
      <c r="B991" s="63" t="s">
        <v>1567</v>
      </c>
      <c r="C991" s="65"/>
    </row>
    <row r="992" customFormat="1" ht="15.95" customHeight="1" spans="1:3">
      <c r="A992" s="63">
        <v>2140138</v>
      </c>
      <c r="B992" s="63" t="s">
        <v>1568</v>
      </c>
      <c r="C992" s="65"/>
    </row>
    <row r="993" customFormat="1" ht="15.95" customHeight="1" spans="1:3">
      <c r="A993" s="63">
        <v>2140199</v>
      </c>
      <c r="B993" s="63" t="s">
        <v>1569</v>
      </c>
      <c r="C993" s="65">
        <v>1293</v>
      </c>
    </row>
    <row r="994" customFormat="1" ht="15.95" customHeight="1" spans="1:3">
      <c r="A994" s="63">
        <v>21402</v>
      </c>
      <c r="B994" s="129" t="s">
        <v>1570</v>
      </c>
      <c r="C994" s="65">
        <f>SUM(C995:C1003)</f>
        <v>0</v>
      </c>
    </row>
    <row r="995" customFormat="1" ht="15.95" customHeight="1" spans="1:3">
      <c r="A995" s="63">
        <v>2140201</v>
      </c>
      <c r="B995" s="63" t="s">
        <v>828</v>
      </c>
      <c r="C995" s="65"/>
    </row>
    <row r="996" customFormat="1" ht="15.95" customHeight="1" spans="1:3">
      <c r="A996" s="63">
        <v>2140202</v>
      </c>
      <c r="B996" s="63" t="s">
        <v>829</v>
      </c>
      <c r="C996" s="65"/>
    </row>
    <row r="997" customFormat="1" ht="15.95" customHeight="1" spans="1:3">
      <c r="A997" s="63">
        <v>2140203</v>
      </c>
      <c r="B997" s="63" t="s">
        <v>830</v>
      </c>
      <c r="C997" s="65"/>
    </row>
    <row r="998" customFormat="1" ht="15.95" customHeight="1" spans="1:3">
      <c r="A998" s="63">
        <v>2140204</v>
      </c>
      <c r="B998" s="63" t="s">
        <v>1571</v>
      </c>
      <c r="C998" s="65"/>
    </row>
    <row r="999" customFormat="1" ht="15.95" customHeight="1" spans="1:3">
      <c r="A999" s="63">
        <v>2140205</v>
      </c>
      <c r="B999" s="63" t="s">
        <v>1572</v>
      </c>
      <c r="C999" s="65"/>
    </row>
    <row r="1000" customFormat="1" ht="15.95" customHeight="1" spans="1:3">
      <c r="A1000" s="63">
        <v>2140206</v>
      </c>
      <c r="B1000" s="63" t="s">
        <v>1573</v>
      </c>
      <c r="C1000" s="65"/>
    </row>
    <row r="1001" customFormat="1" ht="15.95" customHeight="1" spans="1:3">
      <c r="A1001" s="63">
        <v>2140207</v>
      </c>
      <c r="B1001" s="63" t="s">
        <v>1574</v>
      </c>
      <c r="C1001" s="65"/>
    </row>
    <row r="1002" customFormat="1" ht="15.95" customHeight="1" spans="1:3">
      <c r="A1002" s="63">
        <v>2140208</v>
      </c>
      <c r="B1002" s="63" t="s">
        <v>1575</v>
      </c>
      <c r="C1002" s="65"/>
    </row>
    <row r="1003" customFormat="1" ht="15.95" customHeight="1" spans="1:3">
      <c r="A1003" s="63">
        <v>2140299</v>
      </c>
      <c r="B1003" s="63" t="s">
        <v>1576</v>
      </c>
      <c r="C1003" s="65"/>
    </row>
    <row r="1004" customFormat="1" ht="15.95" customHeight="1" spans="1:3">
      <c r="A1004" s="63">
        <v>21403</v>
      </c>
      <c r="B1004" s="129" t="s">
        <v>1577</v>
      </c>
      <c r="C1004" s="65">
        <f>SUM(C1005:C1013)</f>
        <v>0</v>
      </c>
    </row>
    <row r="1005" customFormat="1" ht="15.95" customHeight="1" spans="1:3">
      <c r="A1005" s="63">
        <v>2140301</v>
      </c>
      <c r="B1005" s="63" t="s">
        <v>828</v>
      </c>
      <c r="C1005" s="65"/>
    </row>
    <row r="1006" customFormat="1" ht="15.95" customHeight="1" spans="1:3">
      <c r="A1006" s="63">
        <v>2140302</v>
      </c>
      <c r="B1006" s="63" t="s">
        <v>829</v>
      </c>
      <c r="C1006" s="65"/>
    </row>
    <row r="1007" customFormat="1" ht="15.95" customHeight="1" spans="1:3">
      <c r="A1007" s="63">
        <v>2140303</v>
      </c>
      <c r="B1007" s="63" t="s">
        <v>830</v>
      </c>
      <c r="C1007" s="65"/>
    </row>
    <row r="1008" customFormat="1" ht="15.95" customHeight="1" spans="1:3">
      <c r="A1008" s="63">
        <v>2140304</v>
      </c>
      <c r="B1008" s="63" t="s">
        <v>1578</v>
      </c>
      <c r="C1008" s="65"/>
    </row>
    <row r="1009" customFormat="1" ht="15.95" customHeight="1" spans="1:3">
      <c r="A1009" s="63">
        <v>2140305</v>
      </c>
      <c r="B1009" s="63" t="s">
        <v>1579</v>
      </c>
      <c r="C1009" s="65"/>
    </row>
    <row r="1010" customFormat="1" ht="15.95" customHeight="1" spans="1:3">
      <c r="A1010" s="63">
        <v>2140306</v>
      </c>
      <c r="B1010" s="63" t="s">
        <v>1580</v>
      </c>
      <c r="C1010" s="65"/>
    </row>
    <row r="1011" customFormat="1" ht="15.95" customHeight="1" spans="1:3">
      <c r="A1011" s="63">
        <v>2140307</v>
      </c>
      <c r="B1011" s="63" t="s">
        <v>1581</v>
      </c>
      <c r="C1011" s="65"/>
    </row>
    <row r="1012" customFormat="1" ht="15.95" customHeight="1" spans="1:3">
      <c r="A1012" s="63">
        <v>2140308</v>
      </c>
      <c r="B1012" s="63" t="s">
        <v>1582</v>
      </c>
      <c r="C1012" s="65"/>
    </row>
    <row r="1013" customFormat="1" ht="15.95" customHeight="1" spans="1:3">
      <c r="A1013" s="63">
        <v>2140399</v>
      </c>
      <c r="B1013" s="63" t="s">
        <v>1583</v>
      </c>
      <c r="C1013" s="65"/>
    </row>
    <row r="1014" customFormat="1" ht="15.95" customHeight="1" spans="1:3">
      <c r="A1014" s="63">
        <v>21405</v>
      </c>
      <c r="B1014" s="129" t="s">
        <v>1584</v>
      </c>
      <c r="C1014" s="65">
        <f>SUM(C1015:C1020)</f>
        <v>0</v>
      </c>
    </row>
    <row r="1015" customFormat="1" ht="15.95" customHeight="1" spans="1:3">
      <c r="A1015" s="63">
        <v>2140501</v>
      </c>
      <c r="B1015" s="63" t="s">
        <v>828</v>
      </c>
      <c r="C1015" s="65"/>
    </row>
    <row r="1016" customFormat="1" ht="15.95" customHeight="1" spans="1:3">
      <c r="A1016" s="63">
        <v>2140502</v>
      </c>
      <c r="B1016" s="63" t="s">
        <v>829</v>
      </c>
      <c r="C1016" s="65"/>
    </row>
    <row r="1017" customFormat="1" ht="15.95" customHeight="1" spans="1:3">
      <c r="A1017" s="63">
        <v>2140503</v>
      </c>
      <c r="B1017" s="63" t="s">
        <v>830</v>
      </c>
      <c r="C1017" s="65"/>
    </row>
    <row r="1018" customFormat="1" ht="15.95" customHeight="1" spans="1:3">
      <c r="A1018" s="63">
        <v>2140504</v>
      </c>
      <c r="B1018" s="63" t="s">
        <v>1575</v>
      </c>
      <c r="C1018" s="65"/>
    </row>
    <row r="1019" customFormat="1" ht="15.95" customHeight="1" spans="1:3">
      <c r="A1019" s="63">
        <v>2140505</v>
      </c>
      <c r="B1019" s="63" t="s">
        <v>1585</v>
      </c>
      <c r="C1019" s="65"/>
    </row>
    <row r="1020" customFormat="1" ht="15.95" customHeight="1" spans="1:3">
      <c r="A1020" s="63">
        <v>2140599</v>
      </c>
      <c r="B1020" s="63" t="s">
        <v>1586</v>
      </c>
      <c r="C1020" s="65"/>
    </row>
    <row r="1021" customFormat="1" ht="15.95" customHeight="1" spans="1:3">
      <c r="A1021" s="63">
        <v>21499</v>
      </c>
      <c r="B1021" s="129" t="s">
        <v>1587</v>
      </c>
      <c r="C1021" s="65">
        <f>SUM(C1022:C1023)</f>
        <v>3304</v>
      </c>
    </row>
    <row r="1022" customFormat="1" ht="15.95" customHeight="1" spans="1:3">
      <c r="A1022" s="63">
        <v>2149901</v>
      </c>
      <c r="B1022" s="63" t="s">
        <v>1588</v>
      </c>
      <c r="C1022" s="65">
        <v>437</v>
      </c>
    </row>
    <row r="1023" customFormat="1" ht="15.95" customHeight="1" spans="1:3">
      <c r="A1023" s="63">
        <v>2149999</v>
      </c>
      <c r="B1023" s="63" t="s">
        <v>1589</v>
      </c>
      <c r="C1023" s="65">
        <v>2867</v>
      </c>
    </row>
    <row r="1024" customFormat="1" ht="15.95" customHeight="1" spans="1:3">
      <c r="A1024" s="63">
        <v>215</v>
      </c>
      <c r="B1024" s="129" t="s">
        <v>1590</v>
      </c>
      <c r="C1024" s="65">
        <f>SUM(C1025,C1035,C1051,C1056,C1067,C1074,C1082)</f>
        <v>486</v>
      </c>
    </row>
    <row r="1025" customFormat="1" ht="15.95" customHeight="1" spans="1:3">
      <c r="A1025" s="63">
        <v>21501</v>
      </c>
      <c r="B1025" s="129" t="s">
        <v>1591</v>
      </c>
      <c r="C1025" s="65">
        <f>SUM(C1026:C1034)</f>
        <v>0</v>
      </c>
    </row>
    <row r="1026" customFormat="1" ht="15.95" customHeight="1" spans="1:3">
      <c r="A1026" s="63">
        <v>2150101</v>
      </c>
      <c r="B1026" s="63" t="s">
        <v>828</v>
      </c>
      <c r="C1026" s="65"/>
    </row>
    <row r="1027" customFormat="1" ht="15.95" customHeight="1" spans="1:3">
      <c r="A1027" s="63">
        <v>2150102</v>
      </c>
      <c r="B1027" s="63" t="s">
        <v>829</v>
      </c>
      <c r="C1027" s="65"/>
    </row>
    <row r="1028" customFormat="1" ht="15.95" customHeight="1" spans="1:3">
      <c r="A1028" s="63">
        <v>2150103</v>
      </c>
      <c r="B1028" s="63" t="s">
        <v>830</v>
      </c>
      <c r="C1028" s="65"/>
    </row>
    <row r="1029" customFormat="1" ht="15.95" customHeight="1" spans="1:3">
      <c r="A1029" s="63">
        <v>2150104</v>
      </c>
      <c r="B1029" s="63" t="s">
        <v>1592</v>
      </c>
      <c r="C1029" s="65"/>
    </row>
    <row r="1030" customFormat="1" ht="15.95" customHeight="1" spans="1:3">
      <c r="A1030" s="63">
        <v>2150105</v>
      </c>
      <c r="B1030" s="63" t="s">
        <v>1593</v>
      </c>
      <c r="C1030" s="65"/>
    </row>
    <row r="1031" customFormat="1" ht="15.95" customHeight="1" spans="1:3">
      <c r="A1031" s="63">
        <v>2150106</v>
      </c>
      <c r="B1031" s="63" t="s">
        <v>1594</v>
      </c>
      <c r="C1031" s="65"/>
    </row>
    <row r="1032" customFormat="1" ht="15.95" customHeight="1" spans="1:3">
      <c r="A1032" s="63">
        <v>2150107</v>
      </c>
      <c r="B1032" s="63" t="s">
        <v>1595</v>
      </c>
      <c r="C1032" s="65"/>
    </row>
    <row r="1033" customFormat="1" ht="15.95" customHeight="1" spans="1:3">
      <c r="A1033" s="63">
        <v>2150108</v>
      </c>
      <c r="B1033" s="63" t="s">
        <v>1596</v>
      </c>
      <c r="C1033" s="65"/>
    </row>
    <row r="1034" customFormat="1" ht="15.95" customHeight="1" spans="1:3">
      <c r="A1034" s="63">
        <v>2150199</v>
      </c>
      <c r="B1034" s="63" t="s">
        <v>1597</v>
      </c>
      <c r="C1034" s="65"/>
    </row>
    <row r="1035" customFormat="1" ht="15.95" customHeight="1" spans="1:3">
      <c r="A1035" s="63">
        <v>21502</v>
      </c>
      <c r="B1035" s="129" t="s">
        <v>1598</v>
      </c>
      <c r="C1035" s="65">
        <f>SUM(C1036:C1050)</f>
        <v>240</v>
      </c>
    </row>
    <row r="1036" customFormat="1" ht="15.95" customHeight="1" spans="1:3">
      <c r="A1036" s="63">
        <v>2150201</v>
      </c>
      <c r="B1036" s="63" t="s">
        <v>828</v>
      </c>
      <c r="C1036" s="65"/>
    </row>
    <row r="1037" customFormat="1" ht="15.95" customHeight="1" spans="1:3">
      <c r="A1037" s="63">
        <v>2150202</v>
      </c>
      <c r="B1037" s="63" t="s">
        <v>829</v>
      </c>
      <c r="C1037" s="65"/>
    </row>
    <row r="1038" customFormat="1" ht="15.95" customHeight="1" spans="1:3">
      <c r="A1038" s="63">
        <v>2150203</v>
      </c>
      <c r="B1038" s="63" t="s">
        <v>830</v>
      </c>
      <c r="C1038" s="65"/>
    </row>
    <row r="1039" customFormat="1" ht="15.95" customHeight="1" spans="1:3">
      <c r="A1039" s="63">
        <v>2150204</v>
      </c>
      <c r="B1039" s="63" t="s">
        <v>1599</v>
      </c>
      <c r="C1039" s="65"/>
    </row>
    <row r="1040" customFormat="1" ht="15.95" customHeight="1" spans="1:3">
      <c r="A1040" s="63">
        <v>2150205</v>
      </c>
      <c r="B1040" s="63" t="s">
        <v>1600</v>
      </c>
      <c r="C1040" s="65"/>
    </row>
    <row r="1041" customFormat="1" ht="15.95" customHeight="1" spans="1:3">
      <c r="A1041" s="63">
        <v>2150206</v>
      </c>
      <c r="B1041" s="63" t="s">
        <v>1601</v>
      </c>
      <c r="C1041" s="65"/>
    </row>
    <row r="1042" customFormat="1" ht="15.95" customHeight="1" spans="1:3">
      <c r="A1042" s="63">
        <v>2150207</v>
      </c>
      <c r="B1042" s="63" t="s">
        <v>1602</v>
      </c>
      <c r="C1042" s="65"/>
    </row>
    <row r="1043" customFormat="1" ht="15.95" customHeight="1" spans="1:3">
      <c r="A1043" s="63">
        <v>2150208</v>
      </c>
      <c r="B1043" s="63" t="s">
        <v>1603</v>
      </c>
      <c r="C1043" s="65"/>
    </row>
    <row r="1044" customFormat="1" ht="15.95" customHeight="1" spans="1:3">
      <c r="A1044" s="63">
        <v>2150209</v>
      </c>
      <c r="B1044" s="63" t="s">
        <v>1604</v>
      </c>
      <c r="C1044" s="65"/>
    </row>
    <row r="1045" customFormat="1" ht="15.95" customHeight="1" spans="1:3">
      <c r="A1045" s="63">
        <v>2150210</v>
      </c>
      <c r="B1045" s="63" t="s">
        <v>1605</v>
      </c>
      <c r="C1045" s="65"/>
    </row>
    <row r="1046" customFormat="1" ht="15.95" customHeight="1" spans="1:3">
      <c r="A1046" s="63">
        <v>2150212</v>
      </c>
      <c r="B1046" s="63" t="s">
        <v>1606</v>
      </c>
      <c r="C1046" s="65"/>
    </row>
    <row r="1047" customFormat="1" ht="15.95" customHeight="1" spans="1:3">
      <c r="A1047" s="63">
        <v>2150213</v>
      </c>
      <c r="B1047" s="63" t="s">
        <v>1607</v>
      </c>
      <c r="C1047" s="65"/>
    </row>
    <row r="1048" customFormat="1" ht="15.95" customHeight="1" spans="1:3">
      <c r="A1048" s="63">
        <v>2150214</v>
      </c>
      <c r="B1048" s="63" t="s">
        <v>1608</v>
      </c>
      <c r="C1048" s="65"/>
    </row>
    <row r="1049" customFormat="1" ht="15.95" customHeight="1" spans="1:3">
      <c r="A1049" s="63">
        <v>2150215</v>
      </c>
      <c r="B1049" s="63" t="s">
        <v>1609</v>
      </c>
      <c r="C1049" s="65"/>
    </row>
    <row r="1050" customFormat="1" ht="15.95" customHeight="1" spans="1:3">
      <c r="A1050" s="63">
        <v>2150299</v>
      </c>
      <c r="B1050" s="63" t="s">
        <v>1610</v>
      </c>
      <c r="C1050" s="65">
        <v>240</v>
      </c>
    </row>
    <row r="1051" customFormat="1" ht="15.95" customHeight="1" spans="1:3">
      <c r="A1051" s="63">
        <v>21503</v>
      </c>
      <c r="B1051" s="129" t="s">
        <v>1611</v>
      </c>
      <c r="C1051" s="65">
        <f>SUM(C1052:C1055)</f>
        <v>0</v>
      </c>
    </row>
    <row r="1052" customFormat="1" ht="15.95" customHeight="1" spans="1:3">
      <c r="A1052" s="63">
        <v>2150301</v>
      </c>
      <c r="B1052" s="63" t="s">
        <v>828</v>
      </c>
      <c r="C1052" s="65"/>
    </row>
    <row r="1053" customFormat="1" ht="15.95" customHeight="1" spans="1:3">
      <c r="A1053" s="63">
        <v>2150302</v>
      </c>
      <c r="B1053" s="63" t="s">
        <v>829</v>
      </c>
      <c r="C1053" s="65"/>
    </row>
    <row r="1054" customFormat="1" ht="15.95" customHeight="1" spans="1:3">
      <c r="A1054" s="63">
        <v>2150303</v>
      </c>
      <c r="B1054" s="63" t="s">
        <v>830</v>
      </c>
      <c r="C1054" s="65"/>
    </row>
    <row r="1055" customFormat="1" ht="15.95" customHeight="1" spans="1:3">
      <c r="A1055" s="63">
        <v>2150399</v>
      </c>
      <c r="B1055" s="63" t="s">
        <v>1612</v>
      </c>
      <c r="C1055" s="65"/>
    </row>
    <row r="1056" customFormat="1" ht="15.95" customHeight="1" spans="1:3">
      <c r="A1056" s="63">
        <v>21505</v>
      </c>
      <c r="B1056" s="129" t="s">
        <v>1613</v>
      </c>
      <c r="C1056" s="65">
        <f>SUM(C1057:C1066)</f>
        <v>16</v>
      </c>
    </row>
    <row r="1057" customFormat="1" ht="15.95" customHeight="1" spans="1:3">
      <c r="A1057" s="63">
        <v>2150501</v>
      </c>
      <c r="B1057" s="63" t="s">
        <v>828</v>
      </c>
      <c r="C1057" s="65"/>
    </row>
    <row r="1058" customFormat="1" ht="15.95" customHeight="1" spans="1:3">
      <c r="A1058" s="63">
        <v>2150502</v>
      </c>
      <c r="B1058" s="63" t="s">
        <v>829</v>
      </c>
      <c r="C1058" s="65"/>
    </row>
    <row r="1059" customFormat="1" ht="15.95" customHeight="1" spans="1:3">
      <c r="A1059" s="63">
        <v>2150503</v>
      </c>
      <c r="B1059" s="63" t="s">
        <v>830</v>
      </c>
      <c r="C1059" s="65"/>
    </row>
    <row r="1060" customFormat="1" ht="15.95" customHeight="1" spans="1:3">
      <c r="A1060" s="63">
        <v>2150505</v>
      </c>
      <c r="B1060" s="63" t="s">
        <v>1614</v>
      </c>
      <c r="C1060" s="65"/>
    </row>
    <row r="1061" customFormat="1" ht="15.95" customHeight="1" spans="1:3">
      <c r="A1061" s="63">
        <v>2150507</v>
      </c>
      <c r="B1061" s="63" t="s">
        <v>1615</v>
      </c>
      <c r="C1061" s="65"/>
    </row>
    <row r="1062" customFormat="1" ht="15.95" customHeight="1" spans="1:3">
      <c r="A1062" s="63">
        <v>2150508</v>
      </c>
      <c r="B1062" s="63" t="s">
        <v>1616</v>
      </c>
      <c r="C1062" s="65"/>
    </row>
    <row r="1063" customFormat="1" ht="15.95" customHeight="1" spans="1:3">
      <c r="A1063" s="63">
        <v>2150516</v>
      </c>
      <c r="B1063" s="63" t="s">
        <v>1617</v>
      </c>
      <c r="C1063" s="65"/>
    </row>
    <row r="1064" customFormat="1" ht="15.95" customHeight="1" spans="1:3">
      <c r="A1064" s="63">
        <v>2150517</v>
      </c>
      <c r="B1064" s="63" t="s">
        <v>1618</v>
      </c>
      <c r="C1064" s="65"/>
    </row>
    <row r="1065" customFormat="1" ht="15.95" customHeight="1" spans="1:3">
      <c r="A1065" s="63">
        <v>2150550</v>
      </c>
      <c r="B1065" s="63" t="s">
        <v>837</v>
      </c>
      <c r="C1065" s="65"/>
    </row>
    <row r="1066" customFormat="1" ht="15.95" customHeight="1" spans="1:3">
      <c r="A1066" s="63">
        <v>2150599</v>
      </c>
      <c r="B1066" s="63" t="s">
        <v>1619</v>
      </c>
      <c r="C1066" s="65">
        <v>16</v>
      </c>
    </row>
    <row r="1067" customFormat="1" ht="15.95" customHeight="1" spans="1:3">
      <c r="A1067" s="63">
        <v>21507</v>
      </c>
      <c r="B1067" s="129" t="s">
        <v>1620</v>
      </c>
      <c r="C1067" s="65">
        <f>SUM(C1068:C1073)</f>
        <v>0</v>
      </c>
    </row>
    <row r="1068" customFormat="1" ht="15.95" customHeight="1" spans="1:3">
      <c r="A1068" s="63">
        <v>2150701</v>
      </c>
      <c r="B1068" s="63" t="s">
        <v>828</v>
      </c>
      <c r="C1068" s="65"/>
    </row>
    <row r="1069" customFormat="1" ht="15.95" customHeight="1" spans="1:3">
      <c r="A1069" s="63">
        <v>2150702</v>
      </c>
      <c r="B1069" s="63" t="s">
        <v>829</v>
      </c>
      <c r="C1069" s="65"/>
    </row>
    <row r="1070" customFormat="1" ht="15.95" customHeight="1" spans="1:3">
      <c r="A1070" s="63">
        <v>2150703</v>
      </c>
      <c r="B1070" s="63" t="s">
        <v>830</v>
      </c>
      <c r="C1070" s="65"/>
    </row>
    <row r="1071" customFormat="1" ht="15.95" customHeight="1" spans="1:3">
      <c r="A1071" s="63">
        <v>2150704</v>
      </c>
      <c r="B1071" s="63" t="s">
        <v>1621</v>
      </c>
      <c r="C1071" s="65"/>
    </row>
    <row r="1072" customFormat="1" ht="15.95" customHeight="1" spans="1:3">
      <c r="A1072" s="63">
        <v>2150705</v>
      </c>
      <c r="B1072" s="63" t="s">
        <v>1622</v>
      </c>
      <c r="C1072" s="65"/>
    </row>
    <row r="1073" customFormat="1" ht="15.95" customHeight="1" spans="1:3">
      <c r="A1073" s="63">
        <v>2150799</v>
      </c>
      <c r="B1073" s="63" t="s">
        <v>1623</v>
      </c>
      <c r="C1073" s="65"/>
    </row>
    <row r="1074" customFormat="1" ht="15.95" customHeight="1" spans="1:3">
      <c r="A1074" s="63">
        <v>21508</v>
      </c>
      <c r="B1074" s="129" t="s">
        <v>1624</v>
      </c>
      <c r="C1074" s="65">
        <f>SUM(C1075:C1081)</f>
        <v>70</v>
      </c>
    </row>
    <row r="1075" customFormat="1" ht="15.95" customHeight="1" spans="1:3">
      <c r="A1075" s="63">
        <v>2150801</v>
      </c>
      <c r="B1075" s="63" t="s">
        <v>828</v>
      </c>
      <c r="C1075" s="65"/>
    </row>
    <row r="1076" customFormat="1" ht="15.95" customHeight="1" spans="1:3">
      <c r="A1076" s="63">
        <v>2150802</v>
      </c>
      <c r="B1076" s="63" t="s">
        <v>829</v>
      </c>
      <c r="C1076" s="65"/>
    </row>
    <row r="1077" customFormat="1" ht="15.95" customHeight="1" spans="1:3">
      <c r="A1077" s="63">
        <v>2150803</v>
      </c>
      <c r="B1077" s="63" t="s">
        <v>830</v>
      </c>
      <c r="C1077" s="65"/>
    </row>
    <row r="1078" customFormat="1" ht="15.95" customHeight="1" spans="1:3">
      <c r="A1078" s="63">
        <v>2150804</v>
      </c>
      <c r="B1078" s="63" t="s">
        <v>1625</v>
      </c>
      <c r="C1078" s="65"/>
    </row>
    <row r="1079" customFormat="1" ht="15.95" customHeight="1" spans="1:3">
      <c r="A1079" s="63">
        <v>2150805</v>
      </c>
      <c r="B1079" s="63" t="s">
        <v>1626</v>
      </c>
      <c r="C1079" s="65">
        <v>35</v>
      </c>
    </row>
    <row r="1080" customFormat="1" ht="15.95" customHeight="1" spans="1:3">
      <c r="A1080" s="63">
        <v>2150806</v>
      </c>
      <c r="B1080" s="63" t="s">
        <v>1627</v>
      </c>
      <c r="C1080" s="65"/>
    </row>
    <row r="1081" customFormat="1" ht="15.95" customHeight="1" spans="1:3">
      <c r="A1081" s="63">
        <v>2150899</v>
      </c>
      <c r="B1081" s="63" t="s">
        <v>1628</v>
      </c>
      <c r="C1081" s="65">
        <v>35</v>
      </c>
    </row>
    <row r="1082" customFormat="1" ht="15.95" customHeight="1" spans="1:3">
      <c r="A1082" s="63">
        <v>21599</v>
      </c>
      <c r="B1082" s="129" t="s">
        <v>1629</v>
      </c>
      <c r="C1082" s="65">
        <f>SUM(C1083:C1087)</f>
        <v>160</v>
      </c>
    </row>
    <row r="1083" customFormat="1" ht="15.95" customHeight="1" spans="1:3">
      <c r="A1083" s="63">
        <v>2159901</v>
      </c>
      <c r="B1083" s="63" t="s">
        <v>1630</v>
      </c>
      <c r="C1083" s="65"/>
    </row>
    <row r="1084" customFormat="1" ht="15.95" customHeight="1" spans="1:3">
      <c r="A1084" s="63">
        <v>2159904</v>
      </c>
      <c r="B1084" s="63" t="s">
        <v>1631</v>
      </c>
      <c r="C1084" s="65"/>
    </row>
    <row r="1085" customFormat="1" ht="15.95" customHeight="1" spans="1:3">
      <c r="A1085" s="63">
        <v>2159905</v>
      </c>
      <c r="B1085" s="63" t="s">
        <v>1632</v>
      </c>
      <c r="C1085" s="65"/>
    </row>
    <row r="1086" customFormat="1" ht="15.95" customHeight="1" spans="1:3">
      <c r="A1086" s="63">
        <v>2159906</v>
      </c>
      <c r="B1086" s="63" t="s">
        <v>1633</v>
      </c>
      <c r="C1086" s="65"/>
    </row>
    <row r="1087" customFormat="1" ht="15.95" customHeight="1" spans="1:3">
      <c r="A1087" s="63">
        <v>2159999</v>
      </c>
      <c r="B1087" s="63" t="s">
        <v>1634</v>
      </c>
      <c r="C1087" s="65">
        <v>160</v>
      </c>
    </row>
    <row r="1088" customFormat="1" ht="15.95" customHeight="1" spans="1:3">
      <c r="A1088" s="63">
        <v>216</v>
      </c>
      <c r="B1088" s="129" t="s">
        <v>1635</v>
      </c>
      <c r="C1088" s="65">
        <f>SUM(C1089,C1099,C1105)</f>
        <v>1041</v>
      </c>
    </row>
    <row r="1089" customFormat="1" ht="15.95" customHeight="1" spans="1:3">
      <c r="A1089" s="63">
        <v>21602</v>
      </c>
      <c r="B1089" s="129" t="s">
        <v>1636</v>
      </c>
      <c r="C1089" s="65">
        <f>SUM(C1090:C1098)</f>
        <v>1033</v>
      </c>
    </row>
    <row r="1090" customFormat="1" ht="15.95" customHeight="1" spans="1:3">
      <c r="A1090" s="63">
        <v>2160201</v>
      </c>
      <c r="B1090" s="63" t="s">
        <v>828</v>
      </c>
      <c r="C1090" s="65">
        <v>254</v>
      </c>
    </row>
    <row r="1091" customFormat="1" ht="15.95" customHeight="1" spans="1:3">
      <c r="A1091" s="63">
        <v>2160202</v>
      </c>
      <c r="B1091" s="63" t="s">
        <v>829</v>
      </c>
      <c r="C1091" s="65"/>
    </row>
    <row r="1092" customFormat="1" ht="15.95" customHeight="1" spans="1:3">
      <c r="A1092" s="63">
        <v>2160203</v>
      </c>
      <c r="B1092" s="63" t="s">
        <v>830</v>
      </c>
      <c r="C1092" s="65"/>
    </row>
    <row r="1093" customFormat="1" ht="15.95" customHeight="1" spans="1:3">
      <c r="A1093" s="63">
        <v>2160216</v>
      </c>
      <c r="B1093" s="63" t="s">
        <v>1637</v>
      </c>
      <c r="C1093" s="65"/>
    </row>
    <row r="1094" customFormat="1" ht="15.95" customHeight="1" spans="1:3">
      <c r="A1094" s="63">
        <v>2160217</v>
      </c>
      <c r="B1094" s="63" t="s">
        <v>1638</v>
      </c>
      <c r="C1094" s="65"/>
    </row>
    <row r="1095" customFormat="1" ht="15.95" customHeight="1" spans="1:3">
      <c r="A1095" s="63">
        <v>2160218</v>
      </c>
      <c r="B1095" s="63" t="s">
        <v>1639</v>
      </c>
      <c r="C1095" s="65"/>
    </row>
    <row r="1096" customFormat="1" ht="15.95" customHeight="1" spans="1:3">
      <c r="A1096" s="63">
        <v>2160219</v>
      </c>
      <c r="B1096" s="63" t="s">
        <v>1640</v>
      </c>
      <c r="C1096" s="65"/>
    </row>
    <row r="1097" customFormat="1" ht="15.95" customHeight="1" spans="1:3">
      <c r="A1097" s="63">
        <v>2160250</v>
      </c>
      <c r="B1097" s="63" t="s">
        <v>837</v>
      </c>
      <c r="C1097" s="65">
        <v>151</v>
      </c>
    </row>
    <row r="1098" customFormat="1" ht="15.95" customHeight="1" spans="1:3">
      <c r="A1098" s="63">
        <v>2160299</v>
      </c>
      <c r="B1098" s="63" t="s">
        <v>1641</v>
      </c>
      <c r="C1098" s="65">
        <v>628</v>
      </c>
    </row>
    <row r="1099" customFormat="1" ht="15.95" customHeight="1" spans="1:3">
      <c r="A1099" s="63">
        <v>21606</v>
      </c>
      <c r="B1099" s="129" t="s">
        <v>1642</v>
      </c>
      <c r="C1099" s="65">
        <f>SUM(C1100:C1104)</f>
        <v>8</v>
      </c>
    </row>
    <row r="1100" customFormat="1" ht="15.95" customHeight="1" spans="1:3">
      <c r="A1100" s="63">
        <v>2160601</v>
      </c>
      <c r="B1100" s="63" t="s">
        <v>828</v>
      </c>
      <c r="C1100" s="65"/>
    </row>
    <row r="1101" customFormat="1" ht="15.95" customHeight="1" spans="1:3">
      <c r="A1101" s="63">
        <v>2160602</v>
      </c>
      <c r="B1101" s="63" t="s">
        <v>829</v>
      </c>
      <c r="C1101" s="65"/>
    </row>
    <row r="1102" customFormat="1" ht="15.95" customHeight="1" spans="1:3">
      <c r="A1102" s="63">
        <v>2160603</v>
      </c>
      <c r="B1102" s="63" t="s">
        <v>830</v>
      </c>
      <c r="C1102" s="65"/>
    </row>
    <row r="1103" customFormat="1" ht="15.95" customHeight="1" spans="1:3">
      <c r="A1103" s="63">
        <v>2160607</v>
      </c>
      <c r="B1103" s="63" t="s">
        <v>1643</v>
      </c>
      <c r="C1103" s="65"/>
    </row>
    <row r="1104" customFormat="1" ht="15.95" customHeight="1" spans="1:3">
      <c r="A1104" s="63">
        <v>2160699</v>
      </c>
      <c r="B1104" s="63" t="s">
        <v>1644</v>
      </c>
      <c r="C1104" s="65">
        <v>8</v>
      </c>
    </row>
    <row r="1105" customFormat="1" ht="15.95" customHeight="1" spans="1:3">
      <c r="A1105" s="63">
        <v>21699</v>
      </c>
      <c r="B1105" s="129" t="s">
        <v>1645</v>
      </c>
      <c r="C1105" s="65">
        <f>SUM(C1106:C1107)</f>
        <v>0</v>
      </c>
    </row>
    <row r="1106" customFormat="1" ht="15.95" customHeight="1" spans="1:3">
      <c r="A1106" s="63">
        <v>2169901</v>
      </c>
      <c r="B1106" s="63" t="s">
        <v>1646</v>
      </c>
      <c r="C1106" s="65"/>
    </row>
    <row r="1107" customFormat="1" ht="15.95" customHeight="1" spans="1:3">
      <c r="A1107" s="63">
        <v>2169999</v>
      </c>
      <c r="B1107" s="63" t="s">
        <v>1647</v>
      </c>
      <c r="C1107" s="65"/>
    </row>
    <row r="1108" customFormat="1" ht="15.95" customHeight="1" spans="1:3">
      <c r="A1108" s="63">
        <v>217</v>
      </c>
      <c r="B1108" s="129" t="s">
        <v>1648</v>
      </c>
      <c r="C1108" s="65">
        <f>SUM(C1109,C1116,C1126,C1132,C1135)</f>
        <v>50</v>
      </c>
    </row>
    <row r="1109" customFormat="1" ht="15.95" customHeight="1" spans="1:3">
      <c r="A1109" s="63">
        <v>21701</v>
      </c>
      <c r="B1109" s="129" t="s">
        <v>1649</v>
      </c>
      <c r="C1109" s="65">
        <f>SUM(C1110:C1115)</f>
        <v>0</v>
      </c>
    </row>
    <row r="1110" customFormat="1" ht="15.95" customHeight="1" spans="1:3">
      <c r="A1110" s="63">
        <v>2170101</v>
      </c>
      <c r="B1110" s="63" t="s">
        <v>828</v>
      </c>
      <c r="C1110" s="65"/>
    </row>
    <row r="1111" customFormat="1" ht="15.95" customHeight="1" spans="1:3">
      <c r="A1111" s="63">
        <v>2170102</v>
      </c>
      <c r="B1111" s="63" t="s">
        <v>829</v>
      </c>
      <c r="C1111" s="65"/>
    </row>
    <row r="1112" customFormat="1" ht="15.95" customHeight="1" spans="1:3">
      <c r="A1112" s="63">
        <v>2170103</v>
      </c>
      <c r="B1112" s="63" t="s">
        <v>830</v>
      </c>
      <c r="C1112" s="65"/>
    </row>
    <row r="1113" customFormat="1" ht="15.95" customHeight="1" spans="1:3">
      <c r="A1113" s="63">
        <v>2170104</v>
      </c>
      <c r="B1113" s="63" t="s">
        <v>1650</v>
      </c>
      <c r="C1113" s="65"/>
    </row>
    <row r="1114" customFormat="1" ht="15.95" customHeight="1" spans="1:3">
      <c r="A1114" s="63">
        <v>2170150</v>
      </c>
      <c r="B1114" s="63" t="s">
        <v>837</v>
      </c>
      <c r="C1114" s="65"/>
    </row>
    <row r="1115" customFormat="1" ht="15.95" customHeight="1" spans="1:3">
      <c r="A1115" s="63">
        <v>2170199</v>
      </c>
      <c r="B1115" s="63" t="s">
        <v>1651</v>
      </c>
      <c r="C1115" s="65"/>
    </row>
    <row r="1116" customFormat="1" ht="15.95" customHeight="1" spans="1:3">
      <c r="A1116" s="63">
        <v>21702</v>
      </c>
      <c r="B1116" s="129" t="s">
        <v>1652</v>
      </c>
      <c r="C1116" s="65">
        <f>SUM(C1117:C1125)</f>
        <v>0</v>
      </c>
    </row>
    <row r="1117" customFormat="1" ht="15.95" customHeight="1" spans="1:3">
      <c r="A1117" s="63">
        <v>2170201</v>
      </c>
      <c r="B1117" s="63" t="s">
        <v>1653</v>
      </c>
      <c r="C1117" s="65"/>
    </row>
    <row r="1118" customFormat="1" ht="15.95" customHeight="1" spans="1:3">
      <c r="A1118" s="63">
        <v>2170202</v>
      </c>
      <c r="B1118" s="63" t="s">
        <v>1654</v>
      </c>
      <c r="C1118" s="65"/>
    </row>
    <row r="1119" customFormat="1" ht="15.95" customHeight="1" spans="1:3">
      <c r="A1119" s="63">
        <v>2170203</v>
      </c>
      <c r="B1119" s="63" t="s">
        <v>1655</v>
      </c>
      <c r="C1119" s="65"/>
    </row>
    <row r="1120" customFormat="1" ht="15.95" customHeight="1" spans="1:3">
      <c r="A1120" s="63">
        <v>2170204</v>
      </c>
      <c r="B1120" s="63" t="s">
        <v>1656</v>
      </c>
      <c r="C1120" s="65"/>
    </row>
    <row r="1121" customFormat="1" ht="15.95" customHeight="1" spans="1:3">
      <c r="A1121" s="63">
        <v>2170205</v>
      </c>
      <c r="B1121" s="63" t="s">
        <v>1657</v>
      </c>
      <c r="C1121" s="65"/>
    </row>
    <row r="1122" customFormat="1" ht="15.95" customHeight="1" spans="1:3">
      <c r="A1122" s="63">
        <v>2170206</v>
      </c>
      <c r="B1122" s="63" t="s">
        <v>1658</v>
      </c>
      <c r="C1122" s="65"/>
    </row>
    <row r="1123" customFormat="1" ht="15.95" customHeight="1" spans="1:3">
      <c r="A1123" s="63">
        <v>2170207</v>
      </c>
      <c r="B1123" s="63" t="s">
        <v>1659</v>
      </c>
      <c r="C1123" s="65"/>
    </row>
    <row r="1124" customFormat="1" ht="15.95" customHeight="1" spans="1:3">
      <c r="A1124" s="63">
        <v>2170208</v>
      </c>
      <c r="B1124" s="63" t="s">
        <v>1660</v>
      </c>
      <c r="C1124" s="65"/>
    </row>
    <row r="1125" customFormat="1" ht="15.95" customHeight="1" spans="1:3">
      <c r="A1125" s="63">
        <v>2170299</v>
      </c>
      <c r="B1125" s="63" t="s">
        <v>1661</v>
      </c>
      <c r="C1125" s="65"/>
    </row>
    <row r="1126" customFormat="1" ht="15.95" customHeight="1" spans="1:3">
      <c r="A1126" s="63">
        <v>21703</v>
      </c>
      <c r="B1126" s="129" t="s">
        <v>1662</v>
      </c>
      <c r="C1126" s="65">
        <f>SUM(C1127:C1131)</f>
        <v>50</v>
      </c>
    </row>
    <row r="1127" customFormat="1" ht="15.95" customHeight="1" spans="1:3">
      <c r="A1127" s="63">
        <v>2170301</v>
      </c>
      <c r="B1127" s="63" t="s">
        <v>1663</v>
      </c>
      <c r="C1127" s="65"/>
    </row>
    <row r="1128" customFormat="1" ht="15.95" customHeight="1" spans="1:3">
      <c r="A1128" s="63">
        <v>2170302</v>
      </c>
      <c r="B1128" s="63" t="s">
        <v>1664</v>
      </c>
      <c r="C1128" s="65"/>
    </row>
    <row r="1129" customFormat="1" ht="15.95" customHeight="1" spans="1:3">
      <c r="A1129" s="63">
        <v>2170303</v>
      </c>
      <c r="B1129" s="63" t="s">
        <v>1665</v>
      </c>
      <c r="C1129" s="65"/>
    </row>
    <row r="1130" customFormat="1" ht="15.95" customHeight="1" spans="1:3">
      <c r="A1130" s="63">
        <v>2170304</v>
      </c>
      <c r="B1130" s="63" t="s">
        <v>1666</v>
      </c>
      <c r="C1130" s="65"/>
    </row>
    <row r="1131" customFormat="1" ht="15.95" customHeight="1" spans="1:3">
      <c r="A1131" s="63">
        <v>2170399</v>
      </c>
      <c r="B1131" s="63" t="s">
        <v>1667</v>
      </c>
      <c r="C1131" s="65">
        <v>50</v>
      </c>
    </row>
    <row r="1132" customFormat="1" ht="15.95" customHeight="1" spans="1:3">
      <c r="A1132" s="63">
        <v>21704</v>
      </c>
      <c r="B1132" s="129" t="s">
        <v>1668</v>
      </c>
      <c r="C1132" s="65">
        <f>SUM(C1133:C1134)</f>
        <v>0</v>
      </c>
    </row>
    <row r="1133" customFormat="1" ht="15.95" customHeight="1" spans="1:3">
      <c r="A1133" s="63">
        <v>2170401</v>
      </c>
      <c r="B1133" s="63" t="s">
        <v>1669</v>
      </c>
      <c r="C1133" s="65"/>
    </row>
    <row r="1134" customFormat="1" ht="15.95" customHeight="1" spans="1:3">
      <c r="A1134" s="63">
        <v>2170499</v>
      </c>
      <c r="B1134" s="63" t="s">
        <v>1670</v>
      </c>
      <c r="C1134" s="65"/>
    </row>
    <row r="1135" customFormat="1" ht="15.95" customHeight="1" spans="1:3">
      <c r="A1135" s="63">
        <v>21799</v>
      </c>
      <c r="B1135" s="129" t="s">
        <v>1671</v>
      </c>
      <c r="C1135" s="65">
        <f>SUM(C1136:C1137)</f>
        <v>0</v>
      </c>
    </row>
    <row r="1136" customFormat="1" ht="15.95" customHeight="1" spans="1:3">
      <c r="A1136" s="63">
        <v>2179902</v>
      </c>
      <c r="B1136" s="63" t="s">
        <v>1672</v>
      </c>
      <c r="C1136" s="65"/>
    </row>
    <row r="1137" customFormat="1" ht="15.95" customHeight="1" spans="1:3">
      <c r="A1137" s="63">
        <v>2179999</v>
      </c>
      <c r="B1137" s="63" t="s">
        <v>1673</v>
      </c>
      <c r="C1137" s="65"/>
    </row>
    <row r="1138" customFormat="1" ht="15.95" customHeight="1" spans="1:3">
      <c r="A1138" s="63">
        <v>219</v>
      </c>
      <c r="B1138" s="129" t="s">
        <v>1674</v>
      </c>
      <c r="C1138" s="65">
        <f>SUM(C1139:C1147)</f>
        <v>0</v>
      </c>
    </row>
    <row r="1139" customFormat="1" ht="15.95" customHeight="1" spans="1:3">
      <c r="A1139" s="63">
        <v>21901</v>
      </c>
      <c r="B1139" s="129" t="s">
        <v>1675</v>
      </c>
      <c r="C1139" s="65"/>
    </row>
    <row r="1140" customFormat="1" ht="15.95" customHeight="1" spans="1:3">
      <c r="A1140" s="63">
        <v>21902</v>
      </c>
      <c r="B1140" s="129" t="s">
        <v>1676</v>
      </c>
      <c r="C1140" s="65"/>
    </row>
    <row r="1141" customFormat="1" ht="15.95" customHeight="1" spans="1:3">
      <c r="A1141" s="63">
        <v>21903</v>
      </c>
      <c r="B1141" s="129" t="s">
        <v>1677</v>
      </c>
      <c r="C1141" s="65"/>
    </row>
    <row r="1142" customFormat="1" ht="15.95" customHeight="1" spans="1:3">
      <c r="A1142" s="63">
        <v>21904</v>
      </c>
      <c r="B1142" s="129" t="s">
        <v>1678</v>
      </c>
      <c r="C1142" s="65"/>
    </row>
    <row r="1143" customFormat="1" ht="15.95" customHeight="1" spans="1:3">
      <c r="A1143" s="63">
        <v>21905</v>
      </c>
      <c r="B1143" s="129" t="s">
        <v>1679</v>
      </c>
      <c r="C1143" s="65"/>
    </row>
    <row r="1144" customFormat="1" ht="15.95" customHeight="1" spans="1:3">
      <c r="A1144" s="63">
        <v>21906</v>
      </c>
      <c r="B1144" s="129" t="s">
        <v>1460</v>
      </c>
      <c r="C1144" s="65"/>
    </row>
    <row r="1145" customFormat="1" ht="15.95" customHeight="1" spans="1:3">
      <c r="A1145" s="63">
        <v>21907</v>
      </c>
      <c r="B1145" s="129" t="s">
        <v>1680</v>
      </c>
      <c r="C1145" s="65"/>
    </row>
    <row r="1146" customFormat="1" ht="15.95" customHeight="1" spans="1:3">
      <c r="A1146" s="63">
        <v>21908</v>
      </c>
      <c r="B1146" s="129" t="s">
        <v>1681</v>
      </c>
      <c r="C1146" s="65"/>
    </row>
    <row r="1147" customFormat="1" ht="15.95" customHeight="1" spans="1:3">
      <c r="A1147" s="63">
        <v>21999</v>
      </c>
      <c r="B1147" s="129" t="s">
        <v>1682</v>
      </c>
      <c r="C1147" s="65"/>
    </row>
    <row r="1148" customFormat="1" ht="15.95" customHeight="1" spans="1:3">
      <c r="A1148" s="63">
        <v>220</v>
      </c>
      <c r="B1148" s="129" t="s">
        <v>1683</v>
      </c>
      <c r="C1148" s="65">
        <f>SUM(C1149,C1176,C1191)</f>
        <v>3200</v>
      </c>
    </row>
    <row r="1149" customFormat="1" ht="15.95" customHeight="1" spans="1:3">
      <c r="A1149" s="63">
        <v>22001</v>
      </c>
      <c r="B1149" s="129" t="s">
        <v>1684</v>
      </c>
      <c r="C1149" s="65">
        <f>SUM(C1150:C1175)</f>
        <v>3178</v>
      </c>
    </row>
    <row r="1150" customFormat="1" ht="15.95" customHeight="1" spans="1:3">
      <c r="A1150" s="63">
        <v>2200101</v>
      </c>
      <c r="B1150" s="63" t="s">
        <v>828</v>
      </c>
      <c r="C1150" s="65">
        <v>1637</v>
      </c>
    </row>
    <row r="1151" customFormat="1" ht="15.95" customHeight="1" spans="1:3">
      <c r="A1151" s="63">
        <v>2200102</v>
      </c>
      <c r="B1151" s="63" t="s">
        <v>829</v>
      </c>
      <c r="C1151" s="65"/>
    </row>
    <row r="1152" customFormat="1" ht="15.95" customHeight="1" spans="1:3">
      <c r="A1152" s="63">
        <v>2200103</v>
      </c>
      <c r="B1152" s="63" t="s">
        <v>830</v>
      </c>
      <c r="C1152" s="65"/>
    </row>
    <row r="1153" customFormat="1" ht="15.95" customHeight="1" spans="1:3">
      <c r="A1153" s="63">
        <v>2200104</v>
      </c>
      <c r="B1153" s="63" t="s">
        <v>1685</v>
      </c>
      <c r="C1153" s="65">
        <v>299</v>
      </c>
    </row>
    <row r="1154" customFormat="1" ht="15.95" customHeight="1" spans="1:3">
      <c r="A1154" s="63">
        <v>2200106</v>
      </c>
      <c r="B1154" s="63" t="s">
        <v>1686</v>
      </c>
      <c r="C1154" s="65">
        <v>381</v>
      </c>
    </row>
    <row r="1155" customFormat="1" ht="15.95" customHeight="1" spans="1:3">
      <c r="A1155" s="63">
        <v>2200107</v>
      </c>
      <c r="B1155" s="63" t="s">
        <v>1687</v>
      </c>
      <c r="C1155" s="65"/>
    </row>
    <row r="1156" customFormat="1" ht="15.95" customHeight="1" spans="1:3">
      <c r="A1156" s="63">
        <v>2200108</v>
      </c>
      <c r="B1156" s="63" t="s">
        <v>1688</v>
      </c>
      <c r="C1156" s="65"/>
    </row>
    <row r="1157" customFormat="1" ht="15.95" customHeight="1" spans="1:3">
      <c r="A1157" s="63">
        <v>2200109</v>
      </c>
      <c r="B1157" s="63" t="s">
        <v>1689</v>
      </c>
      <c r="C1157" s="65"/>
    </row>
    <row r="1158" customFormat="1" ht="15.95" customHeight="1" spans="1:3">
      <c r="A1158" s="63">
        <v>2200112</v>
      </c>
      <c r="B1158" s="63" t="s">
        <v>1690</v>
      </c>
      <c r="C1158" s="65"/>
    </row>
    <row r="1159" customFormat="1" ht="15.95" customHeight="1" spans="1:3">
      <c r="A1159" s="63">
        <v>2200113</v>
      </c>
      <c r="B1159" s="63" t="s">
        <v>1691</v>
      </c>
      <c r="C1159" s="65"/>
    </row>
    <row r="1160" customFormat="1" ht="15.95" customHeight="1" spans="1:3">
      <c r="A1160" s="63">
        <v>2200114</v>
      </c>
      <c r="B1160" s="63" t="s">
        <v>1692</v>
      </c>
      <c r="C1160" s="65"/>
    </row>
    <row r="1161" customFormat="1" ht="15.95" customHeight="1" spans="1:3">
      <c r="A1161" s="63">
        <v>2200115</v>
      </c>
      <c r="B1161" s="63" t="s">
        <v>1693</v>
      </c>
      <c r="C1161" s="65"/>
    </row>
    <row r="1162" customFormat="1" ht="15.95" customHeight="1" spans="1:3">
      <c r="A1162" s="63">
        <v>2200116</v>
      </c>
      <c r="B1162" s="63" t="s">
        <v>1694</v>
      </c>
      <c r="C1162" s="65"/>
    </row>
    <row r="1163" customFormat="1" ht="15.95" customHeight="1" spans="1:3">
      <c r="A1163" s="63">
        <v>2200119</v>
      </c>
      <c r="B1163" s="63" t="s">
        <v>1695</v>
      </c>
      <c r="C1163" s="65"/>
    </row>
    <row r="1164" customFormat="1" ht="15.95" customHeight="1" spans="1:3">
      <c r="A1164" s="63">
        <v>2200120</v>
      </c>
      <c r="B1164" s="63" t="s">
        <v>1696</v>
      </c>
      <c r="C1164" s="65"/>
    </row>
    <row r="1165" customFormat="1" ht="15.95" customHeight="1" spans="1:3">
      <c r="A1165" s="63">
        <v>2200121</v>
      </c>
      <c r="B1165" s="63" t="s">
        <v>1697</v>
      </c>
      <c r="C1165" s="65"/>
    </row>
    <row r="1166" customFormat="1" ht="15.95" customHeight="1" spans="1:3">
      <c r="A1166" s="63">
        <v>2200122</v>
      </c>
      <c r="B1166" s="63" t="s">
        <v>1698</v>
      </c>
      <c r="C1166" s="65"/>
    </row>
    <row r="1167" customFormat="1" ht="15.95" customHeight="1" spans="1:3">
      <c r="A1167" s="63">
        <v>2200123</v>
      </c>
      <c r="B1167" s="63" t="s">
        <v>1699</v>
      </c>
      <c r="C1167" s="65"/>
    </row>
    <row r="1168" customFormat="1" ht="15.95" customHeight="1" spans="1:3">
      <c r="A1168" s="63">
        <v>2200124</v>
      </c>
      <c r="B1168" s="63" t="s">
        <v>1700</v>
      </c>
      <c r="C1168" s="65"/>
    </row>
    <row r="1169" customFormat="1" ht="15.95" customHeight="1" spans="1:3">
      <c r="A1169" s="63">
        <v>2200125</v>
      </c>
      <c r="B1169" s="63" t="s">
        <v>1701</v>
      </c>
      <c r="C1169" s="65"/>
    </row>
    <row r="1170" customFormat="1" ht="15.95" customHeight="1" spans="1:3">
      <c r="A1170" s="63">
        <v>2200126</v>
      </c>
      <c r="B1170" s="63" t="s">
        <v>1702</v>
      </c>
      <c r="C1170" s="65"/>
    </row>
    <row r="1171" customFormat="1" ht="15.95" customHeight="1" spans="1:3">
      <c r="A1171" s="63">
        <v>2200127</v>
      </c>
      <c r="B1171" s="63" t="s">
        <v>1703</v>
      </c>
      <c r="C1171" s="65"/>
    </row>
    <row r="1172" customFormat="1" ht="15.95" customHeight="1" spans="1:3">
      <c r="A1172" s="63">
        <v>2200128</v>
      </c>
      <c r="B1172" s="63" t="s">
        <v>1704</v>
      </c>
      <c r="C1172" s="65"/>
    </row>
    <row r="1173" customFormat="1" ht="15.95" customHeight="1" spans="1:3">
      <c r="A1173" s="63">
        <v>2200129</v>
      </c>
      <c r="B1173" s="63" t="s">
        <v>1705</v>
      </c>
      <c r="C1173" s="65"/>
    </row>
    <row r="1174" customFormat="1" ht="15.95" customHeight="1" spans="1:3">
      <c r="A1174" s="63">
        <v>2200150</v>
      </c>
      <c r="B1174" s="63" t="s">
        <v>837</v>
      </c>
      <c r="C1174" s="65"/>
    </row>
    <row r="1175" customFormat="1" ht="15.95" customHeight="1" spans="1:3">
      <c r="A1175" s="63">
        <v>2200199</v>
      </c>
      <c r="B1175" s="63" t="s">
        <v>1706</v>
      </c>
      <c r="C1175" s="65">
        <v>861</v>
      </c>
    </row>
    <row r="1176" customFormat="1" ht="15.95" customHeight="1" spans="1:3">
      <c r="A1176" s="63">
        <v>22005</v>
      </c>
      <c r="B1176" s="129" t="s">
        <v>1707</v>
      </c>
      <c r="C1176" s="65">
        <f>SUM(C1177:C1190)</f>
        <v>22</v>
      </c>
    </row>
    <row r="1177" customFormat="1" ht="15.95" customHeight="1" spans="1:3">
      <c r="A1177" s="63">
        <v>2200501</v>
      </c>
      <c r="B1177" s="63" t="s">
        <v>828</v>
      </c>
      <c r="C1177" s="65"/>
    </row>
    <row r="1178" customFormat="1" ht="15.95" customHeight="1" spans="1:3">
      <c r="A1178" s="63">
        <v>2200502</v>
      </c>
      <c r="B1178" s="63" t="s">
        <v>829</v>
      </c>
      <c r="C1178" s="65"/>
    </row>
    <row r="1179" customFormat="1" ht="15.95" customHeight="1" spans="1:3">
      <c r="A1179" s="63">
        <v>2200503</v>
      </c>
      <c r="B1179" s="63" t="s">
        <v>830</v>
      </c>
      <c r="C1179" s="65"/>
    </row>
    <row r="1180" customFormat="1" ht="15.95" customHeight="1" spans="1:3">
      <c r="A1180" s="63">
        <v>2200504</v>
      </c>
      <c r="B1180" s="63" t="s">
        <v>1708</v>
      </c>
      <c r="C1180" s="65">
        <v>22</v>
      </c>
    </row>
    <row r="1181" customFormat="1" ht="15.95" customHeight="1" spans="1:3">
      <c r="A1181" s="63">
        <v>2200506</v>
      </c>
      <c r="B1181" s="63" t="s">
        <v>1709</v>
      </c>
      <c r="C1181" s="65"/>
    </row>
    <row r="1182" customFormat="1" ht="15.95" customHeight="1" spans="1:3">
      <c r="A1182" s="63">
        <v>2200507</v>
      </c>
      <c r="B1182" s="63" t="s">
        <v>1710</v>
      </c>
      <c r="C1182" s="65"/>
    </row>
    <row r="1183" customFormat="1" ht="15.95" customHeight="1" spans="1:3">
      <c r="A1183" s="63">
        <v>2200508</v>
      </c>
      <c r="B1183" s="63" t="s">
        <v>1711</v>
      </c>
      <c r="C1183" s="65"/>
    </row>
    <row r="1184" customFormat="1" ht="15.95" customHeight="1" spans="1:3">
      <c r="A1184" s="63">
        <v>2200509</v>
      </c>
      <c r="B1184" s="63" t="s">
        <v>1712</v>
      </c>
      <c r="C1184" s="65"/>
    </row>
    <row r="1185" customFormat="1" ht="15.95" customHeight="1" spans="1:3">
      <c r="A1185" s="63">
        <v>2200510</v>
      </c>
      <c r="B1185" s="63" t="s">
        <v>1713</v>
      </c>
      <c r="C1185" s="65"/>
    </row>
    <row r="1186" customFormat="1" ht="15.95" customHeight="1" spans="1:3">
      <c r="A1186" s="63">
        <v>2200511</v>
      </c>
      <c r="B1186" s="63" t="s">
        <v>1714</v>
      </c>
      <c r="C1186" s="65"/>
    </row>
    <row r="1187" customFormat="1" ht="15.95" customHeight="1" spans="1:3">
      <c r="A1187" s="63">
        <v>2200512</v>
      </c>
      <c r="B1187" s="63" t="s">
        <v>1715</v>
      </c>
      <c r="C1187" s="65"/>
    </row>
    <row r="1188" customFormat="1" ht="15.95" customHeight="1" spans="1:3">
      <c r="A1188" s="63">
        <v>2200513</v>
      </c>
      <c r="B1188" s="63" t="s">
        <v>1716</v>
      </c>
      <c r="C1188" s="65"/>
    </row>
    <row r="1189" customFormat="1" ht="15.95" customHeight="1" spans="1:3">
      <c r="A1189" s="63">
        <v>2200514</v>
      </c>
      <c r="B1189" s="63" t="s">
        <v>1717</v>
      </c>
      <c r="C1189" s="65"/>
    </row>
    <row r="1190" customFormat="1" ht="15.95" customHeight="1" spans="1:3">
      <c r="A1190" s="63">
        <v>2200599</v>
      </c>
      <c r="B1190" s="63" t="s">
        <v>1718</v>
      </c>
      <c r="C1190" s="65"/>
    </row>
    <row r="1191" customFormat="1" ht="15.95" customHeight="1" spans="1:3">
      <c r="A1191" s="63">
        <v>22099</v>
      </c>
      <c r="B1191" s="129" t="s">
        <v>1719</v>
      </c>
      <c r="C1191" s="65">
        <f>C1192</f>
        <v>0</v>
      </c>
    </row>
    <row r="1192" customFormat="1" ht="15.95" customHeight="1" spans="1:3">
      <c r="A1192" s="63">
        <v>2209999</v>
      </c>
      <c r="B1192" s="63" t="s">
        <v>1720</v>
      </c>
      <c r="C1192" s="65"/>
    </row>
    <row r="1193" customFormat="1" ht="15.95" customHeight="1" spans="1:3">
      <c r="A1193" s="63">
        <v>221</v>
      </c>
      <c r="B1193" s="129" t="s">
        <v>1721</v>
      </c>
      <c r="C1193" s="65">
        <f>SUM(C1194,C1206,C1210)</f>
        <v>15482</v>
      </c>
    </row>
    <row r="1194" customFormat="1" ht="15.95" customHeight="1" spans="1:3">
      <c r="A1194" s="63">
        <v>22101</v>
      </c>
      <c r="B1194" s="129" t="s">
        <v>1722</v>
      </c>
      <c r="C1194" s="65">
        <f>SUM(C1195:C1205)</f>
        <v>7329</v>
      </c>
    </row>
    <row r="1195" customFormat="1" ht="15.95" customHeight="1" spans="1:3">
      <c r="A1195" s="63">
        <v>2210101</v>
      </c>
      <c r="B1195" s="63" t="s">
        <v>1723</v>
      </c>
      <c r="C1195" s="65"/>
    </row>
    <row r="1196" customFormat="1" ht="15.95" customHeight="1" spans="1:3">
      <c r="A1196" s="63">
        <v>2210102</v>
      </c>
      <c r="B1196" s="63" t="s">
        <v>1724</v>
      </c>
      <c r="C1196" s="65"/>
    </row>
    <row r="1197" customFormat="1" ht="15.95" customHeight="1" spans="1:3">
      <c r="A1197" s="63">
        <v>2210103</v>
      </c>
      <c r="B1197" s="63" t="s">
        <v>1725</v>
      </c>
      <c r="C1197" s="65"/>
    </row>
    <row r="1198" customFormat="1" ht="15.95" customHeight="1" spans="1:3">
      <c r="A1198" s="63">
        <v>2210104</v>
      </c>
      <c r="B1198" s="63" t="s">
        <v>1726</v>
      </c>
      <c r="C1198" s="65"/>
    </row>
    <row r="1199" customFormat="1" ht="15.95" customHeight="1" spans="1:3">
      <c r="A1199" s="63">
        <v>2210105</v>
      </c>
      <c r="B1199" s="63" t="s">
        <v>1727</v>
      </c>
      <c r="C1199" s="65">
        <v>173</v>
      </c>
    </row>
    <row r="1200" customFormat="1" ht="15.95" customHeight="1" spans="1:3">
      <c r="A1200" s="63">
        <v>2210106</v>
      </c>
      <c r="B1200" s="63" t="s">
        <v>1728</v>
      </c>
      <c r="C1200" s="65"/>
    </row>
    <row r="1201" customFormat="1" ht="15.95" customHeight="1" spans="1:3">
      <c r="A1201" s="63">
        <v>2210107</v>
      </c>
      <c r="B1201" s="63" t="s">
        <v>1729</v>
      </c>
      <c r="C1201" s="65"/>
    </row>
    <row r="1202" customFormat="1" ht="15.95" customHeight="1" spans="1:3">
      <c r="A1202" s="63">
        <v>2210108</v>
      </c>
      <c r="B1202" s="63" t="s">
        <v>1730</v>
      </c>
      <c r="C1202" s="65">
        <v>2632</v>
      </c>
    </row>
    <row r="1203" customFormat="1" ht="15.95" customHeight="1" spans="1:3">
      <c r="A1203" s="63">
        <v>2210109</v>
      </c>
      <c r="B1203" s="63" t="s">
        <v>1731</v>
      </c>
      <c r="C1203" s="65"/>
    </row>
    <row r="1204" customFormat="1" ht="15.95" customHeight="1" spans="1:3">
      <c r="A1204" s="63">
        <v>2210110</v>
      </c>
      <c r="B1204" s="63" t="s">
        <v>1732</v>
      </c>
      <c r="C1204" s="65">
        <v>1884</v>
      </c>
    </row>
    <row r="1205" customFormat="1" ht="15.95" customHeight="1" spans="1:3">
      <c r="A1205" s="63">
        <v>2210199</v>
      </c>
      <c r="B1205" s="63" t="s">
        <v>1733</v>
      </c>
      <c r="C1205" s="65">
        <v>2640</v>
      </c>
    </row>
    <row r="1206" customFormat="1" ht="15.95" customHeight="1" spans="1:3">
      <c r="A1206" s="63">
        <v>22102</v>
      </c>
      <c r="B1206" s="129" t="s">
        <v>1734</v>
      </c>
      <c r="C1206" s="65">
        <f>SUM(C1207:C1209)</f>
        <v>8153</v>
      </c>
    </row>
    <row r="1207" customFormat="1" ht="15.95" customHeight="1" spans="1:3">
      <c r="A1207" s="63">
        <v>2210201</v>
      </c>
      <c r="B1207" s="63" t="s">
        <v>1735</v>
      </c>
      <c r="C1207" s="65">
        <v>8153</v>
      </c>
    </row>
    <row r="1208" customFormat="1" ht="15.95" customHeight="1" spans="1:3">
      <c r="A1208" s="63">
        <v>2210202</v>
      </c>
      <c r="B1208" s="63" t="s">
        <v>1736</v>
      </c>
      <c r="C1208" s="65"/>
    </row>
    <row r="1209" customFormat="1" ht="15.95" customHeight="1" spans="1:3">
      <c r="A1209" s="63">
        <v>2210203</v>
      </c>
      <c r="B1209" s="63" t="s">
        <v>1737</v>
      </c>
      <c r="C1209" s="65"/>
    </row>
    <row r="1210" customFormat="1" ht="15.95" customHeight="1" spans="1:3">
      <c r="A1210" s="63">
        <v>22103</v>
      </c>
      <c r="B1210" s="129" t="s">
        <v>1738</v>
      </c>
      <c r="C1210" s="65">
        <f>SUM(C1211:C1213)</f>
        <v>0</v>
      </c>
    </row>
    <row r="1211" customFormat="1" ht="15.95" customHeight="1" spans="1:3">
      <c r="A1211" s="63">
        <v>2210301</v>
      </c>
      <c r="B1211" s="63" t="s">
        <v>1739</v>
      </c>
      <c r="C1211" s="65"/>
    </row>
    <row r="1212" customFormat="1" ht="15.95" customHeight="1" spans="1:3">
      <c r="A1212" s="63">
        <v>2210302</v>
      </c>
      <c r="B1212" s="63" t="s">
        <v>1740</v>
      </c>
      <c r="C1212" s="65"/>
    </row>
    <row r="1213" customFormat="1" ht="15.95" customHeight="1" spans="1:3">
      <c r="A1213" s="63">
        <v>2210399</v>
      </c>
      <c r="B1213" s="63" t="s">
        <v>1741</v>
      </c>
      <c r="C1213" s="65"/>
    </row>
    <row r="1214" customFormat="1" ht="15.95" customHeight="1" spans="1:3">
      <c r="A1214" s="63">
        <v>222</v>
      </c>
      <c r="B1214" s="129" t="s">
        <v>1742</v>
      </c>
      <c r="C1214" s="65">
        <f>SUM(C1215,C1233,C1240,C1246)</f>
        <v>4378</v>
      </c>
    </row>
    <row r="1215" customFormat="1" ht="15.95" customHeight="1" spans="1:3">
      <c r="A1215" s="63">
        <v>22201</v>
      </c>
      <c r="B1215" s="129" t="s">
        <v>1743</v>
      </c>
      <c r="C1215" s="65">
        <f>SUM(C1216:C1232)</f>
        <v>4378</v>
      </c>
    </row>
    <row r="1216" customFormat="1" ht="15.95" customHeight="1" spans="1:3">
      <c r="A1216" s="63">
        <v>2220101</v>
      </c>
      <c r="B1216" s="63" t="s">
        <v>828</v>
      </c>
      <c r="C1216" s="65">
        <v>67</v>
      </c>
    </row>
    <row r="1217" customFormat="1" ht="15.95" customHeight="1" spans="1:3">
      <c r="A1217" s="63">
        <v>2220102</v>
      </c>
      <c r="B1217" s="63" t="s">
        <v>829</v>
      </c>
      <c r="C1217" s="65"/>
    </row>
    <row r="1218" customFormat="1" ht="15.95" customHeight="1" spans="1:3">
      <c r="A1218" s="63">
        <v>2220103</v>
      </c>
      <c r="B1218" s="63" t="s">
        <v>830</v>
      </c>
      <c r="C1218" s="65"/>
    </row>
    <row r="1219" customFormat="1" ht="15.95" customHeight="1" spans="1:3">
      <c r="A1219" s="63">
        <v>2220104</v>
      </c>
      <c r="B1219" s="63" t="s">
        <v>1744</v>
      </c>
      <c r="C1219" s="65"/>
    </row>
    <row r="1220" customFormat="1" ht="15.95" customHeight="1" spans="1:3">
      <c r="A1220" s="63">
        <v>2220105</v>
      </c>
      <c r="B1220" s="63" t="s">
        <v>1745</v>
      </c>
      <c r="C1220" s="65"/>
    </row>
    <row r="1221" customFormat="1" ht="15.95" customHeight="1" spans="1:3">
      <c r="A1221" s="63">
        <v>2220106</v>
      </c>
      <c r="B1221" s="63" t="s">
        <v>1746</v>
      </c>
      <c r="C1221" s="65"/>
    </row>
    <row r="1222" customFormat="1" ht="15.95" customHeight="1" spans="1:3">
      <c r="A1222" s="63">
        <v>2220107</v>
      </c>
      <c r="B1222" s="63" t="s">
        <v>1747</v>
      </c>
      <c r="C1222" s="65"/>
    </row>
    <row r="1223" customFormat="1" ht="15.95" customHeight="1" spans="1:3">
      <c r="A1223" s="63">
        <v>2220112</v>
      </c>
      <c r="B1223" s="63" t="s">
        <v>1748</v>
      </c>
      <c r="C1223" s="65"/>
    </row>
    <row r="1224" customFormat="1" ht="15.95" customHeight="1" spans="1:3">
      <c r="A1224" s="63">
        <v>2220113</v>
      </c>
      <c r="B1224" s="63" t="s">
        <v>1749</v>
      </c>
      <c r="C1224" s="65"/>
    </row>
    <row r="1225" customFormat="1" ht="15.95" customHeight="1" spans="1:3">
      <c r="A1225" s="63">
        <v>2220114</v>
      </c>
      <c r="B1225" s="63" t="s">
        <v>1750</v>
      </c>
      <c r="C1225" s="65"/>
    </row>
    <row r="1226" customFormat="1" ht="15.95" customHeight="1" spans="1:3">
      <c r="A1226" s="63">
        <v>2220115</v>
      </c>
      <c r="B1226" s="63" t="s">
        <v>1751</v>
      </c>
      <c r="C1226" s="65">
        <v>293</v>
      </c>
    </row>
    <row r="1227" customFormat="1" ht="15.95" customHeight="1" spans="1:3">
      <c r="A1227" s="63">
        <v>2220118</v>
      </c>
      <c r="B1227" s="63" t="s">
        <v>1752</v>
      </c>
      <c r="C1227" s="65"/>
    </row>
    <row r="1228" customFormat="1" ht="15.95" customHeight="1" spans="1:3">
      <c r="A1228" s="63">
        <v>2220119</v>
      </c>
      <c r="B1228" s="63" t="s">
        <v>1753</v>
      </c>
      <c r="C1228" s="65"/>
    </row>
    <row r="1229" customFormat="1" ht="15.95" customHeight="1" spans="1:3">
      <c r="A1229" s="63">
        <v>2220120</v>
      </c>
      <c r="B1229" s="63" t="s">
        <v>1754</v>
      </c>
      <c r="C1229" s="65"/>
    </row>
    <row r="1230" customFormat="1" ht="15.95" customHeight="1" spans="1:3">
      <c r="A1230" s="63">
        <v>2220121</v>
      </c>
      <c r="B1230" s="63" t="s">
        <v>1755</v>
      </c>
      <c r="C1230" s="65"/>
    </row>
    <row r="1231" customFormat="1" ht="15.95" customHeight="1" spans="1:3">
      <c r="A1231" s="63">
        <v>2220150</v>
      </c>
      <c r="B1231" s="63" t="s">
        <v>837</v>
      </c>
      <c r="C1231" s="65"/>
    </row>
    <row r="1232" customFormat="1" ht="15.95" customHeight="1" spans="1:3">
      <c r="A1232" s="63">
        <v>2220199</v>
      </c>
      <c r="B1232" s="63" t="s">
        <v>1756</v>
      </c>
      <c r="C1232" s="65">
        <v>4018</v>
      </c>
    </row>
    <row r="1233" customFormat="1" ht="15.95" customHeight="1" spans="1:3">
      <c r="A1233" s="63">
        <v>22203</v>
      </c>
      <c r="B1233" s="129" t="s">
        <v>1757</v>
      </c>
      <c r="C1233" s="65">
        <f>SUM(C1234:C1239)</f>
        <v>0</v>
      </c>
    </row>
    <row r="1234" customFormat="1" ht="15.95" customHeight="1" spans="1:3">
      <c r="A1234" s="63">
        <v>2220301</v>
      </c>
      <c r="B1234" s="63" t="s">
        <v>1758</v>
      </c>
      <c r="C1234" s="65"/>
    </row>
    <row r="1235" customFormat="1" ht="15.95" customHeight="1" spans="1:3">
      <c r="A1235" s="63">
        <v>2220303</v>
      </c>
      <c r="B1235" s="63" t="s">
        <v>1759</v>
      </c>
      <c r="C1235" s="65"/>
    </row>
    <row r="1236" customFormat="1" ht="15.95" customHeight="1" spans="1:3">
      <c r="A1236" s="63">
        <v>2220304</v>
      </c>
      <c r="B1236" s="63" t="s">
        <v>1760</v>
      </c>
      <c r="C1236" s="65"/>
    </row>
    <row r="1237" customFormat="1" ht="15.95" customHeight="1" spans="1:3">
      <c r="A1237" s="63">
        <v>2220305</v>
      </c>
      <c r="B1237" s="63" t="s">
        <v>1761</v>
      </c>
      <c r="C1237" s="65"/>
    </row>
    <row r="1238" customFormat="1" ht="15.95" customHeight="1" spans="1:3">
      <c r="A1238" s="63">
        <v>2220306</v>
      </c>
      <c r="B1238" s="63" t="s">
        <v>1762</v>
      </c>
      <c r="C1238" s="65"/>
    </row>
    <row r="1239" customFormat="1" ht="15.95" customHeight="1" spans="1:3">
      <c r="A1239" s="63">
        <v>2220399</v>
      </c>
      <c r="B1239" s="63" t="s">
        <v>1763</v>
      </c>
      <c r="C1239" s="65"/>
    </row>
    <row r="1240" customFormat="1" ht="15.95" customHeight="1" spans="1:3">
      <c r="A1240" s="63">
        <v>22204</v>
      </c>
      <c r="B1240" s="129" t="s">
        <v>1764</v>
      </c>
      <c r="C1240" s="65">
        <f>SUM(C1241:C1245)</f>
        <v>0</v>
      </c>
    </row>
    <row r="1241" customFormat="1" ht="15.95" customHeight="1" spans="1:3">
      <c r="A1241" s="63">
        <v>2220401</v>
      </c>
      <c r="B1241" s="63" t="s">
        <v>1765</v>
      </c>
      <c r="C1241" s="65"/>
    </row>
    <row r="1242" customFormat="1" ht="15.95" customHeight="1" spans="1:3">
      <c r="A1242" s="63">
        <v>2220402</v>
      </c>
      <c r="B1242" s="63" t="s">
        <v>1766</v>
      </c>
      <c r="C1242" s="65"/>
    </row>
    <row r="1243" customFormat="1" ht="15.95" customHeight="1" spans="1:3">
      <c r="A1243" s="63">
        <v>2220403</v>
      </c>
      <c r="B1243" s="63" t="s">
        <v>1767</v>
      </c>
      <c r="C1243" s="65"/>
    </row>
    <row r="1244" customFormat="1" ht="15.95" customHeight="1" spans="1:3">
      <c r="A1244" s="63">
        <v>2220404</v>
      </c>
      <c r="B1244" s="63" t="s">
        <v>1768</v>
      </c>
      <c r="C1244" s="65"/>
    </row>
    <row r="1245" customFormat="1" ht="15.95" customHeight="1" spans="1:3">
      <c r="A1245" s="63">
        <v>2220499</v>
      </c>
      <c r="B1245" s="63" t="s">
        <v>1769</v>
      </c>
      <c r="C1245" s="65"/>
    </row>
    <row r="1246" customFormat="1" ht="15.95" customHeight="1" spans="1:3">
      <c r="A1246" s="63">
        <v>22205</v>
      </c>
      <c r="B1246" s="129" t="s">
        <v>1770</v>
      </c>
      <c r="C1246" s="65">
        <f>SUM(C1247:C1258)</f>
        <v>0</v>
      </c>
    </row>
    <row r="1247" customFormat="1" ht="15.95" customHeight="1" spans="1:3">
      <c r="A1247" s="63">
        <v>2220501</v>
      </c>
      <c r="B1247" s="63" t="s">
        <v>1771</v>
      </c>
      <c r="C1247" s="65"/>
    </row>
    <row r="1248" customFormat="1" ht="15.95" customHeight="1" spans="1:3">
      <c r="A1248" s="63">
        <v>2220502</v>
      </c>
      <c r="B1248" s="63" t="s">
        <v>1772</v>
      </c>
      <c r="C1248" s="65"/>
    </row>
    <row r="1249" customFormat="1" ht="15.95" customHeight="1" spans="1:3">
      <c r="A1249" s="63">
        <v>2220503</v>
      </c>
      <c r="B1249" s="63" t="s">
        <v>1773</v>
      </c>
      <c r="C1249" s="65"/>
    </row>
    <row r="1250" customFormat="1" ht="15.95" customHeight="1" spans="1:3">
      <c r="A1250" s="63">
        <v>2220504</v>
      </c>
      <c r="B1250" s="63" t="s">
        <v>1774</v>
      </c>
      <c r="C1250" s="65"/>
    </row>
    <row r="1251" customFormat="1" ht="15.95" customHeight="1" spans="1:3">
      <c r="A1251" s="63">
        <v>2220505</v>
      </c>
      <c r="B1251" s="63" t="s">
        <v>1775</v>
      </c>
      <c r="C1251" s="65"/>
    </row>
    <row r="1252" customFormat="1" ht="15.95" customHeight="1" spans="1:3">
      <c r="A1252" s="63">
        <v>2220506</v>
      </c>
      <c r="B1252" s="63" t="s">
        <v>1776</v>
      </c>
      <c r="C1252" s="65"/>
    </row>
    <row r="1253" customFormat="1" ht="15.95" customHeight="1" spans="1:3">
      <c r="A1253" s="63">
        <v>2220507</v>
      </c>
      <c r="B1253" s="63" t="s">
        <v>1777</v>
      </c>
      <c r="C1253" s="65"/>
    </row>
    <row r="1254" customFormat="1" ht="15.95" customHeight="1" spans="1:3">
      <c r="A1254" s="63">
        <v>2220508</v>
      </c>
      <c r="B1254" s="63" t="s">
        <v>1778</v>
      </c>
      <c r="C1254" s="65"/>
    </row>
    <row r="1255" customFormat="1" ht="15.95" customHeight="1" spans="1:3">
      <c r="A1255" s="63">
        <v>2220509</v>
      </c>
      <c r="B1255" s="63" t="s">
        <v>1779</v>
      </c>
      <c r="C1255" s="65"/>
    </row>
    <row r="1256" customFormat="1" ht="15.95" customHeight="1" spans="1:3">
      <c r="A1256" s="63">
        <v>2220510</v>
      </c>
      <c r="B1256" s="63" t="s">
        <v>1780</v>
      </c>
      <c r="C1256" s="65"/>
    </row>
    <row r="1257" customFormat="1" ht="15.95" customHeight="1" spans="1:3">
      <c r="A1257" s="63">
        <v>2220511</v>
      </c>
      <c r="B1257" s="63" t="s">
        <v>1781</v>
      </c>
      <c r="C1257" s="65"/>
    </row>
    <row r="1258" customFormat="1" ht="15.95" customHeight="1" spans="1:3">
      <c r="A1258" s="63">
        <v>2220599</v>
      </c>
      <c r="B1258" s="63" t="s">
        <v>1782</v>
      </c>
      <c r="C1258" s="65"/>
    </row>
    <row r="1259" customFormat="1" ht="15.95" customHeight="1" spans="1:3">
      <c r="A1259" s="63">
        <v>224</v>
      </c>
      <c r="B1259" s="129" t="s">
        <v>1783</v>
      </c>
      <c r="C1259" s="65">
        <f>SUM(C1260,C1271,C1278,C1286,C1299,C1303,C1307)</f>
        <v>4346</v>
      </c>
    </row>
    <row r="1260" customFormat="1" ht="15.95" customHeight="1" spans="1:3">
      <c r="A1260" s="63">
        <v>22401</v>
      </c>
      <c r="B1260" s="129" t="s">
        <v>1784</v>
      </c>
      <c r="C1260" s="65">
        <f>SUM(C1261:C1270)</f>
        <v>1790</v>
      </c>
    </row>
    <row r="1261" customFormat="1" ht="15.95" customHeight="1" spans="1:3">
      <c r="A1261" s="63">
        <v>2240101</v>
      </c>
      <c r="B1261" s="63" t="s">
        <v>828</v>
      </c>
      <c r="C1261" s="65">
        <v>526</v>
      </c>
    </row>
    <row r="1262" customFormat="1" ht="15.95" customHeight="1" spans="1:3">
      <c r="A1262" s="63">
        <v>2240102</v>
      </c>
      <c r="B1262" s="63" t="s">
        <v>829</v>
      </c>
      <c r="C1262" s="65"/>
    </row>
    <row r="1263" customFormat="1" ht="15.95" customHeight="1" spans="1:3">
      <c r="A1263" s="63">
        <v>2240103</v>
      </c>
      <c r="B1263" s="63" t="s">
        <v>830</v>
      </c>
      <c r="C1263" s="65"/>
    </row>
    <row r="1264" customFormat="1" ht="15.95" customHeight="1" spans="1:3">
      <c r="A1264" s="63">
        <v>2240104</v>
      </c>
      <c r="B1264" s="63" t="s">
        <v>1785</v>
      </c>
      <c r="C1264" s="65">
        <v>38</v>
      </c>
    </row>
    <row r="1265" customFormat="1" ht="15.95" customHeight="1" spans="1:3">
      <c r="A1265" s="63">
        <v>2240105</v>
      </c>
      <c r="B1265" s="63" t="s">
        <v>1786</v>
      </c>
      <c r="C1265" s="65"/>
    </row>
    <row r="1266" customFormat="1" ht="15.95" customHeight="1" spans="1:3">
      <c r="A1266" s="63">
        <v>2240106</v>
      </c>
      <c r="B1266" s="63" t="s">
        <v>1787</v>
      </c>
      <c r="C1266" s="65"/>
    </row>
    <row r="1267" customFormat="1" ht="15.95" customHeight="1" spans="1:3">
      <c r="A1267" s="63">
        <v>2240108</v>
      </c>
      <c r="B1267" s="63" t="s">
        <v>1788</v>
      </c>
      <c r="C1267" s="65"/>
    </row>
    <row r="1268" customFormat="1" ht="15.95" customHeight="1" spans="1:3">
      <c r="A1268" s="63">
        <v>2240109</v>
      </c>
      <c r="B1268" s="63" t="s">
        <v>1789</v>
      </c>
      <c r="C1268" s="65"/>
    </row>
    <row r="1269" customFormat="1" ht="15.95" customHeight="1" spans="1:3">
      <c r="A1269" s="63">
        <v>2240150</v>
      </c>
      <c r="B1269" s="63" t="s">
        <v>837</v>
      </c>
      <c r="C1269" s="65"/>
    </row>
    <row r="1270" customFormat="1" ht="15.95" customHeight="1" spans="1:3">
      <c r="A1270" s="63">
        <v>2240199</v>
      </c>
      <c r="B1270" s="63" t="s">
        <v>1790</v>
      </c>
      <c r="C1270" s="65">
        <v>1226</v>
      </c>
    </row>
    <row r="1271" customFormat="1" ht="15.95" customHeight="1" spans="1:3">
      <c r="A1271" s="63">
        <v>22402</v>
      </c>
      <c r="B1271" s="129" t="s">
        <v>1791</v>
      </c>
      <c r="C1271" s="65">
        <f>SUM(C1272:C1277)</f>
        <v>553</v>
      </c>
    </row>
    <row r="1272" customFormat="1" ht="15.95" customHeight="1" spans="1:3">
      <c r="A1272" s="63">
        <v>2240201</v>
      </c>
      <c r="B1272" s="63" t="s">
        <v>828</v>
      </c>
      <c r="C1272" s="65"/>
    </row>
    <row r="1273" customFormat="1" ht="15.95" customHeight="1" spans="1:3">
      <c r="A1273" s="63">
        <v>2240202</v>
      </c>
      <c r="B1273" s="63" t="s">
        <v>829</v>
      </c>
      <c r="C1273" s="65"/>
    </row>
    <row r="1274" customFormat="1" ht="15.95" customHeight="1" spans="1:3">
      <c r="A1274" s="63">
        <v>2240203</v>
      </c>
      <c r="B1274" s="63" t="s">
        <v>830</v>
      </c>
      <c r="C1274" s="65"/>
    </row>
    <row r="1275" customFormat="1" ht="15.95" customHeight="1" spans="1:3">
      <c r="A1275" s="63">
        <v>2240204</v>
      </c>
      <c r="B1275" s="63" t="s">
        <v>1792</v>
      </c>
      <c r="C1275" s="65">
        <v>553</v>
      </c>
    </row>
    <row r="1276" customFormat="1" ht="15.95" customHeight="1" spans="1:3">
      <c r="A1276" s="63">
        <v>2240250</v>
      </c>
      <c r="B1276" s="63" t="s">
        <v>837</v>
      </c>
      <c r="C1276" s="65"/>
    </row>
    <row r="1277" customFormat="1" ht="15.95" customHeight="1" spans="1:3">
      <c r="A1277" s="63">
        <v>2240299</v>
      </c>
      <c r="B1277" s="63" t="s">
        <v>1793</v>
      </c>
      <c r="C1277" s="65"/>
    </row>
    <row r="1278" customFormat="1" ht="15.95" customHeight="1" spans="1:3">
      <c r="A1278" s="63">
        <v>22404</v>
      </c>
      <c r="B1278" s="129" t="s">
        <v>1794</v>
      </c>
      <c r="C1278" s="65">
        <f>SUM(C1279:C1285)</f>
        <v>0</v>
      </c>
    </row>
    <row r="1279" customFormat="1" ht="15.95" customHeight="1" spans="1:3">
      <c r="A1279" s="63">
        <v>2240401</v>
      </c>
      <c r="B1279" s="63" t="s">
        <v>828</v>
      </c>
      <c r="C1279" s="65"/>
    </row>
    <row r="1280" customFormat="1" ht="15.95" customHeight="1" spans="1:3">
      <c r="A1280" s="63">
        <v>2240402</v>
      </c>
      <c r="B1280" s="63" t="s">
        <v>829</v>
      </c>
      <c r="C1280" s="65"/>
    </row>
    <row r="1281" customFormat="1" ht="15.95" customHeight="1" spans="1:3">
      <c r="A1281" s="63">
        <v>2240403</v>
      </c>
      <c r="B1281" s="63" t="s">
        <v>830</v>
      </c>
      <c r="C1281" s="65"/>
    </row>
    <row r="1282" customFormat="1" ht="15.95" customHeight="1" spans="1:3">
      <c r="A1282" s="63">
        <v>2240404</v>
      </c>
      <c r="B1282" s="63" t="s">
        <v>1795</v>
      </c>
      <c r="C1282" s="65"/>
    </row>
    <row r="1283" customFormat="1" ht="15.95" customHeight="1" spans="1:3">
      <c r="A1283" s="63">
        <v>2240405</v>
      </c>
      <c r="B1283" s="63" t="s">
        <v>1796</v>
      </c>
      <c r="C1283" s="65"/>
    </row>
    <row r="1284" customFormat="1" ht="15.95" customHeight="1" spans="1:3">
      <c r="A1284" s="63">
        <v>2240450</v>
      </c>
      <c r="B1284" s="63" t="s">
        <v>837</v>
      </c>
      <c r="C1284" s="65"/>
    </row>
    <row r="1285" customFormat="1" ht="15.95" customHeight="1" spans="1:3">
      <c r="A1285" s="63">
        <v>2240499</v>
      </c>
      <c r="B1285" s="63" t="s">
        <v>1797</v>
      </c>
      <c r="C1285" s="65"/>
    </row>
    <row r="1286" customFormat="1" ht="15.95" customHeight="1" spans="1:3">
      <c r="A1286" s="63">
        <v>22405</v>
      </c>
      <c r="B1286" s="129" t="s">
        <v>1798</v>
      </c>
      <c r="C1286" s="65">
        <f>SUM(C1287:C1298)</f>
        <v>0</v>
      </c>
    </row>
    <row r="1287" customFormat="1" ht="15.95" customHeight="1" spans="1:3">
      <c r="A1287" s="63">
        <v>2240501</v>
      </c>
      <c r="B1287" s="63" t="s">
        <v>828</v>
      </c>
      <c r="C1287" s="65"/>
    </row>
    <row r="1288" customFormat="1" ht="15.95" customHeight="1" spans="1:3">
      <c r="A1288" s="63">
        <v>2240502</v>
      </c>
      <c r="B1288" s="63" t="s">
        <v>829</v>
      </c>
      <c r="C1288" s="65"/>
    </row>
    <row r="1289" customFormat="1" ht="15.95" customHeight="1" spans="1:3">
      <c r="A1289" s="63">
        <v>2240503</v>
      </c>
      <c r="B1289" s="63" t="s">
        <v>830</v>
      </c>
      <c r="C1289" s="65"/>
    </row>
    <row r="1290" customFormat="1" ht="15.95" customHeight="1" spans="1:3">
      <c r="A1290" s="63">
        <v>2240504</v>
      </c>
      <c r="B1290" s="63" t="s">
        <v>1799</v>
      </c>
      <c r="C1290" s="65"/>
    </row>
    <row r="1291" customFormat="1" ht="15.95" customHeight="1" spans="1:3">
      <c r="A1291" s="63">
        <v>2240505</v>
      </c>
      <c r="B1291" s="63" t="s">
        <v>1800</v>
      </c>
      <c r="C1291" s="65"/>
    </row>
    <row r="1292" customFormat="1" ht="15.95" customHeight="1" spans="1:3">
      <c r="A1292" s="63">
        <v>2240506</v>
      </c>
      <c r="B1292" s="63" t="s">
        <v>1801</v>
      </c>
      <c r="C1292" s="65"/>
    </row>
    <row r="1293" customFormat="1" ht="15.95" customHeight="1" spans="1:3">
      <c r="A1293" s="63">
        <v>2240507</v>
      </c>
      <c r="B1293" s="63" t="s">
        <v>1802</v>
      </c>
      <c r="C1293" s="65"/>
    </row>
    <row r="1294" customFormat="1" ht="15.95" customHeight="1" spans="1:3">
      <c r="A1294" s="63">
        <v>2240508</v>
      </c>
      <c r="B1294" s="63" t="s">
        <v>1803</v>
      </c>
      <c r="C1294" s="65"/>
    </row>
    <row r="1295" customFormat="1" ht="15.95" customHeight="1" spans="1:3">
      <c r="A1295" s="63">
        <v>2240509</v>
      </c>
      <c r="B1295" s="63" t="s">
        <v>1804</v>
      </c>
      <c r="C1295" s="65"/>
    </row>
    <row r="1296" customFormat="1" ht="15.95" customHeight="1" spans="1:3">
      <c r="A1296" s="63">
        <v>2240510</v>
      </c>
      <c r="B1296" s="63" t="s">
        <v>1805</v>
      </c>
      <c r="C1296" s="65"/>
    </row>
    <row r="1297" customFormat="1" ht="15.95" customHeight="1" spans="1:3">
      <c r="A1297" s="63">
        <v>2240550</v>
      </c>
      <c r="B1297" s="63" t="s">
        <v>1806</v>
      </c>
      <c r="C1297" s="65"/>
    </row>
    <row r="1298" customFormat="1" ht="15.95" customHeight="1" spans="1:3">
      <c r="A1298" s="63">
        <v>2240599</v>
      </c>
      <c r="B1298" s="63" t="s">
        <v>1807</v>
      </c>
      <c r="C1298" s="65"/>
    </row>
    <row r="1299" customFormat="1" ht="15.95" customHeight="1" spans="1:3">
      <c r="A1299" s="63">
        <v>22406</v>
      </c>
      <c r="B1299" s="129" t="s">
        <v>1808</v>
      </c>
      <c r="C1299" s="65">
        <f>SUM(C1300:C1302)</f>
        <v>1626</v>
      </c>
    </row>
    <row r="1300" customFormat="1" ht="15.95" customHeight="1" spans="1:3">
      <c r="A1300" s="63">
        <v>2240601</v>
      </c>
      <c r="B1300" s="63" t="s">
        <v>1809</v>
      </c>
      <c r="C1300" s="65">
        <v>1626</v>
      </c>
    </row>
    <row r="1301" customFormat="1" ht="15.95" customHeight="1" spans="1:3">
      <c r="A1301" s="63">
        <v>2240602</v>
      </c>
      <c r="B1301" s="63" t="s">
        <v>1810</v>
      </c>
      <c r="C1301" s="65"/>
    </row>
    <row r="1302" customFormat="1" ht="15.95" customHeight="1" spans="1:3">
      <c r="A1302" s="63">
        <v>2240699</v>
      </c>
      <c r="B1302" s="63" t="s">
        <v>1811</v>
      </c>
      <c r="C1302" s="65"/>
    </row>
    <row r="1303" customFormat="1" ht="15.95" customHeight="1" spans="1:3">
      <c r="A1303" s="63">
        <v>22407</v>
      </c>
      <c r="B1303" s="129" t="s">
        <v>1812</v>
      </c>
      <c r="C1303" s="65">
        <f>SUM(C1304:C1306)</f>
        <v>377</v>
      </c>
    </row>
    <row r="1304" customFormat="1" ht="15.95" customHeight="1" spans="1:3">
      <c r="A1304" s="63">
        <v>2240703</v>
      </c>
      <c r="B1304" s="63" t="s">
        <v>1813</v>
      </c>
      <c r="C1304" s="65">
        <v>277</v>
      </c>
    </row>
    <row r="1305" customFormat="1" ht="15.95" customHeight="1" spans="1:3">
      <c r="A1305" s="63">
        <v>2240704</v>
      </c>
      <c r="B1305" s="63" t="s">
        <v>1814</v>
      </c>
      <c r="C1305" s="65"/>
    </row>
    <row r="1306" customFormat="1" ht="15.95" customHeight="1" spans="1:3">
      <c r="A1306" s="63">
        <v>2240799</v>
      </c>
      <c r="B1306" s="63" t="s">
        <v>1815</v>
      </c>
      <c r="C1306" s="65">
        <v>100</v>
      </c>
    </row>
    <row r="1307" customFormat="1" ht="15.95" customHeight="1" spans="1:3">
      <c r="A1307" s="63">
        <v>22499</v>
      </c>
      <c r="B1307" s="129" t="s">
        <v>1816</v>
      </c>
      <c r="C1307" s="65">
        <f t="shared" ref="C1307:C1310" si="1">C1308</f>
        <v>0</v>
      </c>
    </row>
    <row r="1308" customFormat="1" ht="15.95" customHeight="1" spans="1:3">
      <c r="A1308" s="63">
        <v>2249999</v>
      </c>
      <c r="B1308" s="63" t="s">
        <v>1817</v>
      </c>
      <c r="C1308" s="65"/>
    </row>
    <row r="1309" customFormat="1" ht="15.95" customHeight="1" spans="1:3">
      <c r="A1309" s="63">
        <v>229</v>
      </c>
      <c r="B1309" s="129" t="s">
        <v>1818</v>
      </c>
      <c r="C1309" s="65">
        <f t="shared" si="1"/>
        <v>254</v>
      </c>
    </row>
    <row r="1310" customFormat="1" ht="15.95" customHeight="1" spans="1:3">
      <c r="A1310" s="63">
        <v>22999</v>
      </c>
      <c r="B1310" s="129" t="s">
        <v>1819</v>
      </c>
      <c r="C1310" s="65">
        <f t="shared" si="1"/>
        <v>254</v>
      </c>
    </row>
    <row r="1311" customFormat="1" ht="15.95" customHeight="1" spans="1:3">
      <c r="A1311" s="63">
        <v>2299999</v>
      </c>
      <c r="B1311" s="63" t="s">
        <v>1820</v>
      </c>
      <c r="C1311" s="65">
        <v>254</v>
      </c>
    </row>
    <row r="1312" customFormat="1" ht="15.95" customHeight="1" spans="1:3">
      <c r="A1312" s="63">
        <v>232</v>
      </c>
      <c r="B1312" s="129" t="s">
        <v>1821</v>
      </c>
      <c r="C1312" s="65">
        <f>SUM(C1313,C1315,C1320)</f>
        <v>6724</v>
      </c>
    </row>
    <row r="1313" customFormat="1" ht="15.95" customHeight="1" spans="1:3">
      <c r="A1313" s="63">
        <v>23201</v>
      </c>
      <c r="B1313" s="129" t="s">
        <v>1822</v>
      </c>
      <c r="C1313" s="65">
        <f>C1314</f>
        <v>0</v>
      </c>
    </row>
    <row r="1314" customFormat="1" ht="15.95" customHeight="1" spans="1:3">
      <c r="A1314" s="63">
        <v>2320101</v>
      </c>
      <c r="B1314" s="63" t="s">
        <v>1823</v>
      </c>
      <c r="C1314" s="65"/>
    </row>
    <row r="1315" customFormat="1" ht="15.95" customHeight="1" spans="1:3">
      <c r="A1315" s="63">
        <v>23202</v>
      </c>
      <c r="B1315" s="129" t="s">
        <v>1824</v>
      </c>
      <c r="C1315" s="65">
        <f>SUM(C1316:C1319)</f>
        <v>0</v>
      </c>
    </row>
    <row r="1316" customFormat="1" ht="15.95" customHeight="1" spans="1:3">
      <c r="A1316" s="63">
        <v>2320201</v>
      </c>
      <c r="B1316" s="63" t="s">
        <v>1825</v>
      </c>
      <c r="C1316" s="65"/>
    </row>
    <row r="1317" customFormat="1" ht="15.95" customHeight="1" spans="1:3">
      <c r="A1317" s="63">
        <v>2320202</v>
      </c>
      <c r="B1317" s="63" t="s">
        <v>1826</v>
      </c>
      <c r="C1317" s="65"/>
    </row>
    <row r="1318" customFormat="1" ht="15.95" customHeight="1" spans="1:3">
      <c r="A1318" s="63">
        <v>2320203</v>
      </c>
      <c r="B1318" s="63" t="s">
        <v>1827</v>
      </c>
      <c r="C1318" s="65"/>
    </row>
    <row r="1319" customFormat="1" ht="15.95" customHeight="1" spans="1:3">
      <c r="A1319" s="63">
        <v>2320299</v>
      </c>
      <c r="B1319" s="63" t="s">
        <v>1828</v>
      </c>
      <c r="C1319" s="65"/>
    </row>
    <row r="1320" customFormat="1" ht="15.95" customHeight="1" spans="1:3">
      <c r="A1320" s="63">
        <v>23203</v>
      </c>
      <c r="B1320" s="129" t="s">
        <v>1829</v>
      </c>
      <c r="C1320" s="65">
        <f>SUM(C1321:C1324)</f>
        <v>6724</v>
      </c>
    </row>
    <row r="1321" customFormat="1" ht="15.95" customHeight="1" spans="1:3">
      <c r="A1321" s="63">
        <v>2320301</v>
      </c>
      <c r="B1321" s="63" t="s">
        <v>1830</v>
      </c>
      <c r="C1321" s="65">
        <v>6387</v>
      </c>
    </row>
    <row r="1322" customFormat="1" ht="15.95" customHeight="1" spans="1:3">
      <c r="A1322" s="63">
        <v>2320302</v>
      </c>
      <c r="B1322" s="63" t="s">
        <v>1831</v>
      </c>
      <c r="C1322" s="65"/>
    </row>
    <row r="1323" customFormat="1" ht="15.95" customHeight="1" spans="1:3">
      <c r="A1323" s="63">
        <v>2320303</v>
      </c>
      <c r="B1323" s="63" t="s">
        <v>1832</v>
      </c>
      <c r="C1323" s="65">
        <v>337</v>
      </c>
    </row>
    <row r="1324" customFormat="1" ht="15.95" customHeight="1" spans="1:3">
      <c r="A1324" s="63">
        <v>2320399</v>
      </c>
      <c r="B1324" s="63" t="s">
        <v>1833</v>
      </c>
      <c r="C1324" s="65"/>
    </row>
    <row r="1325" customFormat="1" ht="15.95" customHeight="1" spans="1:3">
      <c r="A1325" s="63">
        <v>233</v>
      </c>
      <c r="B1325" s="129" t="s">
        <v>1834</v>
      </c>
      <c r="C1325" s="65">
        <f>C1326+C1328+C1330</f>
        <v>0</v>
      </c>
    </row>
    <row r="1326" customFormat="1" ht="15.95" customHeight="1" spans="1:3">
      <c r="A1326" s="63">
        <v>23301</v>
      </c>
      <c r="B1326" s="129" t="s">
        <v>1835</v>
      </c>
      <c r="C1326" s="65">
        <f t="shared" ref="C1326:C1330" si="2">C1327</f>
        <v>0</v>
      </c>
    </row>
    <row r="1327" customFormat="1" ht="15.95" customHeight="1" spans="1:3">
      <c r="A1327" s="63">
        <v>2330101</v>
      </c>
      <c r="B1327" s="63" t="s">
        <v>1836</v>
      </c>
      <c r="C1327" s="65"/>
    </row>
    <row r="1328" customFormat="1" ht="15.95" customHeight="1" spans="1:3">
      <c r="A1328" s="63">
        <v>23302</v>
      </c>
      <c r="B1328" s="129" t="s">
        <v>1837</v>
      </c>
      <c r="C1328" s="65">
        <f t="shared" si="2"/>
        <v>0</v>
      </c>
    </row>
    <row r="1329" customFormat="1" ht="15.95" customHeight="1" spans="1:3">
      <c r="A1329" s="63">
        <v>2330201</v>
      </c>
      <c r="B1329" s="63" t="s">
        <v>1838</v>
      </c>
      <c r="C1329" s="65"/>
    </row>
    <row r="1330" customFormat="1" ht="15.95" customHeight="1" spans="1:3">
      <c r="A1330" s="69">
        <v>23303</v>
      </c>
      <c r="B1330" s="171" t="s">
        <v>1839</v>
      </c>
      <c r="C1330" s="65">
        <f t="shared" si="2"/>
        <v>0</v>
      </c>
    </row>
    <row r="1331" customFormat="1" ht="15.95" customHeight="1" spans="1:3">
      <c r="A1331" s="63">
        <v>2330301</v>
      </c>
      <c r="B1331" s="172" t="s">
        <v>1840</v>
      </c>
      <c r="C1331" s="65"/>
    </row>
    <row r="1332" s="173" customFormat="1" ht="19.5" customHeight="1" spans="1:3">
      <c r="A1332" s="26"/>
      <c r="B1332" s="184" t="s">
        <v>1841</v>
      </c>
      <c r="C1332" s="185">
        <v>422289</v>
      </c>
    </row>
    <row r="1333" s="173" customFormat="1" ht="19.5" customHeight="1" spans="1:3">
      <c r="A1333" s="26"/>
      <c r="B1333" s="186" t="s">
        <v>1842</v>
      </c>
      <c r="C1333" s="187">
        <v>38469</v>
      </c>
    </row>
    <row r="1334" s="173" customFormat="1" ht="19.5" customHeight="1" spans="1:3">
      <c r="A1334" s="26"/>
      <c r="B1334" s="186" t="s">
        <v>1843</v>
      </c>
      <c r="C1334" s="187"/>
    </row>
    <row r="1335" s="173" customFormat="1" ht="19.5" customHeight="1" spans="1:3">
      <c r="A1335" s="26"/>
      <c r="B1335" s="188" t="s">
        <v>1844</v>
      </c>
      <c r="C1335" s="187"/>
    </row>
    <row r="1336" s="173" customFormat="1" ht="19.5" customHeight="1" spans="1:3">
      <c r="A1336" s="26"/>
      <c r="B1336" s="188" t="s">
        <v>1845</v>
      </c>
      <c r="C1336" s="187"/>
    </row>
    <row r="1337" s="173" customFormat="1" ht="19.5" customHeight="1" spans="1:3">
      <c r="A1337" s="26"/>
      <c r="B1337" s="188" t="s">
        <v>1846</v>
      </c>
      <c r="C1337" s="187"/>
    </row>
    <row r="1338" s="173" customFormat="1" ht="19.5" customHeight="1" spans="1:3">
      <c r="A1338" s="26"/>
      <c r="B1338" s="188" t="s">
        <v>1847</v>
      </c>
      <c r="C1338" s="187">
        <v>8545</v>
      </c>
    </row>
    <row r="1339" s="173" customFormat="1" ht="19.5" customHeight="1" spans="1:3">
      <c r="A1339" s="26"/>
      <c r="B1339" s="189" t="s">
        <v>1848</v>
      </c>
      <c r="C1339" s="187"/>
    </row>
    <row r="1340" s="173" customFormat="1" ht="19.5" customHeight="1" spans="1:3">
      <c r="A1340" s="26"/>
      <c r="B1340" s="189" t="s">
        <v>1849</v>
      </c>
      <c r="C1340" s="187">
        <v>10353</v>
      </c>
    </row>
    <row r="1341" s="173" customFormat="1" ht="19.5" customHeight="1" spans="1:3">
      <c r="A1341" s="26"/>
      <c r="B1341" s="188" t="s">
        <v>1850</v>
      </c>
      <c r="C1341" s="187">
        <v>1200</v>
      </c>
    </row>
    <row r="1342" s="173" customFormat="1" ht="19.5" customHeight="1" spans="1:3">
      <c r="A1342" s="26"/>
      <c r="B1342" s="188" t="s">
        <v>1851</v>
      </c>
      <c r="C1342" s="157"/>
    </row>
    <row r="1343" s="173" customFormat="1" ht="19.5" customHeight="1" spans="1:3">
      <c r="A1343" s="26"/>
      <c r="B1343" s="188" t="s">
        <v>1852</v>
      </c>
      <c r="C1343" s="157"/>
    </row>
    <row r="1344" s="173" customFormat="1" ht="19.5" customHeight="1" spans="1:3">
      <c r="A1344" s="26"/>
      <c r="B1344" s="188" t="s">
        <v>1853</v>
      </c>
      <c r="C1344" s="157">
        <v>999</v>
      </c>
    </row>
    <row r="1345" s="173" customFormat="1" ht="19.5" customHeight="1" spans="1:3">
      <c r="A1345" s="26"/>
      <c r="B1345" s="184" t="s">
        <v>1854</v>
      </c>
      <c r="C1345" s="190">
        <v>481855</v>
      </c>
    </row>
  </sheetData>
  <mergeCells count="1">
    <mergeCell ref="B2:C2"/>
  </mergeCells>
  <dataValidations count="1">
    <dataValidation type="decimal" operator="between" allowBlank="1" showInputMessage="1" showErrorMessage="1" sqref="C5:C1331">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workbookViewId="0">
      <selection activeCell="A1" sqref="A1"/>
    </sheetView>
  </sheetViews>
  <sheetFormatPr defaultColWidth="9.14285714285714" defaultRowHeight="12.75" outlineLevelCol="2"/>
  <cols>
    <col min="1" max="1" width="11.2857142857143" customWidth="1"/>
    <col min="2" max="2" width="46.1428571428571" customWidth="1"/>
    <col min="3" max="3" width="33.1428571428571" customWidth="1"/>
  </cols>
  <sheetData>
    <row r="1" s="169" customFormat="1" ht="24.95" customHeight="1" spans="1:1">
      <c r="A1" s="94" t="s">
        <v>1855</v>
      </c>
    </row>
    <row r="2" ht="48.95" customHeight="1" spans="1:3">
      <c r="A2" s="130" t="s">
        <v>1856</v>
      </c>
      <c r="B2" s="130"/>
      <c r="C2" s="130"/>
    </row>
    <row r="3" ht="15.95" customHeight="1" spans="1:3">
      <c r="A3" s="39" t="s">
        <v>824</v>
      </c>
      <c r="B3" s="39"/>
      <c r="C3" s="39"/>
    </row>
    <row r="4" ht="15.95" customHeight="1" spans="1:3">
      <c r="A4" s="57" t="s">
        <v>144</v>
      </c>
      <c r="B4" s="57" t="s">
        <v>145</v>
      </c>
      <c r="C4" s="57" t="s">
        <v>78</v>
      </c>
    </row>
    <row r="5" ht="15.95" customHeight="1" spans="1:3">
      <c r="A5" s="63"/>
      <c r="B5" s="84" t="s">
        <v>1857</v>
      </c>
      <c r="C5" s="65">
        <f>SUM(C6,C247,C287,C306,C396,C448,C504,C561,C690,C771,C842,C865,C973,C1025,C1089,C1109,C1139,C1149,C1194,C1215,C1260,C1310,C1313,C1326)</f>
        <v>422289</v>
      </c>
    </row>
    <row r="6" ht="15.95" customHeight="1" spans="1:3">
      <c r="A6" s="63">
        <v>201</v>
      </c>
      <c r="B6" s="129" t="s">
        <v>826</v>
      </c>
      <c r="C6" s="65">
        <f>C7+C19+C28+C38+C49+C60+C71+C79+C88+C101+C110+C121+C133+C140+C148+C154+C161+C168+C175+C182+C189+C197+C203+C209+C216+C231+C238+C244</f>
        <v>34265</v>
      </c>
    </row>
    <row r="7" ht="15.95" customHeight="1" spans="1:3">
      <c r="A7" s="63">
        <v>20101</v>
      </c>
      <c r="B7" s="129" t="s">
        <v>827</v>
      </c>
      <c r="C7" s="65">
        <f>SUM(C8:C18)</f>
        <v>1149</v>
      </c>
    </row>
    <row r="8" ht="15.95" customHeight="1" spans="1:3">
      <c r="A8" s="63">
        <v>2010101</v>
      </c>
      <c r="B8" s="63" t="s">
        <v>828</v>
      </c>
      <c r="C8" s="65">
        <v>542</v>
      </c>
    </row>
    <row r="9" ht="15.95" customHeight="1" spans="1:3">
      <c r="A9" s="63">
        <v>2010102</v>
      </c>
      <c r="B9" s="63" t="s">
        <v>829</v>
      </c>
      <c r="C9" s="65">
        <v>224</v>
      </c>
    </row>
    <row r="10" ht="15.95" customHeight="1" spans="1:3">
      <c r="A10" s="63">
        <v>2010103</v>
      </c>
      <c r="B10" s="63" t="s">
        <v>830</v>
      </c>
      <c r="C10" s="65"/>
    </row>
    <row r="11" ht="15.95" customHeight="1" spans="1:3">
      <c r="A11" s="63">
        <v>2010104</v>
      </c>
      <c r="B11" s="63" t="s">
        <v>831</v>
      </c>
      <c r="C11" s="65">
        <v>174</v>
      </c>
    </row>
    <row r="12" ht="15.95" customHeight="1" spans="1:3">
      <c r="A12" s="63">
        <v>2010105</v>
      </c>
      <c r="B12" s="63" t="s">
        <v>832</v>
      </c>
      <c r="C12" s="65"/>
    </row>
    <row r="13" ht="15.95" customHeight="1" spans="1:3">
      <c r="A13" s="63">
        <v>2010106</v>
      </c>
      <c r="B13" s="63" t="s">
        <v>833</v>
      </c>
      <c r="C13" s="65">
        <v>53</v>
      </c>
    </row>
    <row r="14" ht="15.95" customHeight="1" spans="1:3">
      <c r="A14" s="63">
        <v>2010107</v>
      </c>
      <c r="B14" s="63" t="s">
        <v>834</v>
      </c>
      <c r="C14" s="65">
        <v>3</v>
      </c>
    </row>
    <row r="15" ht="15.95" customHeight="1" spans="1:3">
      <c r="A15" s="63">
        <v>2010108</v>
      </c>
      <c r="B15" s="63" t="s">
        <v>835</v>
      </c>
      <c r="C15" s="65">
        <v>93</v>
      </c>
    </row>
    <row r="16" ht="15.95" customHeight="1" spans="1:3">
      <c r="A16" s="63">
        <v>2010109</v>
      </c>
      <c r="B16" s="63" t="s">
        <v>836</v>
      </c>
      <c r="C16" s="65">
        <v>48</v>
      </c>
    </row>
    <row r="17" ht="15.95" customHeight="1" spans="1:3">
      <c r="A17" s="63">
        <v>2010150</v>
      </c>
      <c r="B17" s="63" t="s">
        <v>837</v>
      </c>
      <c r="C17" s="65"/>
    </row>
    <row r="18" ht="15.95" customHeight="1" spans="1:3">
      <c r="A18" s="63">
        <v>2010199</v>
      </c>
      <c r="B18" s="63" t="s">
        <v>838</v>
      </c>
      <c r="C18" s="65">
        <v>12</v>
      </c>
    </row>
    <row r="19" ht="15.95" customHeight="1" spans="1:3">
      <c r="A19" s="63">
        <v>20102</v>
      </c>
      <c r="B19" s="129" t="s">
        <v>839</v>
      </c>
      <c r="C19" s="65">
        <f>SUM(C20:C27)</f>
        <v>771</v>
      </c>
    </row>
    <row r="20" ht="15.95" customHeight="1" spans="1:3">
      <c r="A20" s="63">
        <v>2010201</v>
      </c>
      <c r="B20" s="63" t="s">
        <v>828</v>
      </c>
      <c r="C20" s="65">
        <v>452</v>
      </c>
    </row>
    <row r="21" ht="15.95" customHeight="1" spans="1:3">
      <c r="A21" s="63">
        <v>2010202</v>
      </c>
      <c r="B21" s="63" t="s">
        <v>829</v>
      </c>
      <c r="C21" s="65">
        <v>48</v>
      </c>
    </row>
    <row r="22" ht="15.95" customHeight="1" spans="1:3">
      <c r="A22" s="63">
        <v>2010203</v>
      </c>
      <c r="B22" s="63" t="s">
        <v>830</v>
      </c>
      <c r="C22" s="65"/>
    </row>
    <row r="23" ht="15.95" customHeight="1" spans="1:3">
      <c r="A23" s="63">
        <v>2010204</v>
      </c>
      <c r="B23" s="63" t="s">
        <v>840</v>
      </c>
      <c r="C23" s="65">
        <v>64</v>
      </c>
    </row>
    <row r="24" ht="15.95" customHeight="1" spans="1:3">
      <c r="A24" s="63">
        <v>2010205</v>
      </c>
      <c r="B24" s="63" t="s">
        <v>841</v>
      </c>
      <c r="C24" s="65">
        <v>32</v>
      </c>
    </row>
    <row r="25" ht="15.95" customHeight="1" spans="1:3">
      <c r="A25" s="63">
        <v>2010206</v>
      </c>
      <c r="B25" s="63" t="s">
        <v>842</v>
      </c>
      <c r="C25" s="65">
        <v>11</v>
      </c>
    </row>
    <row r="26" ht="15.95" customHeight="1" spans="1:3">
      <c r="A26" s="63">
        <v>2010250</v>
      </c>
      <c r="B26" s="63" t="s">
        <v>837</v>
      </c>
      <c r="C26" s="65"/>
    </row>
    <row r="27" ht="15.95" customHeight="1" spans="1:3">
      <c r="A27" s="63">
        <v>2010299</v>
      </c>
      <c r="B27" s="63" t="s">
        <v>843</v>
      </c>
      <c r="C27" s="65">
        <v>164</v>
      </c>
    </row>
    <row r="28" ht="15.95" customHeight="1" spans="1:3">
      <c r="A28" s="63">
        <v>20103</v>
      </c>
      <c r="B28" s="129" t="s">
        <v>844</v>
      </c>
      <c r="C28" s="65">
        <f>SUM(C29:C37)</f>
        <v>17435</v>
      </c>
    </row>
    <row r="29" ht="15.95" customHeight="1" spans="1:3">
      <c r="A29" s="63">
        <v>2010301</v>
      </c>
      <c r="B29" s="63" t="s">
        <v>828</v>
      </c>
      <c r="C29" s="65">
        <v>16544</v>
      </c>
    </row>
    <row r="30" ht="15.95" customHeight="1" spans="1:3">
      <c r="A30" s="63">
        <v>2010302</v>
      </c>
      <c r="B30" s="63" t="s">
        <v>829</v>
      </c>
      <c r="C30" s="65">
        <v>376</v>
      </c>
    </row>
    <row r="31" ht="15.95" customHeight="1" spans="1:3">
      <c r="A31" s="63">
        <v>2010303</v>
      </c>
      <c r="B31" s="63" t="s">
        <v>830</v>
      </c>
      <c r="C31" s="65">
        <v>189</v>
      </c>
    </row>
    <row r="32" ht="15.95" customHeight="1" spans="1:3">
      <c r="A32" s="63">
        <v>2010304</v>
      </c>
      <c r="B32" s="63" t="s">
        <v>845</v>
      </c>
      <c r="C32" s="65">
        <v>82</v>
      </c>
    </row>
    <row r="33" ht="15.95" customHeight="1" spans="1:3">
      <c r="A33" s="63">
        <v>2010305</v>
      </c>
      <c r="B33" s="63" t="s">
        <v>846</v>
      </c>
      <c r="C33" s="65">
        <v>118</v>
      </c>
    </row>
    <row r="34" ht="15.95" customHeight="1" spans="1:3">
      <c r="A34" s="63">
        <v>2010306</v>
      </c>
      <c r="B34" s="63" t="s">
        <v>847</v>
      </c>
      <c r="C34" s="65">
        <v>126</v>
      </c>
    </row>
    <row r="35" ht="15.95" customHeight="1" spans="1:3">
      <c r="A35" s="63">
        <v>2010309</v>
      </c>
      <c r="B35" s="63" t="s">
        <v>848</v>
      </c>
      <c r="C35" s="65"/>
    </row>
    <row r="36" ht="15.95" customHeight="1" spans="1:3">
      <c r="A36" s="63">
        <v>2010350</v>
      </c>
      <c r="B36" s="63" t="s">
        <v>837</v>
      </c>
      <c r="C36" s="65"/>
    </row>
    <row r="37" ht="15.95" customHeight="1" spans="1:3">
      <c r="A37" s="63">
        <v>2010399</v>
      </c>
      <c r="B37" s="63" t="s">
        <v>849</v>
      </c>
      <c r="C37" s="65"/>
    </row>
    <row r="38" ht="15.95" customHeight="1" spans="1:3">
      <c r="A38" s="63">
        <v>20104</v>
      </c>
      <c r="B38" s="129" t="s">
        <v>850</v>
      </c>
      <c r="C38" s="65">
        <f>SUM(C39:C48)</f>
        <v>1391</v>
      </c>
    </row>
    <row r="39" ht="15.95" customHeight="1" spans="1:3">
      <c r="A39" s="63">
        <v>2010401</v>
      </c>
      <c r="B39" s="63" t="s">
        <v>828</v>
      </c>
      <c r="C39" s="65">
        <v>446</v>
      </c>
    </row>
    <row r="40" ht="15.95" customHeight="1" spans="1:3">
      <c r="A40" s="63">
        <v>2010402</v>
      </c>
      <c r="B40" s="63" t="s">
        <v>829</v>
      </c>
      <c r="C40" s="65">
        <v>82</v>
      </c>
    </row>
    <row r="41" ht="15.95" customHeight="1" spans="1:3">
      <c r="A41" s="63">
        <v>2010403</v>
      </c>
      <c r="B41" s="63" t="s">
        <v>830</v>
      </c>
      <c r="C41" s="65"/>
    </row>
    <row r="42" ht="15.95" customHeight="1" spans="1:3">
      <c r="A42" s="63">
        <v>2010404</v>
      </c>
      <c r="B42" s="63" t="s">
        <v>851</v>
      </c>
      <c r="C42" s="65"/>
    </row>
    <row r="43" ht="15.95" customHeight="1" spans="1:3">
      <c r="A43" s="63">
        <v>2010405</v>
      </c>
      <c r="B43" s="63" t="s">
        <v>852</v>
      </c>
      <c r="C43" s="65">
        <v>3</v>
      </c>
    </row>
    <row r="44" ht="15.95" customHeight="1" spans="1:3">
      <c r="A44" s="63">
        <v>2010406</v>
      </c>
      <c r="B44" s="63" t="s">
        <v>853</v>
      </c>
      <c r="C44" s="65"/>
    </row>
    <row r="45" ht="15.95" customHeight="1" spans="1:3">
      <c r="A45" s="63">
        <v>2010407</v>
      </c>
      <c r="B45" s="63" t="s">
        <v>854</v>
      </c>
      <c r="C45" s="65"/>
    </row>
    <row r="46" ht="15.95" customHeight="1" spans="1:3">
      <c r="A46" s="63">
        <v>2010408</v>
      </c>
      <c r="B46" s="63" t="s">
        <v>855</v>
      </c>
      <c r="C46" s="65"/>
    </row>
    <row r="47" ht="15.95" customHeight="1" spans="1:3">
      <c r="A47" s="63">
        <v>2010450</v>
      </c>
      <c r="B47" s="63" t="s">
        <v>837</v>
      </c>
      <c r="C47" s="65"/>
    </row>
    <row r="48" ht="15.95" customHeight="1" spans="1:3">
      <c r="A48" s="63">
        <v>2010499</v>
      </c>
      <c r="B48" s="63" t="s">
        <v>856</v>
      </c>
      <c r="C48" s="65">
        <v>860</v>
      </c>
    </row>
    <row r="49" ht="15.95" customHeight="1" spans="1:3">
      <c r="A49" s="63">
        <v>20105</v>
      </c>
      <c r="B49" s="129" t="s">
        <v>857</v>
      </c>
      <c r="C49" s="65">
        <f>SUM(C50:C59)</f>
        <v>731</v>
      </c>
    </row>
    <row r="50" ht="15.95" customHeight="1" spans="1:3">
      <c r="A50" s="63">
        <v>2010501</v>
      </c>
      <c r="B50" s="63" t="s">
        <v>828</v>
      </c>
      <c r="C50" s="65">
        <v>301</v>
      </c>
    </row>
    <row r="51" ht="15.95" customHeight="1" spans="1:3">
      <c r="A51" s="63">
        <v>2010502</v>
      </c>
      <c r="B51" s="63" t="s">
        <v>829</v>
      </c>
      <c r="C51" s="65">
        <v>14</v>
      </c>
    </row>
    <row r="52" ht="15.95" customHeight="1" spans="1:3">
      <c r="A52" s="63">
        <v>2010503</v>
      </c>
      <c r="B52" s="63" t="s">
        <v>830</v>
      </c>
      <c r="C52" s="65"/>
    </row>
    <row r="53" ht="15.95" customHeight="1" spans="1:3">
      <c r="A53" s="63">
        <v>2010504</v>
      </c>
      <c r="B53" s="63" t="s">
        <v>858</v>
      </c>
      <c r="C53" s="65"/>
    </row>
    <row r="54" ht="15.95" customHeight="1" spans="1:3">
      <c r="A54" s="63">
        <v>2010505</v>
      </c>
      <c r="B54" s="63" t="s">
        <v>859</v>
      </c>
      <c r="C54" s="65"/>
    </row>
    <row r="55" ht="15.95" customHeight="1" spans="1:3">
      <c r="A55" s="63">
        <v>2010506</v>
      </c>
      <c r="B55" s="63" t="s">
        <v>860</v>
      </c>
      <c r="C55" s="65"/>
    </row>
    <row r="56" ht="15.95" customHeight="1" spans="1:3">
      <c r="A56" s="63">
        <v>2010507</v>
      </c>
      <c r="B56" s="63" t="s">
        <v>861</v>
      </c>
      <c r="C56" s="65">
        <v>331</v>
      </c>
    </row>
    <row r="57" ht="15.95" customHeight="1" spans="1:3">
      <c r="A57" s="63">
        <v>2010508</v>
      </c>
      <c r="B57" s="63" t="s">
        <v>862</v>
      </c>
      <c r="C57" s="65">
        <v>85</v>
      </c>
    </row>
    <row r="58" ht="15.95" customHeight="1" spans="1:3">
      <c r="A58" s="63">
        <v>2010550</v>
      </c>
      <c r="B58" s="63" t="s">
        <v>837</v>
      </c>
      <c r="C58" s="65"/>
    </row>
    <row r="59" ht="15.95" customHeight="1" spans="1:3">
      <c r="A59" s="63">
        <v>2010599</v>
      </c>
      <c r="B59" s="63" t="s">
        <v>863</v>
      </c>
      <c r="C59" s="65"/>
    </row>
    <row r="60" ht="15.95" customHeight="1" spans="1:3">
      <c r="A60" s="63">
        <v>20106</v>
      </c>
      <c r="B60" s="129" t="s">
        <v>864</v>
      </c>
      <c r="C60" s="65">
        <f>SUM(C61:C70)</f>
        <v>1470</v>
      </c>
    </row>
    <row r="61" ht="15.95" customHeight="1" spans="1:3">
      <c r="A61" s="63">
        <v>2010601</v>
      </c>
      <c r="B61" s="63" t="s">
        <v>828</v>
      </c>
      <c r="C61" s="65">
        <v>1037</v>
      </c>
    </row>
    <row r="62" ht="15.95" customHeight="1" spans="1:3">
      <c r="A62" s="63">
        <v>2010602</v>
      </c>
      <c r="B62" s="63" t="s">
        <v>829</v>
      </c>
      <c r="C62" s="65">
        <v>193</v>
      </c>
    </row>
    <row r="63" ht="15.95" customHeight="1" spans="1:3">
      <c r="A63" s="63">
        <v>2010603</v>
      </c>
      <c r="B63" s="63" t="s">
        <v>830</v>
      </c>
      <c r="C63" s="65"/>
    </row>
    <row r="64" ht="15.95" customHeight="1" spans="1:3">
      <c r="A64" s="63">
        <v>2010604</v>
      </c>
      <c r="B64" s="63" t="s">
        <v>865</v>
      </c>
      <c r="C64" s="65"/>
    </row>
    <row r="65" ht="15.95" customHeight="1" spans="1:3">
      <c r="A65" s="63">
        <v>2010605</v>
      </c>
      <c r="B65" s="63" t="s">
        <v>866</v>
      </c>
      <c r="C65" s="65">
        <v>12</v>
      </c>
    </row>
    <row r="66" ht="15.95" customHeight="1" spans="1:3">
      <c r="A66" s="63">
        <v>2010606</v>
      </c>
      <c r="B66" s="63" t="s">
        <v>867</v>
      </c>
      <c r="C66" s="65">
        <v>12</v>
      </c>
    </row>
    <row r="67" ht="15.95" customHeight="1" spans="1:3">
      <c r="A67" s="63">
        <v>2010607</v>
      </c>
      <c r="B67" s="63" t="s">
        <v>868</v>
      </c>
      <c r="C67" s="65">
        <v>141</v>
      </c>
    </row>
    <row r="68" ht="15.95" customHeight="1" spans="1:3">
      <c r="A68" s="63">
        <v>2010608</v>
      </c>
      <c r="B68" s="63" t="s">
        <v>869</v>
      </c>
      <c r="C68" s="65"/>
    </row>
    <row r="69" ht="15.95" customHeight="1" spans="1:3">
      <c r="A69" s="63">
        <v>2010650</v>
      </c>
      <c r="B69" s="63" t="s">
        <v>837</v>
      </c>
      <c r="C69" s="65"/>
    </row>
    <row r="70" ht="15.95" customHeight="1" spans="1:3">
      <c r="A70" s="63">
        <v>2010699</v>
      </c>
      <c r="B70" s="63" t="s">
        <v>870</v>
      </c>
      <c r="C70" s="65">
        <v>75</v>
      </c>
    </row>
    <row r="71" ht="15.95" customHeight="1" spans="1:3">
      <c r="A71" s="63">
        <v>20107</v>
      </c>
      <c r="B71" s="129" t="s">
        <v>871</v>
      </c>
      <c r="C71" s="65">
        <f>SUM(C72:C78)</f>
        <v>680</v>
      </c>
    </row>
    <row r="72" ht="15.95" customHeight="1" spans="1:3">
      <c r="A72" s="63">
        <v>2010701</v>
      </c>
      <c r="B72" s="63" t="s">
        <v>828</v>
      </c>
      <c r="C72" s="65"/>
    </row>
    <row r="73" ht="15.95" customHeight="1" spans="1:3">
      <c r="A73" s="63">
        <v>2010702</v>
      </c>
      <c r="B73" s="63" t="s">
        <v>829</v>
      </c>
      <c r="C73" s="65"/>
    </row>
    <row r="74" ht="15.95" customHeight="1" spans="1:3">
      <c r="A74" s="63">
        <v>2010703</v>
      </c>
      <c r="B74" s="63" t="s">
        <v>830</v>
      </c>
      <c r="C74" s="65"/>
    </row>
    <row r="75" ht="15.95" customHeight="1" spans="1:3">
      <c r="A75" s="63">
        <v>2010709</v>
      </c>
      <c r="B75" s="63" t="s">
        <v>868</v>
      </c>
      <c r="C75" s="65"/>
    </row>
    <row r="76" ht="15.95" customHeight="1" spans="1:3">
      <c r="A76" s="63">
        <v>2010710</v>
      </c>
      <c r="B76" s="63" t="s">
        <v>872</v>
      </c>
      <c r="C76" s="65">
        <v>680</v>
      </c>
    </row>
    <row r="77" ht="15.95" customHeight="1" spans="1:3">
      <c r="A77" s="63">
        <v>2010750</v>
      </c>
      <c r="B77" s="63" t="s">
        <v>837</v>
      </c>
      <c r="C77" s="65"/>
    </row>
    <row r="78" ht="15.95" customHeight="1" spans="1:3">
      <c r="A78" s="63">
        <v>2010799</v>
      </c>
      <c r="B78" s="63" t="s">
        <v>873</v>
      </c>
      <c r="C78" s="65"/>
    </row>
    <row r="79" ht="15.95" customHeight="1" spans="1:3">
      <c r="A79" s="63">
        <v>20108</v>
      </c>
      <c r="B79" s="129" t="s">
        <v>874</v>
      </c>
      <c r="C79" s="65">
        <f>SUM(C80:C87)</f>
        <v>452</v>
      </c>
    </row>
    <row r="80" ht="15.95" customHeight="1" spans="1:3">
      <c r="A80" s="63">
        <v>2010801</v>
      </c>
      <c r="B80" s="63" t="s">
        <v>828</v>
      </c>
      <c r="C80" s="65">
        <v>352</v>
      </c>
    </row>
    <row r="81" ht="15.95" customHeight="1" spans="1:3">
      <c r="A81" s="63">
        <v>2010802</v>
      </c>
      <c r="B81" s="63" t="s">
        <v>829</v>
      </c>
      <c r="C81" s="65"/>
    </row>
    <row r="82" ht="15.95" customHeight="1" spans="1:3">
      <c r="A82" s="63">
        <v>2010803</v>
      </c>
      <c r="B82" s="63" t="s">
        <v>830</v>
      </c>
      <c r="C82" s="65"/>
    </row>
    <row r="83" ht="15.95" customHeight="1" spans="1:3">
      <c r="A83" s="63">
        <v>2010804</v>
      </c>
      <c r="B83" s="63" t="s">
        <v>875</v>
      </c>
      <c r="C83" s="65">
        <v>96</v>
      </c>
    </row>
    <row r="84" ht="15.95" customHeight="1" spans="1:3">
      <c r="A84" s="63">
        <v>2010805</v>
      </c>
      <c r="B84" s="63" t="s">
        <v>876</v>
      </c>
      <c r="C84" s="65"/>
    </row>
    <row r="85" ht="15.95" customHeight="1" spans="1:3">
      <c r="A85" s="63">
        <v>2010806</v>
      </c>
      <c r="B85" s="63" t="s">
        <v>868</v>
      </c>
      <c r="C85" s="65"/>
    </row>
    <row r="86" ht="15.95" customHeight="1" spans="1:3">
      <c r="A86" s="63">
        <v>2010850</v>
      </c>
      <c r="B86" s="63" t="s">
        <v>837</v>
      </c>
      <c r="C86" s="65"/>
    </row>
    <row r="87" ht="15.95" customHeight="1" spans="1:3">
      <c r="A87" s="63">
        <v>2010899</v>
      </c>
      <c r="B87" s="63" t="s">
        <v>877</v>
      </c>
      <c r="C87" s="65">
        <v>4</v>
      </c>
    </row>
    <row r="88" ht="15.95" customHeight="1" spans="1:3">
      <c r="A88" s="63">
        <v>20109</v>
      </c>
      <c r="B88" s="129" t="s">
        <v>878</v>
      </c>
      <c r="C88" s="65"/>
    </row>
    <row r="89" ht="15.95" customHeight="1" spans="1:3">
      <c r="A89" s="63">
        <v>2010901</v>
      </c>
      <c r="B89" s="63" t="s">
        <v>828</v>
      </c>
      <c r="C89" s="65"/>
    </row>
    <row r="90" ht="15.95" customHeight="1" spans="1:3">
      <c r="A90" s="63">
        <v>2010902</v>
      </c>
      <c r="B90" s="63" t="s">
        <v>829</v>
      </c>
      <c r="C90" s="65"/>
    </row>
    <row r="91" ht="15.95" customHeight="1" spans="1:3">
      <c r="A91" s="63">
        <v>2010903</v>
      </c>
      <c r="B91" s="63" t="s">
        <v>830</v>
      </c>
      <c r="C91" s="65"/>
    </row>
    <row r="92" ht="15.95" customHeight="1" spans="1:3">
      <c r="A92" s="63">
        <v>2010905</v>
      </c>
      <c r="B92" s="63" t="s">
        <v>879</v>
      </c>
      <c r="C92" s="65"/>
    </row>
    <row r="93" ht="15.95" customHeight="1" spans="1:3">
      <c r="A93" s="63">
        <v>2010907</v>
      </c>
      <c r="B93" s="63" t="s">
        <v>880</v>
      </c>
      <c r="C93" s="65"/>
    </row>
    <row r="94" ht="15.95" customHeight="1" spans="1:3">
      <c r="A94" s="63">
        <v>2010908</v>
      </c>
      <c r="B94" s="63" t="s">
        <v>868</v>
      </c>
      <c r="C94" s="65"/>
    </row>
    <row r="95" ht="15.95" customHeight="1" spans="1:3">
      <c r="A95" s="63">
        <v>2010909</v>
      </c>
      <c r="B95" s="63" t="s">
        <v>881</v>
      </c>
      <c r="C95" s="65"/>
    </row>
    <row r="96" ht="15.95" customHeight="1" spans="1:3">
      <c r="A96" s="63">
        <v>2010910</v>
      </c>
      <c r="B96" s="63" t="s">
        <v>882</v>
      </c>
      <c r="C96" s="65"/>
    </row>
    <row r="97" ht="15.95" customHeight="1" spans="1:3">
      <c r="A97" s="63">
        <v>2010911</v>
      </c>
      <c r="B97" s="63" t="s">
        <v>883</v>
      </c>
      <c r="C97" s="65"/>
    </row>
    <row r="98" ht="15.95" customHeight="1" spans="1:3">
      <c r="A98" s="63">
        <v>2010912</v>
      </c>
      <c r="B98" s="63" t="s">
        <v>884</v>
      </c>
      <c r="C98" s="65"/>
    </row>
    <row r="99" ht="15.95" customHeight="1" spans="1:3">
      <c r="A99" s="63">
        <v>2010950</v>
      </c>
      <c r="B99" s="63" t="s">
        <v>837</v>
      </c>
      <c r="C99" s="65"/>
    </row>
    <row r="100" ht="15.95" customHeight="1" spans="1:3">
      <c r="A100" s="63">
        <v>2010999</v>
      </c>
      <c r="B100" s="63" t="s">
        <v>885</v>
      </c>
      <c r="C100" s="65"/>
    </row>
    <row r="101" ht="15.95" customHeight="1" spans="1:3">
      <c r="A101" s="63">
        <v>20111</v>
      </c>
      <c r="B101" s="129" t="s">
        <v>886</v>
      </c>
      <c r="C101" s="65">
        <f>SUM(C102:C109)</f>
        <v>1796</v>
      </c>
    </row>
    <row r="102" ht="15.95" customHeight="1" spans="1:3">
      <c r="A102" s="63">
        <v>2011101</v>
      </c>
      <c r="B102" s="63" t="s">
        <v>828</v>
      </c>
      <c r="C102" s="65">
        <v>1388</v>
      </c>
    </row>
    <row r="103" ht="15.95" customHeight="1" spans="1:3">
      <c r="A103" s="63">
        <v>2011102</v>
      </c>
      <c r="B103" s="63" t="s">
        <v>829</v>
      </c>
      <c r="C103" s="65">
        <v>155</v>
      </c>
    </row>
    <row r="104" ht="15.95" customHeight="1" spans="1:3">
      <c r="A104" s="63">
        <v>2011103</v>
      </c>
      <c r="B104" s="63" t="s">
        <v>830</v>
      </c>
      <c r="C104" s="65"/>
    </row>
    <row r="105" ht="15.95" customHeight="1" spans="1:3">
      <c r="A105" s="63">
        <v>2011104</v>
      </c>
      <c r="B105" s="63" t="s">
        <v>887</v>
      </c>
      <c r="C105" s="65">
        <v>98</v>
      </c>
    </row>
    <row r="106" ht="15.95" customHeight="1" spans="1:3">
      <c r="A106" s="63">
        <v>2011105</v>
      </c>
      <c r="B106" s="63" t="s">
        <v>888</v>
      </c>
      <c r="C106" s="65">
        <v>47</v>
      </c>
    </row>
    <row r="107" ht="15.95" customHeight="1" spans="1:3">
      <c r="A107" s="63">
        <v>2011106</v>
      </c>
      <c r="B107" s="63" t="s">
        <v>889</v>
      </c>
      <c r="C107" s="65">
        <v>108</v>
      </c>
    </row>
    <row r="108" ht="15.95" customHeight="1" spans="1:3">
      <c r="A108" s="63">
        <v>2011150</v>
      </c>
      <c r="B108" s="63" t="s">
        <v>837</v>
      </c>
      <c r="C108" s="65"/>
    </row>
    <row r="109" ht="15.95" customHeight="1" spans="1:3">
      <c r="A109" s="63">
        <v>2011199</v>
      </c>
      <c r="B109" s="63" t="s">
        <v>890</v>
      </c>
      <c r="C109" s="65"/>
    </row>
    <row r="110" ht="15.95" customHeight="1" spans="1:3">
      <c r="A110" s="63">
        <v>20113</v>
      </c>
      <c r="B110" s="129" t="s">
        <v>891</v>
      </c>
      <c r="C110" s="65">
        <f>SUM(C111:C120)</f>
        <v>607</v>
      </c>
    </row>
    <row r="111" ht="15.95" customHeight="1" spans="1:3">
      <c r="A111" s="63">
        <v>2011301</v>
      </c>
      <c r="B111" s="63" t="s">
        <v>828</v>
      </c>
      <c r="C111" s="65">
        <v>286</v>
      </c>
    </row>
    <row r="112" ht="15.95" customHeight="1" spans="1:3">
      <c r="A112" s="63">
        <v>2011302</v>
      </c>
      <c r="B112" s="63" t="s">
        <v>829</v>
      </c>
      <c r="C112" s="65"/>
    </row>
    <row r="113" ht="15.95" customHeight="1" spans="1:3">
      <c r="A113" s="63">
        <v>2011303</v>
      </c>
      <c r="B113" s="63" t="s">
        <v>830</v>
      </c>
      <c r="C113" s="65"/>
    </row>
    <row r="114" ht="15.95" customHeight="1" spans="1:3">
      <c r="A114" s="63">
        <v>2011304</v>
      </c>
      <c r="B114" s="63" t="s">
        <v>892</v>
      </c>
      <c r="C114" s="65"/>
    </row>
    <row r="115" ht="15.95" customHeight="1" spans="1:3">
      <c r="A115" s="63">
        <v>2011305</v>
      </c>
      <c r="B115" s="63" t="s">
        <v>893</v>
      </c>
      <c r="C115" s="65"/>
    </row>
    <row r="116" ht="15.95" customHeight="1" spans="1:3">
      <c r="A116" s="63">
        <v>2011306</v>
      </c>
      <c r="B116" s="63" t="s">
        <v>894</v>
      </c>
      <c r="C116" s="65">
        <v>8</v>
      </c>
    </row>
    <row r="117" ht="15.95" customHeight="1" spans="1:3">
      <c r="A117" s="63">
        <v>2011307</v>
      </c>
      <c r="B117" s="63" t="s">
        <v>895</v>
      </c>
      <c r="C117" s="65">
        <v>19</v>
      </c>
    </row>
    <row r="118" ht="15.95" customHeight="1" spans="1:3">
      <c r="A118" s="63">
        <v>2011308</v>
      </c>
      <c r="B118" s="63" t="s">
        <v>896</v>
      </c>
      <c r="C118" s="65">
        <v>125</v>
      </c>
    </row>
    <row r="119" ht="15.95" customHeight="1" spans="1:3">
      <c r="A119" s="63">
        <v>2011350</v>
      </c>
      <c r="B119" s="63" t="s">
        <v>837</v>
      </c>
      <c r="C119" s="65"/>
    </row>
    <row r="120" ht="15.95" customHeight="1" spans="1:3">
      <c r="A120" s="63">
        <v>2011399</v>
      </c>
      <c r="B120" s="63" t="s">
        <v>897</v>
      </c>
      <c r="C120" s="65">
        <v>169</v>
      </c>
    </row>
    <row r="121" ht="15.95" customHeight="1" spans="1:3">
      <c r="A121" s="63">
        <v>20114</v>
      </c>
      <c r="B121" s="129" t="s">
        <v>898</v>
      </c>
      <c r="C121" s="65"/>
    </row>
    <row r="122" ht="15.95" customHeight="1" spans="1:3">
      <c r="A122" s="63">
        <v>2011401</v>
      </c>
      <c r="B122" s="63" t="s">
        <v>828</v>
      </c>
      <c r="C122" s="65"/>
    </row>
    <row r="123" ht="15.95" customHeight="1" spans="1:3">
      <c r="A123" s="63">
        <v>2011402</v>
      </c>
      <c r="B123" s="63" t="s">
        <v>829</v>
      </c>
      <c r="C123" s="65"/>
    </row>
    <row r="124" ht="15.95" customHeight="1" spans="1:3">
      <c r="A124" s="63">
        <v>2011403</v>
      </c>
      <c r="B124" s="63" t="s">
        <v>830</v>
      </c>
      <c r="C124" s="65"/>
    </row>
    <row r="125" ht="15.95" customHeight="1" spans="1:3">
      <c r="A125" s="63">
        <v>2011404</v>
      </c>
      <c r="B125" s="63" t="s">
        <v>899</v>
      </c>
      <c r="C125" s="65"/>
    </row>
    <row r="126" ht="15.95" customHeight="1" spans="1:3">
      <c r="A126" s="63">
        <v>2011405</v>
      </c>
      <c r="B126" s="63" t="s">
        <v>900</v>
      </c>
      <c r="C126" s="65"/>
    </row>
    <row r="127" ht="15.95" customHeight="1" spans="1:3">
      <c r="A127" s="63">
        <v>2011408</v>
      </c>
      <c r="B127" s="63" t="s">
        <v>901</v>
      </c>
      <c r="C127" s="65"/>
    </row>
    <row r="128" ht="15.95" customHeight="1" spans="1:3">
      <c r="A128" s="63">
        <v>2011409</v>
      </c>
      <c r="B128" s="63" t="s">
        <v>902</v>
      </c>
      <c r="C128" s="65"/>
    </row>
    <row r="129" ht="15.95" customHeight="1" spans="1:3">
      <c r="A129" s="63">
        <v>2011410</v>
      </c>
      <c r="B129" s="63" t="s">
        <v>903</v>
      </c>
      <c r="C129" s="65"/>
    </row>
    <row r="130" ht="15.95" customHeight="1" spans="1:3">
      <c r="A130" s="63">
        <v>2011411</v>
      </c>
      <c r="B130" s="63" t="s">
        <v>904</v>
      </c>
      <c r="C130" s="65"/>
    </row>
    <row r="131" ht="15.95" customHeight="1" spans="1:3">
      <c r="A131" s="63">
        <v>2011450</v>
      </c>
      <c r="B131" s="63" t="s">
        <v>837</v>
      </c>
      <c r="C131" s="65"/>
    </row>
    <row r="132" ht="15.95" customHeight="1" spans="1:3">
      <c r="A132" s="63">
        <v>2011499</v>
      </c>
      <c r="B132" s="63" t="s">
        <v>905</v>
      </c>
      <c r="C132" s="65"/>
    </row>
    <row r="133" ht="15.95" customHeight="1" spans="1:3">
      <c r="A133" s="63">
        <v>20123</v>
      </c>
      <c r="B133" s="129" t="s">
        <v>906</v>
      </c>
      <c r="C133" s="65"/>
    </row>
    <row r="134" ht="15.95" customHeight="1" spans="1:3">
      <c r="A134" s="63">
        <v>2012301</v>
      </c>
      <c r="B134" s="63" t="s">
        <v>828</v>
      </c>
      <c r="C134" s="65"/>
    </row>
    <row r="135" ht="15.95" customHeight="1" spans="1:3">
      <c r="A135" s="63">
        <v>2012302</v>
      </c>
      <c r="B135" s="63" t="s">
        <v>829</v>
      </c>
      <c r="C135" s="65"/>
    </row>
    <row r="136" ht="15.95" customHeight="1" spans="1:3">
      <c r="A136" s="63">
        <v>2012303</v>
      </c>
      <c r="B136" s="63" t="s">
        <v>830</v>
      </c>
      <c r="C136" s="65"/>
    </row>
    <row r="137" ht="15.95" customHeight="1" spans="1:3">
      <c r="A137" s="63">
        <v>2012304</v>
      </c>
      <c r="B137" s="63" t="s">
        <v>907</v>
      </c>
      <c r="C137" s="65"/>
    </row>
    <row r="138" ht="15.95" customHeight="1" spans="1:3">
      <c r="A138" s="63">
        <v>2012350</v>
      </c>
      <c r="B138" s="63" t="s">
        <v>837</v>
      </c>
      <c r="C138" s="65"/>
    </row>
    <row r="139" ht="15.95" customHeight="1" spans="1:3">
      <c r="A139" s="63">
        <v>2012399</v>
      </c>
      <c r="B139" s="63" t="s">
        <v>908</v>
      </c>
      <c r="C139" s="65"/>
    </row>
    <row r="140" ht="15.95" customHeight="1" spans="1:3">
      <c r="A140" s="63">
        <v>20125</v>
      </c>
      <c r="B140" s="129" t="s">
        <v>909</v>
      </c>
      <c r="C140" s="65"/>
    </row>
    <row r="141" ht="15.95" customHeight="1" spans="1:3">
      <c r="A141" s="63">
        <v>2012501</v>
      </c>
      <c r="B141" s="63" t="s">
        <v>828</v>
      </c>
      <c r="C141" s="65"/>
    </row>
    <row r="142" ht="15.95" customHeight="1" spans="1:3">
      <c r="A142" s="63">
        <v>2012502</v>
      </c>
      <c r="B142" s="63" t="s">
        <v>829</v>
      </c>
      <c r="C142" s="65"/>
    </row>
    <row r="143" ht="15.95" customHeight="1" spans="1:3">
      <c r="A143" s="63">
        <v>2012503</v>
      </c>
      <c r="B143" s="63" t="s">
        <v>830</v>
      </c>
      <c r="C143" s="65"/>
    </row>
    <row r="144" ht="15.95" customHeight="1" spans="1:3">
      <c r="A144" s="63">
        <v>2012504</v>
      </c>
      <c r="B144" s="63" t="s">
        <v>910</v>
      </c>
      <c r="C144" s="65"/>
    </row>
    <row r="145" ht="15.95" customHeight="1" spans="1:3">
      <c r="A145" s="63">
        <v>2012505</v>
      </c>
      <c r="B145" s="63" t="s">
        <v>911</v>
      </c>
      <c r="C145" s="65"/>
    </row>
    <row r="146" ht="15.95" customHeight="1" spans="1:3">
      <c r="A146" s="63">
        <v>2012550</v>
      </c>
      <c r="B146" s="63" t="s">
        <v>837</v>
      </c>
      <c r="C146" s="65"/>
    </row>
    <row r="147" ht="15.95" customHeight="1" spans="1:3">
      <c r="A147" s="63">
        <v>2012599</v>
      </c>
      <c r="B147" s="63" t="s">
        <v>912</v>
      </c>
      <c r="C147" s="65"/>
    </row>
    <row r="148" ht="15.95" customHeight="1" spans="1:3">
      <c r="A148" s="63">
        <v>20126</v>
      </c>
      <c r="B148" s="129" t="s">
        <v>913</v>
      </c>
      <c r="C148" s="65">
        <f>SUM(C149:C153)</f>
        <v>78</v>
      </c>
    </row>
    <row r="149" ht="15.95" customHeight="1" spans="1:3">
      <c r="A149" s="63">
        <v>2012601</v>
      </c>
      <c r="B149" s="63" t="s">
        <v>828</v>
      </c>
      <c r="C149" s="65"/>
    </row>
    <row r="150" ht="15.95" customHeight="1" spans="1:3">
      <c r="A150" s="63">
        <v>2012602</v>
      </c>
      <c r="B150" s="63" t="s">
        <v>829</v>
      </c>
      <c r="C150" s="65"/>
    </row>
    <row r="151" ht="15.95" customHeight="1" spans="1:3">
      <c r="A151" s="63">
        <v>2012603</v>
      </c>
      <c r="B151" s="63" t="s">
        <v>830</v>
      </c>
      <c r="C151" s="65"/>
    </row>
    <row r="152" ht="15.95" customHeight="1" spans="1:3">
      <c r="A152" s="63">
        <v>2012604</v>
      </c>
      <c r="B152" s="63" t="s">
        <v>914</v>
      </c>
      <c r="C152" s="65">
        <v>63</v>
      </c>
    </row>
    <row r="153" ht="15.95" customHeight="1" spans="1:3">
      <c r="A153" s="63">
        <v>2012699</v>
      </c>
      <c r="B153" s="63" t="s">
        <v>915</v>
      </c>
      <c r="C153" s="65">
        <v>15</v>
      </c>
    </row>
    <row r="154" ht="15.95" customHeight="1" spans="1:3">
      <c r="A154" s="63">
        <v>20128</v>
      </c>
      <c r="B154" s="129" t="s">
        <v>916</v>
      </c>
      <c r="C154" s="65">
        <f>SUM(C155:C160)</f>
        <v>91</v>
      </c>
    </row>
    <row r="155" ht="15.95" customHeight="1" spans="1:3">
      <c r="A155" s="63">
        <v>2012801</v>
      </c>
      <c r="B155" s="63" t="s">
        <v>828</v>
      </c>
      <c r="C155" s="65">
        <v>77</v>
      </c>
    </row>
    <row r="156" ht="15.95" customHeight="1" spans="1:3">
      <c r="A156" s="63">
        <v>2012802</v>
      </c>
      <c r="B156" s="63" t="s">
        <v>829</v>
      </c>
      <c r="C156" s="65">
        <v>8</v>
      </c>
    </row>
    <row r="157" ht="15.95" customHeight="1" spans="1:3">
      <c r="A157" s="63">
        <v>2012803</v>
      </c>
      <c r="B157" s="63" t="s">
        <v>830</v>
      </c>
      <c r="C157" s="65"/>
    </row>
    <row r="158" ht="15.95" customHeight="1" spans="1:3">
      <c r="A158" s="63">
        <v>2012804</v>
      </c>
      <c r="B158" s="63" t="s">
        <v>842</v>
      </c>
      <c r="C158" s="65">
        <v>6</v>
      </c>
    </row>
    <row r="159" ht="15.95" customHeight="1" spans="1:3">
      <c r="A159" s="63">
        <v>2012850</v>
      </c>
      <c r="B159" s="63" t="s">
        <v>837</v>
      </c>
      <c r="C159" s="65"/>
    </row>
    <row r="160" ht="15.95" customHeight="1" spans="1:3">
      <c r="A160" s="63">
        <v>2012899</v>
      </c>
      <c r="B160" s="63" t="s">
        <v>917</v>
      </c>
      <c r="C160" s="65"/>
    </row>
    <row r="161" ht="15.95" customHeight="1" spans="1:3">
      <c r="A161" s="63">
        <v>20129</v>
      </c>
      <c r="B161" s="129" t="s">
        <v>918</v>
      </c>
      <c r="C161" s="65">
        <f>SUM(C162:C167)</f>
        <v>333</v>
      </c>
    </row>
    <row r="162" ht="15.95" customHeight="1" spans="1:3">
      <c r="A162" s="63">
        <v>2012901</v>
      </c>
      <c r="B162" s="63" t="s">
        <v>828</v>
      </c>
      <c r="C162" s="65">
        <v>231</v>
      </c>
    </row>
    <row r="163" ht="15.95" customHeight="1" spans="1:3">
      <c r="A163" s="63">
        <v>2012902</v>
      </c>
      <c r="B163" s="63" t="s">
        <v>829</v>
      </c>
      <c r="C163" s="65">
        <v>59</v>
      </c>
    </row>
    <row r="164" ht="15.95" customHeight="1" spans="1:3">
      <c r="A164" s="63">
        <v>2012903</v>
      </c>
      <c r="B164" s="63" t="s">
        <v>830</v>
      </c>
      <c r="C164" s="65"/>
    </row>
    <row r="165" ht="15.95" customHeight="1" spans="1:3">
      <c r="A165" s="63">
        <v>2012906</v>
      </c>
      <c r="B165" s="63" t="s">
        <v>919</v>
      </c>
      <c r="C165" s="65">
        <v>43</v>
      </c>
    </row>
    <row r="166" ht="15.95" customHeight="1" spans="1:3">
      <c r="A166" s="63">
        <v>2012950</v>
      </c>
      <c r="B166" s="63" t="s">
        <v>837</v>
      </c>
      <c r="C166" s="65"/>
    </row>
    <row r="167" ht="15.95" customHeight="1" spans="1:3">
      <c r="A167" s="63">
        <v>2012999</v>
      </c>
      <c r="B167" s="63" t="s">
        <v>920</v>
      </c>
      <c r="C167" s="65"/>
    </row>
    <row r="168" ht="15.95" customHeight="1" spans="1:3">
      <c r="A168" s="63">
        <v>20131</v>
      </c>
      <c r="B168" s="129" t="s">
        <v>921</v>
      </c>
      <c r="C168" s="65">
        <f>SUM(C169:C174)</f>
        <v>783</v>
      </c>
    </row>
    <row r="169" ht="15.95" customHeight="1" spans="1:3">
      <c r="A169" s="63">
        <v>2013101</v>
      </c>
      <c r="B169" s="63" t="s">
        <v>828</v>
      </c>
      <c r="C169" s="65">
        <v>576</v>
      </c>
    </row>
    <row r="170" ht="15.95" customHeight="1" spans="1:3">
      <c r="A170" s="63">
        <v>2013102</v>
      </c>
      <c r="B170" s="63" t="s">
        <v>829</v>
      </c>
      <c r="C170" s="65">
        <v>27</v>
      </c>
    </row>
    <row r="171" ht="15.95" customHeight="1" spans="1:3">
      <c r="A171" s="63">
        <v>2013103</v>
      </c>
      <c r="B171" s="63" t="s">
        <v>830</v>
      </c>
      <c r="C171" s="65">
        <v>14</v>
      </c>
    </row>
    <row r="172" ht="15.95" customHeight="1" spans="1:3">
      <c r="A172" s="63">
        <v>2013105</v>
      </c>
      <c r="B172" s="63" t="s">
        <v>922</v>
      </c>
      <c r="C172" s="65">
        <v>46</v>
      </c>
    </row>
    <row r="173" ht="15.95" customHeight="1" spans="1:3">
      <c r="A173" s="63">
        <v>2013150</v>
      </c>
      <c r="B173" s="63" t="s">
        <v>837</v>
      </c>
      <c r="C173" s="65"/>
    </row>
    <row r="174" ht="15.95" customHeight="1" spans="1:3">
      <c r="A174" s="63">
        <v>2013199</v>
      </c>
      <c r="B174" s="63" t="s">
        <v>923</v>
      </c>
      <c r="C174" s="65">
        <v>120</v>
      </c>
    </row>
    <row r="175" ht="15.95" customHeight="1" spans="1:3">
      <c r="A175" s="63">
        <v>20132</v>
      </c>
      <c r="B175" s="129" t="s">
        <v>924</v>
      </c>
      <c r="C175" s="65">
        <f>SUM(C176:C181)</f>
        <v>835</v>
      </c>
    </row>
    <row r="176" ht="15.95" customHeight="1" spans="1:3">
      <c r="A176" s="63">
        <v>2013201</v>
      </c>
      <c r="B176" s="63" t="s">
        <v>828</v>
      </c>
      <c r="C176" s="65">
        <v>592</v>
      </c>
    </row>
    <row r="177" ht="15.95" customHeight="1" spans="1:3">
      <c r="A177" s="63">
        <v>2013202</v>
      </c>
      <c r="B177" s="63" t="s">
        <v>829</v>
      </c>
      <c r="C177" s="65">
        <v>42</v>
      </c>
    </row>
    <row r="178" ht="15.95" customHeight="1" spans="1:3">
      <c r="A178" s="63">
        <v>2013203</v>
      </c>
      <c r="B178" s="63" t="s">
        <v>830</v>
      </c>
      <c r="C178" s="65"/>
    </row>
    <row r="179" ht="15.95" customHeight="1" spans="1:3">
      <c r="A179" s="63">
        <v>2013204</v>
      </c>
      <c r="B179" s="63" t="s">
        <v>925</v>
      </c>
      <c r="C179" s="65">
        <v>26</v>
      </c>
    </row>
    <row r="180" ht="15.95" customHeight="1" spans="1:3">
      <c r="A180" s="63">
        <v>2013250</v>
      </c>
      <c r="B180" s="63" t="s">
        <v>837</v>
      </c>
      <c r="C180" s="65"/>
    </row>
    <row r="181" ht="15.95" customHeight="1" spans="1:3">
      <c r="A181" s="63">
        <v>2013299</v>
      </c>
      <c r="B181" s="63" t="s">
        <v>926</v>
      </c>
      <c r="C181" s="65">
        <v>175</v>
      </c>
    </row>
    <row r="182" ht="15.95" customHeight="1" spans="1:3">
      <c r="A182" s="63">
        <v>20133</v>
      </c>
      <c r="B182" s="129" t="s">
        <v>927</v>
      </c>
      <c r="C182" s="65">
        <f>SUM(C183:C188)</f>
        <v>393</v>
      </c>
    </row>
    <row r="183" ht="15.95" customHeight="1" spans="1:3">
      <c r="A183" s="63">
        <v>2013301</v>
      </c>
      <c r="B183" s="63" t="s">
        <v>828</v>
      </c>
      <c r="C183" s="65">
        <v>166</v>
      </c>
    </row>
    <row r="184" ht="15.95" customHeight="1" spans="1:3">
      <c r="A184" s="63">
        <v>2013302</v>
      </c>
      <c r="B184" s="63" t="s">
        <v>829</v>
      </c>
      <c r="C184" s="65">
        <v>63</v>
      </c>
    </row>
    <row r="185" ht="15.95" customHeight="1" spans="1:3">
      <c r="A185" s="63">
        <v>2013303</v>
      </c>
      <c r="B185" s="63" t="s">
        <v>830</v>
      </c>
      <c r="C185" s="65"/>
    </row>
    <row r="186" ht="15.95" customHeight="1" spans="1:3">
      <c r="A186" s="63">
        <v>2013304</v>
      </c>
      <c r="B186" s="63" t="s">
        <v>928</v>
      </c>
      <c r="C186" s="65">
        <v>164</v>
      </c>
    </row>
    <row r="187" ht="15.95" customHeight="1" spans="1:3">
      <c r="A187" s="63">
        <v>2013350</v>
      </c>
      <c r="B187" s="63" t="s">
        <v>837</v>
      </c>
      <c r="C187" s="65"/>
    </row>
    <row r="188" ht="15.95" customHeight="1" spans="1:3">
      <c r="A188" s="63">
        <v>2013399</v>
      </c>
      <c r="B188" s="63" t="s">
        <v>929</v>
      </c>
      <c r="C188" s="65"/>
    </row>
    <row r="189" ht="15.95" customHeight="1" spans="1:3">
      <c r="A189" s="63">
        <v>20134</v>
      </c>
      <c r="B189" s="129" t="s">
        <v>930</v>
      </c>
      <c r="C189" s="65">
        <f>SUM(C190:C196)</f>
        <v>285</v>
      </c>
    </row>
    <row r="190" ht="15.95" customHeight="1" spans="1:3">
      <c r="A190" s="63">
        <v>2013401</v>
      </c>
      <c r="B190" s="63" t="s">
        <v>828</v>
      </c>
      <c r="C190" s="65">
        <v>187</v>
      </c>
    </row>
    <row r="191" ht="15.95" customHeight="1" spans="1:3">
      <c r="A191" s="63">
        <v>2013402</v>
      </c>
      <c r="B191" s="63" t="s">
        <v>829</v>
      </c>
      <c r="C191" s="65">
        <v>81</v>
      </c>
    </row>
    <row r="192" ht="15.95" customHeight="1" spans="1:3">
      <c r="A192" s="63">
        <v>2013403</v>
      </c>
      <c r="B192" s="63" t="s">
        <v>830</v>
      </c>
      <c r="C192" s="65"/>
    </row>
    <row r="193" ht="15.95" customHeight="1" spans="1:3">
      <c r="A193" s="63">
        <v>2013404</v>
      </c>
      <c r="B193" s="63" t="s">
        <v>931</v>
      </c>
      <c r="C193" s="65">
        <v>17</v>
      </c>
    </row>
    <row r="194" ht="15.95" customHeight="1" spans="1:3">
      <c r="A194" s="63">
        <v>2013405</v>
      </c>
      <c r="B194" s="63" t="s">
        <v>932</v>
      </c>
      <c r="C194" s="65"/>
    </row>
    <row r="195" ht="15.95" customHeight="1" spans="1:3">
      <c r="A195" s="63">
        <v>2013450</v>
      </c>
      <c r="B195" s="63" t="s">
        <v>837</v>
      </c>
      <c r="C195" s="65"/>
    </row>
    <row r="196" ht="15.95" customHeight="1" spans="1:3">
      <c r="A196" s="63">
        <v>2013499</v>
      </c>
      <c r="B196" s="63" t="s">
        <v>933</v>
      </c>
      <c r="C196" s="65"/>
    </row>
    <row r="197" ht="15.95" customHeight="1" spans="1:3">
      <c r="A197" s="63">
        <v>20135</v>
      </c>
      <c r="B197" s="129" t="s">
        <v>934</v>
      </c>
      <c r="C197" s="65"/>
    </row>
    <row r="198" ht="15.95" customHeight="1" spans="1:3">
      <c r="A198" s="63">
        <v>2013501</v>
      </c>
      <c r="B198" s="63" t="s">
        <v>828</v>
      </c>
      <c r="C198" s="65"/>
    </row>
    <row r="199" ht="15.95" customHeight="1" spans="1:3">
      <c r="A199" s="63">
        <v>2013502</v>
      </c>
      <c r="B199" s="63" t="s">
        <v>829</v>
      </c>
      <c r="C199" s="65"/>
    </row>
    <row r="200" ht="15.95" customHeight="1" spans="1:3">
      <c r="A200" s="63">
        <v>2013503</v>
      </c>
      <c r="B200" s="63" t="s">
        <v>830</v>
      </c>
      <c r="C200" s="65"/>
    </row>
    <row r="201" ht="15.95" customHeight="1" spans="1:3">
      <c r="A201" s="63">
        <v>2013550</v>
      </c>
      <c r="B201" s="63" t="s">
        <v>837</v>
      </c>
      <c r="C201" s="65"/>
    </row>
    <row r="202" ht="15.95" customHeight="1" spans="1:3">
      <c r="A202" s="63">
        <v>2013599</v>
      </c>
      <c r="B202" s="63" t="s">
        <v>935</v>
      </c>
      <c r="C202" s="65"/>
    </row>
    <row r="203" ht="15.95" customHeight="1" spans="1:3">
      <c r="A203" s="63">
        <v>20136</v>
      </c>
      <c r="B203" s="129" t="s">
        <v>936</v>
      </c>
      <c r="C203" s="65">
        <f>SUM(C204:C208)</f>
        <v>662</v>
      </c>
    </row>
    <row r="204" ht="15.95" customHeight="1" spans="1:3">
      <c r="A204" s="63">
        <v>2013601</v>
      </c>
      <c r="B204" s="63" t="s">
        <v>828</v>
      </c>
      <c r="C204" s="65">
        <v>420</v>
      </c>
    </row>
    <row r="205" ht="15.95" customHeight="1" spans="1:3">
      <c r="A205" s="63">
        <v>2013602</v>
      </c>
      <c r="B205" s="63" t="s">
        <v>829</v>
      </c>
      <c r="C205" s="65">
        <v>26</v>
      </c>
    </row>
    <row r="206" ht="15.95" customHeight="1" spans="1:3">
      <c r="A206" s="63">
        <v>2013603</v>
      </c>
      <c r="B206" s="63" t="s">
        <v>830</v>
      </c>
      <c r="C206" s="65">
        <v>144</v>
      </c>
    </row>
    <row r="207" ht="15.95" customHeight="1" spans="1:3">
      <c r="A207" s="63">
        <v>2013650</v>
      </c>
      <c r="B207" s="63" t="s">
        <v>837</v>
      </c>
      <c r="C207" s="65">
        <v>72</v>
      </c>
    </row>
    <row r="208" ht="15.95" customHeight="1" spans="1:3">
      <c r="A208" s="63">
        <v>2013699</v>
      </c>
      <c r="B208" s="63" t="s">
        <v>937</v>
      </c>
      <c r="C208" s="65"/>
    </row>
    <row r="209" ht="15.95" customHeight="1" spans="1:3">
      <c r="A209" s="63">
        <v>20137</v>
      </c>
      <c r="B209" s="129" t="s">
        <v>938</v>
      </c>
      <c r="C209" s="65">
        <f>SUM(C210:C215)</f>
        <v>180</v>
      </c>
    </row>
    <row r="210" ht="15.95" customHeight="1" spans="1:3">
      <c r="A210" s="63">
        <v>2013701</v>
      </c>
      <c r="B210" s="63" t="s">
        <v>828</v>
      </c>
      <c r="C210" s="65">
        <v>107</v>
      </c>
    </row>
    <row r="211" ht="15.95" customHeight="1" spans="1:3">
      <c r="A211" s="63">
        <v>2013702</v>
      </c>
      <c r="B211" s="63" t="s">
        <v>829</v>
      </c>
      <c r="C211" s="65">
        <v>8</v>
      </c>
    </row>
    <row r="212" ht="15.95" customHeight="1" spans="1:3">
      <c r="A212" s="63">
        <v>2013703</v>
      </c>
      <c r="B212" s="63" t="s">
        <v>830</v>
      </c>
      <c r="C212" s="65"/>
    </row>
    <row r="213" ht="15.95" customHeight="1" spans="1:3">
      <c r="A213" s="63">
        <v>2013704</v>
      </c>
      <c r="B213" s="63" t="s">
        <v>939</v>
      </c>
      <c r="C213" s="65">
        <v>41</v>
      </c>
    </row>
    <row r="214" ht="15.95" customHeight="1" spans="1:3">
      <c r="A214" s="63">
        <v>2013750</v>
      </c>
      <c r="B214" s="63" t="s">
        <v>837</v>
      </c>
      <c r="C214" s="65"/>
    </row>
    <row r="215" ht="15.95" customHeight="1" spans="1:3">
      <c r="A215" s="63">
        <v>2013799</v>
      </c>
      <c r="B215" s="63" t="s">
        <v>940</v>
      </c>
      <c r="C215" s="65">
        <v>24</v>
      </c>
    </row>
    <row r="216" ht="15.95" customHeight="1" spans="1:3">
      <c r="A216" s="63">
        <v>20138</v>
      </c>
      <c r="B216" s="129" t="s">
        <v>941</v>
      </c>
      <c r="C216" s="65">
        <f>SUM(C217:C230)</f>
        <v>2233</v>
      </c>
    </row>
    <row r="217" ht="15.95" customHeight="1" spans="1:3">
      <c r="A217" s="63">
        <v>2013801</v>
      </c>
      <c r="B217" s="63" t="s">
        <v>828</v>
      </c>
      <c r="C217" s="65">
        <v>1790</v>
      </c>
    </row>
    <row r="218" ht="15.95" customHeight="1" spans="1:3">
      <c r="A218" s="63">
        <v>2013802</v>
      </c>
      <c r="B218" s="63" t="s">
        <v>829</v>
      </c>
      <c r="C218" s="65">
        <v>15</v>
      </c>
    </row>
    <row r="219" ht="15.95" customHeight="1" spans="1:3">
      <c r="A219" s="63">
        <v>2013803</v>
      </c>
      <c r="B219" s="63" t="s">
        <v>830</v>
      </c>
      <c r="C219" s="65"/>
    </row>
    <row r="220" ht="15.95" customHeight="1" spans="1:3">
      <c r="A220" s="63">
        <v>2013804</v>
      </c>
      <c r="B220" s="63" t="s">
        <v>942</v>
      </c>
      <c r="C220" s="65"/>
    </row>
    <row r="221" ht="15.95" customHeight="1" spans="1:3">
      <c r="A221" s="63">
        <v>2013805</v>
      </c>
      <c r="B221" s="63" t="s">
        <v>943</v>
      </c>
      <c r="C221" s="65"/>
    </row>
    <row r="222" ht="15.95" customHeight="1" spans="1:3">
      <c r="A222" s="63">
        <v>2013808</v>
      </c>
      <c r="B222" s="63" t="s">
        <v>868</v>
      </c>
      <c r="C222" s="65"/>
    </row>
    <row r="223" ht="15.95" customHeight="1" spans="1:3">
      <c r="A223" s="63">
        <v>2013810</v>
      </c>
      <c r="B223" s="63" t="s">
        <v>944</v>
      </c>
      <c r="C223" s="65"/>
    </row>
    <row r="224" ht="15.95" customHeight="1" spans="1:3">
      <c r="A224" s="63">
        <v>2013812</v>
      </c>
      <c r="B224" s="63" t="s">
        <v>945</v>
      </c>
      <c r="C224" s="65">
        <v>53</v>
      </c>
    </row>
    <row r="225" ht="15.95" customHeight="1" spans="1:3">
      <c r="A225" s="63">
        <v>2013813</v>
      </c>
      <c r="B225" s="63" t="s">
        <v>946</v>
      </c>
      <c r="C225" s="65"/>
    </row>
    <row r="226" ht="15.95" customHeight="1" spans="1:3">
      <c r="A226" s="63">
        <v>2013814</v>
      </c>
      <c r="B226" s="63" t="s">
        <v>947</v>
      </c>
      <c r="C226" s="65"/>
    </row>
    <row r="227" ht="15.95" customHeight="1" spans="1:3">
      <c r="A227" s="63">
        <v>2013815</v>
      </c>
      <c r="B227" s="63" t="s">
        <v>948</v>
      </c>
      <c r="C227" s="65"/>
    </row>
    <row r="228" ht="15.95" customHeight="1" spans="1:3">
      <c r="A228" s="63">
        <v>2013816</v>
      </c>
      <c r="B228" s="63" t="s">
        <v>949</v>
      </c>
      <c r="C228" s="65">
        <v>192</v>
      </c>
    </row>
    <row r="229" ht="15.95" customHeight="1" spans="1:3">
      <c r="A229" s="63">
        <v>2013850</v>
      </c>
      <c r="B229" s="63" t="s">
        <v>837</v>
      </c>
      <c r="C229" s="65"/>
    </row>
    <row r="230" ht="15.95" customHeight="1" spans="1:3">
      <c r="A230" s="63">
        <v>2013899</v>
      </c>
      <c r="B230" s="63" t="s">
        <v>950</v>
      </c>
      <c r="C230" s="65">
        <v>183</v>
      </c>
    </row>
    <row r="231" ht="15.95" customHeight="1" spans="1:3">
      <c r="A231" s="63">
        <v>20139</v>
      </c>
      <c r="B231" s="129" t="s">
        <v>951</v>
      </c>
      <c r="C231" s="65"/>
    </row>
    <row r="232" ht="15.95" customHeight="1" spans="1:3">
      <c r="A232" s="63">
        <v>2013901</v>
      </c>
      <c r="B232" s="63" t="s">
        <v>828</v>
      </c>
      <c r="C232" s="65"/>
    </row>
    <row r="233" ht="15.95" customHeight="1" spans="1:3">
      <c r="A233" s="63">
        <v>2013902</v>
      </c>
      <c r="B233" s="63" t="s">
        <v>829</v>
      </c>
      <c r="C233" s="65"/>
    </row>
    <row r="234" ht="15.95" customHeight="1" spans="1:3">
      <c r="A234" s="63">
        <v>2013903</v>
      </c>
      <c r="B234" s="63" t="s">
        <v>830</v>
      </c>
      <c r="C234" s="65"/>
    </row>
    <row r="235" ht="15.95" customHeight="1" spans="1:3">
      <c r="A235" s="63">
        <v>2013904</v>
      </c>
      <c r="B235" s="63" t="s">
        <v>922</v>
      </c>
      <c r="C235" s="65"/>
    </row>
    <row r="236" ht="15.95" customHeight="1" spans="1:3">
      <c r="A236" s="63">
        <v>2013950</v>
      </c>
      <c r="B236" s="63" t="s">
        <v>837</v>
      </c>
      <c r="C236" s="65"/>
    </row>
    <row r="237" ht="15.95" customHeight="1" spans="1:3">
      <c r="A237" s="63">
        <v>2013999</v>
      </c>
      <c r="B237" s="63" t="s">
        <v>952</v>
      </c>
      <c r="C237" s="71"/>
    </row>
    <row r="238" ht="15.95" customHeight="1" spans="1:3">
      <c r="A238" s="63">
        <v>20140</v>
      </c>
      <c r="B238" s="170" t="s">
        <v>953</v>
      </c>
      <c r="C238" s="65">
        <f>SUM(C239:C243)</f>
        <v>329</v>
      </c>
    </row>
    <row r="239" ht="15.95" customHeight="1" spans="1:3">
      <c r="A239" s="63">
        <v>2014001</v>
      </c>
      <c r="B239" s="63" t="s">
        <v>828</v>
      </c>
      <c r="C239" s="91">
        <v>193</v>
      </c>
    </row>
    <row r="240" ht="15.95" customHeight="1" spans="1:3">
      <c r="A240" s="63">
        <v>2014002</v>
      </c>
      <c r="B240" s="63" t="s">
        <v>829</v>
      </c>
      <c r="C240" s="65"/>
    </row>
    <row r="241" ht="15.95" customHeight="1" spans="1:3">
      <c r="A241" s="63">
        <v>2014003</v>
      </c>
      <c r="B241" s="63" t="s">
        <v>830</v>
      </c>
      <c r="C241" s="65"/>
    </row>
    <row r="242" ht="15.95" customHeight="1" spans="1:3">
      <c r="A242" s="63">
        <v>2014004</v>
      </c>
      <c r="B242" s="63" t="s">
        <v>954</v>
      </c>
      <c r="C242" s="65">
        <v>136</v>
      </c>
    </row>
    <row r="243" ht="15.95" customHeight="1" spans="1:3">
      <c r="A243" s="63">
        <v>2014099</v>
      </c>
      <c r="B243" s="63" t="s">
        <v>955</v>
      </c>
      <c r="C243" s="65"/>
    </row>
    <row r="244" ht="15.95" customHeight="1" spans="1:3">
      <c r="A244" s="63">
        <v>20199</v>
      </c>
      <c r="B244" s="129" t="s">
        <v>956</v>
      </c>
      <c r="C244" s="65">
        <f>SUM(C245:C246)</f>
        <v>1581</v>
      </c>
    </row>
    <row r="245" ht="15.95" customHeight="1" spans="1:3">
      <c r="A245" s="63">
        <v>2019901</v>
      </c>
      <c r="B245" s="63" t="s">
        <v>957</v>
      </c>
      <c r="C245" s="65"/>
    </row>
    <row r="246" ht="15.95" customHeight="1" spans="1:3">
      <c r="A246" s="63">
        <v>2019999</v>
      </c>
      <c r="B246" s="63" t="s">
        <v>958</v>
      </c>
      <c r="C246" s="65">
        <v>1581</v>
      </c>
    </row>
    <row r="247" ht="15.95" customHeight="1" spans="1:3">
      <c r="A247" s="63">
        <v>202</v>
      </c>
      <c r="B247" s="129" t="s">
        <v>959</v>
      </c>
      <c r="C247" s="65"/>
    </row>
    <row r="248" ht="15.95" customHeight="1" spans="1:3">
      <c r="A248" s="63">
        <v>20201</v>
      </c>
      <c r="B248" s="129" t="s">
        <v>960</v>
      </c>
      <c r="C248" s="65"/>
    </row>
    <row r="249" ht="15.95" customHeight="1" spans="1:3">
      <c r="A249" s="63">
        <v>2020101</v>
      </c>
      <c r="B249" s="63" t="s">
        <v>828</v>
      </c>
      <c r="C249" s="65"/>
    </row>
    <row r="250" ht="15.95" customHeight="1" spans="1:3">
      <c r="A250" s="63">
        <v>2020102</v>
      </c>
      <c r="B250" s="63" t="s">
        <v>829</v>
      </c>
      <c r="C250" s="65"/>
    </row>
    <row r="251" ht="15.95" customHeight="1" spans="1:3">
      <c r="A251" s="63">
        <v>2020103</v>
      </c>
      <c r="B251" s="63" t="s">
        <v>830</v>
      </c>
      <c r="C251" s="65"/>
    </row>
    <row r="252" ht="15.95" customHeight="1" spans="1:3">
      <c r="A252" s="63">
        <v>2020104</v>
      </c>
      <c r="B252" s="63" t="s">
        <v>922</v>
      </c>
      <c r="C252" s="65"/>
    </row>
    <row r="253" ht="15.95" customHeight="1" spans="1:3">
      <c r="A253" s="63">
        <v>2020150</v>
      </c>
      <c r="B253" s="63" t="s">
        <v>837</v>
      </c>
      <c r="C253" s="65"/>
    </row>
    <row r="254" ht="15.95" customHeight="1" spans="1:3">
      <c r="A254" s="63">
        <v>2020199</v>
      </c>
      <c r="B254" s="63" t="s">
        <v>961</v>
      </c>
      <c r="C254" s="65"/>
    </row>
    <row r="255" ht="15.95" customHeight="1" spans="1:3">
      <c r="A255" s="63">
        <v>20202</v>
      </c>
      <c r="B255" s="129" t="s">
        <v>962</v>
      </c>
      <c r="C255" s="65"/>
    </row>
    <row r="256" ht="15.95" customHeight="1" spans="1:3">
      <c r="A256" s="63">
        <v>2020201</v>
      </c>
      <c r="B256" s="63" t="s">
        <v>963</v>
      </c>
      <c r="C256" s="65"/>
    </row>
    <row r="257" ht="15.95" customHeight="1" spans="1:3">
      <c r="A257" s="63">
        <v>2020202</v>
      </c>
      <c r="B257" s="63" t="s">
        <v>964</v>
      </c>
      <c r="C257" s="65"/>
    </row>
    <row r="258" ht="15.95" customHeight="1" spans="1:3">
      <c r="A258" s="63">
        <v>20203</v>
      </c>
      <c r="B258" s="129" t="s">
        <v>965</v>
      </c>
      <c r="C258" s="65"/>
    </row>
    <row r="259" ht="15.95" customHeight="1" spans="1:3">
      <c r="A259" s="63">
        <v>2020304</v>
      </c>
      <c r="B259" s="63" t="s">
        <v>966</v>
      </c>
      <c r="C259" s="65"/>
    </row>
    <row r="260" ht="15.95" customHeight="1" spans="1:3">
      <c r="A260" s="63">
        <v>2020306</v>
      </c>
      <c r="B260" s="63" t="s">
        <v>967</v>
      </c>
      <c r="C260" s="65"/>
    </row>
    <row r="261" ht="15.95" customHeight="1" spans="1:3">
      <c r="A261" s="63">
        <v>20204</v>
      </c>
      <c r="B261" s="129" t="s">
        <v>968</v>
      </c>
      <c r="C261" s="65"/>
    </row>
    <row r="262" ht="15.95" customHeight="1" spans="1:3">
      <c r="A262" s="63">
        <v>2020401</v>
      </c>
      <c r="B262" s="63" t="s">
        <v>969</v>
      </c>
      <c r="C262" s="65"/>
    </row>
    <row r="263" ht="15.95" customHeight="1" spans="1:3">
      <c r="A263" s="63">
        <v>2020402</v>
      </c>
      <c r="B263" s="63" t="s">
        <v>970</v>
      </c>
      <c r="C263" s="65"/>
    </row>
    <row r="264" ht="15.95" customHeight="1" spans="1:3">
      <c r="A264" s="63">
        <v>2020403</v>
      </c>
      <c r="B264" s="63" t="s">
        <v>971</v>
      </c>
      <c r="C264" s="65"/>
    </row>
    <row r="265" ht="15.95" customHeight="1" spans="1:3">
      <c r="A265" s="63">
        <v>2020404</v>
      </c>
      <c r="B265" s="63" t="s">
        <v>972</v>
      </c>
      <c r="C265" s="65"/>
    </row>
    <row r="266" ht="15.95" customHeight="1" spans="1:3">
      <c r="A266" s="63">
        <v>2020499</v>
      </c>
      <c r="B266" s="63" t="s">
        <v>973</v>
      </c>
      <c r="C266" s="65"/>
    </row>
    <row r="267" ht="15.95" customHeight="1" spans="1:3">
      <c r="A267" s="63">
        <v>20205</v>
      </c>
      <c r="B267" s="129" t="s">
        <v>974</v>
      </c>
      <c r="C267" s="65"/>
    </row>
    <row r="268" ht="15.95" customHeight="1" spans="1:3">
      <c r="A268" s="63">
        <v>2020503</v>
      </c>
      <c r="B268" s="63" t="s">
        <v>975</v>
      </c>
      <c r="C268" s="65"/>
    </row>
    <row r="269" ht="15.95" customHeight="1" spans="1:3">
      <c r="A269" s="63">
        <v>2020504</v>
      </c>
      <c r="B269" s="63" t="s">
        <v>976</v>
      </c>
      <c r="C269" s="65"/>
    </row>
    <row r="270" ht="15.95" customHeight="1" spans="1:3">
      <c r="A270" s="63">
        <v>2020505</v>
      </c>
      <c r="B270" s="63" t="s">
        <v>977</v>
      </c>
      <c r="C270" s="65"/>
    </row>
    <row r="271" ht="15.95" customHeight="1" spans="1:3">
      <c r="A271" s="63">
        <v>2020599</v>
      </c>
      <c r="B271" s="63" t="s">
        <v>978</v>
      </c>
      <c r="C271" s="65"/>
    </row>
    <row r="272" ht="15.95" customHeight="1" spans="1:3">
      <c r="A272" s="63">
        <v>20206</v>
      </c>
      <c r="B272" s="129" t="s">
        <v>979</v>
      </c>
      <c r="C272" s="65"/>
    </row>
    <row r="273" ht="15.95" customHeight="1" spans="1:3">
      <c r="A273" s="63">
        <v>2020601</v>
      </c>
      <c r="B273" s="63" t="s">
        <v>980</v>
      </c>
      <c r="C273" s="65"/>
    </row>
    <row r="274" ht="15.95" customHeight="1" spans="1:3">
      <c r="A274" s="63">
        <v>20207</v>
      </c>
      <c r="B274" s="129" t="s">
        <v>981</v>
      </c>
      <c r="C274" s="65"/>
    </row>
    <row r="275" ht="15.95" customHeight="1" spans="1:3">
      <c r="A275" s="63">
        <v>2020701</v>
      </c>
      <c r="B275" s="63" t="s">
        <v>982</v>
      </c>
      <c r="C275" s="65"/>
    </row>
    <row r="276" ht="15.95" customHeight="1" spans="1:3">
      <c r="A276" s="63">
        <v>2020702</v>
      </c>
      <c r="B276" s="63" t="s">
        <v>983</v>
      </c>
      <c r="C276" s="65"/>
    </row>
    <row r="277" ht="15.95" customHeight="1" spans="1:3">
      <c r="A277" s="63">
        <v>2020703</v>
      </c>
      <c r="B277" s="63" t="s">
        <v>984</v>
      </c>
      <c r="C277" s="65"/>
    </row>
    <row r="278" ht="15.95" customHeight="1" spans="1:3">
      <c r="A278" s="63">
        <v>2020799</v>
      </c>
      <c r="B278" s="63" t="s">
        <v>985</v>
      </c>
      <c r="C278" s="65"/>
    </row>
    <row r="279" ht="15.95" customHeight="1" spans="1:3">
      <c r="A279" s="63">
        <v>20208</v>
      </c>
      <c r="B279" s="129" t="s">
        <v>986</v>
      </c>
      <c r="C279" s="65"/>
    </row>
    <row r="280" ht="15.95" customHeight="1" spans="1:3">
      <c r="A280" s="63">
        <v>2020801</v>
      </c>
      <c r="B280" s="63" t="s">
        <v>828</v>
      </c>
      <c r="C280" s="65"/>
    </row>
    <row r="281" ht="15.95" customHeight="1" spans="1:3">
      <c r="A281" s="63">
        <v>2020802</v>
      </c>
      <c r="B281" s="63" t="s">
        <v>829</v>
      </c>
      <c r="C281" s="65"/>
    </row>
    <row r="282" ht="15.95" customHeight="1" spans="1:3">
      <c r="A282" s="63">
        <v>2020803</v>
      </c>
      <c r="B282" s="63" t="s">
        <v>830</v>
      </c>
      <c r="C282" s="65"/>
    </row>
    <row r="283" ht="15.95" customHeight="1" spans="1:3">
      <c r="A283" s="63">
        <v>2020850</v>
      </c>
      <c r="B283" s="63" t="s">
        <v>837</v>
      </c>
      <c r="C283" s="65"/>
    </row>
    <row r="284" ht="15.95" customHeight="1" spans="1:3">
      <c r="A284" s="63">
        <v>2020899</v>
      </c>
      <c r="B284" s="63" t="s">
        <v>987</v>
      </c>
      <c r="C284" s="65"/>
    </row>
    <row r="285" ht="15.95" customHeight="1" spans="1:3">
      <c r="A285" s="63">
        <v>20299</v>
      </c>
      <c r="B285" s="129" t="s">
        <v>988</v>
      </c>
      <c r="C285" s="65"/>
    </row>
    <row r="286" ht="15.95" customHeight="1" spans="1:3">
      <c r="A286" s="63">
        <v>2029999</v>
      </c>
      <c r="B286" s="63" t="s">
        <v>989</v>
      </c>
      <c r="C286" s="65"/>
    </row>
    <row r="287" ht="15.95" customHeight="1" spans="1:3">
      <c r="A287" s="63">
        <v>203</v>
      </c>
      <c r="B287" s="129" t="s">
        <v>990</v>
      </c>
      <c r="C287" s="65"/>
    </row>
    <row r="288" ht="15.95" customHeight="1" spans="1:3">
      <c r="A288" s="63">
        <v>20301</v>
      </c>
      <c r="B288" s="129" t="s">
        <v>991</v>
      </c>
      <c r="C288" s="65"/>
    </row>
    <row r="289" ht="15.95" customHeight="1" spans="1:3">
      <c r="A289" s="63">
        <v>2030101</v>
      </c>
      <c r="B289" s="63" t="s">
        <v>992</v>
      </c>
      <c r="C289" s="65"/>
    </row>
    <row r="290" ht="15.95" customHeight="1" spans="1:3">
      <c r="A290" s="63">
        <v>2030102</v>
      </c>
      <c r="B290" s="63" t="s">
        <v>993</v>
      </c>
      <c r="C290" s="65"/>
    </row>
    <row r="291" ht="15.95" customHeight="1" spans="1:3">
      <c r="A291" s="63">
        <v>2030199</v>
      </c>
      <c r="B291" s="63" t="s">
        <v>994</v>
      </c>
      <c r="C291" s="65"/>
    </row>
    <row r="292" ht="15.95" customHeight="1" spans="1:3">
      <c r="A292" s="63">
        <v>20304</v>
      </c>
      <c r="B292" s="129" t="s">
        <v>995</v>
      </c>
      <c r="C292" s="65"/>
    </row>
    <row r="293" ht="15.95" customHeight="1" spans="1:3">
      <c r="A293" s="63">
        <v>2030401</v>
      </c>
      <c r="B293" s="63" t="s">
        <v>996</v>
      </c>
      <c r="C293" s="65"/>
    </row>
    <row r="294" ht="15.95" customHeight="1" spans="1:3">
      <c r="A294" s="63">
        <v>20305</v>
      </c>
      <c r="B294" s="129" t="s">
        <v>997</v>
      </c>
      <c r="C294" s="65"/>
    </row>
    <row r="295" ht="15.95" customHeight="1" spans="1:3">
      <c r="A295" s="63">
        <v>2030501</v>
      </c>
      <c r="B295" s="63" t="s">
        <v>998</v>
      </c>
      <c r="C295" s="65"/>
    </row>
    <row r="296" ht="15.95" customHeight="1" spans="1:3">
      <c r="A296" s="63">
        <v>20306</v>
      </c>
      <c r="B296" s="129" t="s">
        <v>999</v>
      </c>
      <c r="C296" s="65"/>
    </row>
    <row r="297" ht="15.95" customHeight="1" spans="1:3">
      <c r="A297" s="63">
        <v>2030601</v>
      </c>
      <c r="B297" s="63" t="s">
        <v>1000</v>
      </c>
      <c r="C297" s="65"/>
    </row>
    <row r="298" ht="15.95" customHeight="1" spans="1:3">
      <c r="A298" s="63">
        <v>2030602</v>
      </c>
      <c r="B298" s="63" t="s">
        <v>1001</v>
      </c>
      <c r="C298" s="65"/>
    </row>
    <row r="299" ht="15.95" customHeight="1" spans="1:3">
      <c r="A299" s="63">
        <v>2030603</v>
      </c>
      <c r="B299" s="63" t="s">
        <v>1002</v>
      </c>
      <c r="C299" s="65"/>
    </row>
    <row r="300" ht="15.95" customHeight="1" spans="1:3">
      <c r="A300" s="63">
        <v>2030604</v>
      </c>
      <c r="B300" s="63" t="s">
        <v>1003</v>
      </c>
      <c r="C300" s="65"/>
    </row>
    <row r="301" ht="15.95" customHeight="1" spans="1:3">
      <c r="A301" s="63">
        <v>2030607</v>
      </c>
      <c r="B301" s="63" t="s">
        <v>1004</v>
      </c>
      <c r="C301" s="65"/>
    </row>
    <row r="302" ht="15.95" customHeight="1" spans="1:3">
      <c r="A302" s="63">
        <v>2030608</v>
      </c>
      <c r="B302" s="63" t="s">
        <v>1005</v>
      </c>
      <c r="C302" s="65"/>
    </row>
    <row r="303" ht="15.95" customHeight="1" spans="1:3">
      <c r="A303" s="63">
        <v>2030699</v>
      </c>
      <c r="B303" s="63" t="s">
        <v>1006</v>
      </c>
      <c r="C303" s="65"/>
    </row>
    <row r="304" ht="15.95" customHeight="1" spans="1:3">
      <c r="A304" s="63">
        <v>20399</v>
      </c>
      <c r="B304" s="129" t="s">
        <v>1007</v>
      </c>
      <c r="C304" s="65"/>
    </row>
    <row r="305" ht="15.95" customHeight="1" spans="1:3">
      <c r="A305" s="63">
        <v>2039999</v>
      </c>
      <c r="B305" s="63" t="s">
        <v>1008</v>
      </c>
      <c r="C305" s="65"/>
    </row>
    <row r="306" ht="15.95" customHeight="1" spans="1:3">
      <c r="A306" s="63">
        <v>204</v>
      </c>
      <c r="B306" s="129" t="s">
        <v>1009</v>
      </c>
      <c r="C306" s="65">
        <f>SUM(C307,C310,C321,C328,C336,C345,C359,C369,C379,C387,C393)</f>
        <v>9926</v>
      </c>
    </row>
    <row r="307" ht="15.95" customHeight="1" spans="1:3">
      <c r="A307" s="63">
        <v>20401</v>
      </c>
      <c r="B307" s="129" t="s">
        <v>1010</v>
      </c>
      <c r="C307" s="65">
        <f>SUM(C308:C309)</f>
        <v>61</v>
      </c>
    </row>
    <row r="308" ht="15.95" customHeight="1" spans="1:3">
      <c r="A308" s="63">
        <v>2040101</v>
      </c>
      <c r="B308" s="63" t="s">
        <v>1011</v>
      </c>
      <c r="C308" s="65">
        <v>21</v>
      </c>
    </row>
    <row r="309" ht="15.95" customHeight="1" spans="1:3">
      <c r="A309" s="63">
        <v>2040199</v>
      </c>
      <c r="B309" s="63" t="s">
        <v>1012</v>
      </c>
      <c r="C309" s="65">
        <v>40</v>
      </c>
    </row>
    <row r="310" ht="15.95" customHeight="1" spans="1:3">
      <c r="A310" s="63">
        <v>20402</v>
      </c>
      <c r="B310" s="129" t="s">
        <v>1013</v>
      </c>
      <c r="C310" s="65">
        <f>SUM(C311:C320)</f>
        <v>8084</v>
      </c>
    </row>
    <row r="311" ht="15.95" customHeight="1" spans="1:3">
      <c r="A311" s="63">
        <v>2040201</v>
      </c>
      <c r="B311" s="63" t="s">
        <v>828</v>
      </c>
      <c r="C311" s="65">
        <v>5293</v>
      </c>
    </row>
    <row r="312" ht="15.95" customHeight="1" spans="1:3">
      <c r="A312" s="63">
        <v>2040202</v>
      </c>
      <c r="B312" s="63" t="s">
        <v>829</v>
      </c>
      <c r="C312" s="65">
        <v>373</v>
      </c>
    </row>
    <row r="313" ht="15.95" customHeight="1" spans="1:3">
      <c r="A313" s="63">
        <v>2040203</v>
      </c>
      <c r="B313" s="63" t="s">
        <v>830</v>
      </c>
      <c r="C313" s="65"/>
    </row>
    <row r="314" ht="15.95" customHeight="1" spans="1:3">
      <c r="A314" s="63">
        <v>2040219</v>
      </c>
      <c r="B314" s="63" t="s">
        <v>868</v>
      </c>
      <c r="C314" s="65">
        <v>15</v>
      </c>
    </row>
    <row r="315" ht="15.95" customHeight="1" spans="1:3">
      <c r="A315" s="63">
        <v>2040220</v>
      </c>
      <c r="B315" s="63" t="s">
        <v>1014</v>
      </c>
      <c r="C315" s="65">
        <v>13</v>
      </c>
    </row>
    <row r="316" ht="15.95" customHeight="1" spans="1:3">
      <c r="A316" s="63">
        <v>2040221</v>
      </c>
      <c r="B316" s="63" t="s">
        <v>1015</v>
      </c>
      <c r="C316" s="65">
        <v>10</v>
      </c>
    </row>
    <row r="317" ht="15.95" customHeight="1" spans="1:3">
      <c r="A317" s="63">
        <v>2040222</v>
      </c>
      <c r="B317" s="63" t="s">
        <v>1016</v>
      </c>
      <c r="C317" s="65">
        <v>16</v>
      </c>
    </row>
    <row r="318" ht="15.95" customHeight="1" spans="1:3">
      <c r="A318" s="63">
        <v>2040223</v>
      </c>
      <c r="B318" s="63" t="s">
        <v>1017</v>
      </c>
      <c r="C318" s="65"/>
    </row>
    <row r="319" ht="15.95" customHeight="1" spans="1:3">
      <c r="A319" s="63">
        <v>2040250</v>
      </c>
      <c r="B319" s="63" t="s">
        <v>837</v>
      </c>
      <c r="C319" s="65"/>
    </row>
    <row r="320" ht="15.95" customHeight="1" spans="1:3">
      <c r="A320" s="63">
        <v>2040299</v>
      </c>
      <c r="B320" s="63" t="s">
        <v>1018</v>
      </c>
      <c r="C320" s="65">
        <v>2364</v>
      </c>
    </row>
    <row r="321" ht="15.95" customHeight="1" spans="1:3">
      <c r="A321" s="63">
        <v>20403</v>
      </c>
      <c r="B321" s="129" t="s">
        <v>1019</v>
      </c>
      <c r="C321" s="65"/>
    </row>
    <row r="322" ht="15.95" customHeight="1" spans="1:3">
      <c r="A322" s="63">
        <v>2040301</v>
      </c>
      <c r="B322" s="63" t="s">
        <v>828</v>
      </c>
      <c r="C322" s="65"/>
    </row>
    <row r="323" ht="15.95" customHeight="1" spans="1:3">
      <c r="A323" s="63">
        <v>2040302</v>
      </c>
      <c r="B323" s="63" t="s">
        <v>829</v>
      </c>
      <c r="C323" s="65"/>
    </row>
    <row r="324" ht="15.95" customHeight="1" spans="1:3">
      <c r="A324" s="63">
        <v>2040303</v>
      </c>
      <c r="B324" s="63" t="s">
        <v>830</v>
      </c>
      <c r="C324" s="65"/>
    </row>
    <row r="325" ht="15.95" customHeight="1" spans="1:3">
      <c r="A325" s="63">
        <v>2040304</v>
      </c>
      <c r="B325" s="63" t="s">
        <v>1020</v>
      </c>
      <c r="C325" s="65"/>
    </row>
    <row r="326" ht="15.95" customHeight="1" spans="1:3">
      <c r="A326" s="63">
        <v>2040350</v>
      </c>
      <c r="B326" s="63" t="s">
        <v>837</v>
      </c>
      <c r="C326" s="65"/>
    </row>
    <row r="327" ht="15.95" customHeight="1" spans="1:3">
      <c r="A327" s="63">
        <v>2040399</v>
      </c>
      <c r="B327" s="63" t="s">
        <v>1021</v>
      </c>
      <c r="C327" s="65"/>
    </row>
    <row r="328" ht="15.95" customHeight="1" spans="1:3">
      <c r="A328" s="63">
        <v>20404</v>
      </c>
      <c r="B328" s="129" t="s">
        <v>1022</v>
      </c>
      <c r="C328" s="65">
        <f>SUM(C329:C335)</f>
        <v>101</v>
      </c>
    </row>
    <row r="329" ht="15.95" customHeight="1" spans="1:3">
      <c r="A329" s="63">
        <v>2040401</v>
      </c>
      <c r="B329" s="63" t="s">
        <v>828</v>
      </c>
      <c r="C329" s="65">
        <v>101</v>
      </c>
    </row>
    <row r="330" ht="15.95" customHeight="1" spans="1:3">
      <c r="A330" s="63">
        <v>2040402</v>
      </c>
      <c r="B330" s="63" t="s">
        <v>829</v>
      </c>
      <c r="C330" s="65"/>
    </row>
    <row r="331" ht="15.95" customHeight="1" spans="1:3">
      <c r="A331" s="63">
        <v>2040403</v>
      </c>
      <c r="B331" s="63" t="s">
        <v>830</v>
      </c>
      <c r="C331" s="65"/>
    </row>
    <row r="332" ht="15.95" customHeight="1" spans="1:3">
      <c r="A332" s="63">
        <v>2040409</v>
      </c>
      <c r="B332" s="63" t="s">
        <v>1023</v>
      </c>
      <c r="C332" s="65"/>
    </row>
    <row r="333" ht="15.95" customHeight="1" spans="1:3">
      <c r="A333" s="63">
        <v>2040410</v>
      </c>
      <c r="B333" s="63" t="s">
        <v>1024</v>
      </c>
      <c r="C333" s="65"/>
    </row>
    <row r="334" ht="15.95" customHeight="1" spans="1:3">
      <c r="A334" s="63">
        <v>2040450</v>
      </c>
      <c r="B334" s="63" t="s">
        <v>837</v>
      </c>
      <c r="C334" s="65"/>
    </row>
    <row r="335" ht="15.95" customHeight="1" spans="1:3">
      <c r="A335" s="63">
        <v>2040499</v>
      </c>
      <c r="B335" s="63" t="s">
        <v>1025</v>
      </c>
      <c r="C335" s="65"/>
    </row>
    <row r="336" ht="15.95" customHeight="1" spans="1:3">
      <c r="A336" s="63">
        <v>20405</v>
      </c>
      <c r="B336" s="129" t="s">
        <v>1026</v>
      </c>
      <c r="C336" s="65">
        <f>SUM(C337:C344)</f>
        <v>201</v>
      </c>
    </row>
    <row r="337" ht="15.95" customHeight="1" spans="1:3">
      <c r="A337" s="63">
        <v>2040501</v>
      </c>
      <c r="B337" s="63" t="s">
        <v>828</v>
      </c>
      <c r="C337" s="65">
        <v>201</v>
      </c>
    </row>
    <row r="338" ht="15.95" customHeight="1" spans="1:3">
      <c r="A338" s="63">
        <v>2040502</v>
      </c>
      <c r="B338" s="63" t="s">
        <v>829</v>
      </c>
      <c r="C338" s="65"/>
    </row>
    <row r="339" ht="15.95" customHeight="1" spans="1:3">
      <c r="A339" s="63">
        <v>2040503</v>
      </c>
      <c r="B339" s="63" t="s">
        <v>830</v>
      </c>
      <c r="C339" s="65"/>
    </row>
    <row r="340" ht="15.95" customHeight="1" spans="1:3">
      <c r="A340" s="63">
        <v>2040504</v>
      </c>
      <c r="B340" s="63" t="s">
        <v>1027</v>
      </c>
      <c r="C340" s="65"/>
    </row>
    <row r="341" ht="15.95" customHeight="1" spans="1:3">
      <c r="A341" s="63">
        <v>2040505</v>
      </c>
      <c r="B341" s="63" t="s">
        <v>1028</v>
      </c>
      <c r="C341" s="65"/>
    </row>
    <row r="342" ht="15.95" customHeight="1" spans="1:3">
      <c r="A342" s="63">
        <v>2040506</v>
      </c>
      <c r="B342" s="63" t="s">
        <v>1029</v>
      </c>
      <c r="C342" s="65"/>
    </row>
    <row r="343" ht="15.95" customHeight="1" spans="1:3">
      <c r="A343" s="63">
        <v>2040550</v>
      </c>
      <c r="B343" s="63" t="s">
        <v>837</v>
      </c>
      <c r="C343" s="65"/>
    </row>
    <row r="344" ht="15.95" customHeight="1" spans="1:3">
      <c r="A344" s="63">
        <v>2040599</v>
      </c>
      <c r="B344" s="63" t="s">
        <v>1030</v>
      </c>
      <c r="C344" s="65"/>
    </row>
    <row r="345" ht="15.95" customHeight="1" spans="1:3">
      <c r="A345" s="63">
        <v>20406</v>
      </c>
      <c r="B345" s="129" t="s">
        <v>1031</v>
      </c>
      <c r="C345" s="65">
        <f>SUM(C346:C358)</f>
        <v>1245</v>
      </c>
    </row>
    <row r="346" ht="15.95" customHeight="1" spans="1:3">
      <c r="A346" s="63">
        <v>2040601</v>
      </c>
      <c r="B346" s="63" t="s">
        <v>828</v>
      </c>
      <c r="C346" s="65">
        <v>958</v>
      </c>
    </row>
    <row r="347" ht="15.95" customHeight="1" spans="1:3">
      <c r="A347" s="63">
        <v>2040602</v>
      </c>
      <c r="B347" s="63" t="s">
        <v>829</v>
      </c>
      <c r="C347" s="65">
        <v>8</v>
      </c>
    </row>
    <row r="348" ht="15.95" customHeight="1" spans="1:3">
      <c r="A348" s="63">
        <v>2040603</v>
      </c>
      <c r="B348" s="63" t="s">
        <v>830</v>
      </c>
      <c r="C348" s="65"/>
    </row>
    <row r="349" ht="15.95" customHeight="1" spans="1:3">
      <c r="A349" s="63">
        <v>2040604</v>
      </c>
      <c r="B349" s="63" t="s">
        <v>1032</v>
      </c>
      <c r="C349" s="65">
        <v>15</v>
      </c>
    </row>
    <row r="350" ht="15.95" customHeight="1" spans="1:3">
      <c r="A350" s="63">
        <v>2040605</v>
      </c>
      <c r="B350" s="63" t="s">
        <v>1033</v>
      </c>
      <c r="C350" s="65">
        <v>28</v>
      </c>
    </row>
    <row r="351" ht="15.95" customHeight="1" spans="1:3">
      <c r="A351" s="63">
        <v>2040606</v>
      </c>
      <c r="B351" s="63" t="s">
        <v>1034</v>
      </c>
      <c r="C351" s="65"/>
    </row>
    <row r="352" ht="15.95" customHeight="1" spans="1:3">
      <c r="A352" s="63">
        <v>2040607</v>
      </c>
      <c r="B352" s="63" t="s">
        <v>1035</v>
      </c>
      <c r="C352" s="65">
        <v>30</v>
      </c>
    </row>
    <row r="353" ht="15.95" customHeight="1" spans="1:3">
      <c r="A353" s="63">
        <v>2040608</v>
      </c>
      <c r="B353" s="63" t="s">
        <v>1036</v>
      </c>
      <c r="C353" s="65"/>
    </row>
    <row r="354" ht="15.95" customHeight="1" spans="1:3">
      <c r="A354" s="63">
        <v>2040610</v>
      </c>
      <c r="B354" s="63" t="s">
        <v>1037</v>
      </c>
      <c r="C354" s="65">
        <v>88</v>
      </c>
    </row>
    <row r="355" ht="15.95" customHeight="1" spans="1:3">
      <c r="A355" s="63">
        <v>2040612</v>
      </c>
      <c r="B355" s="63" t="s">
        <v>1038</v>
      </c>
      <c r="C355" s="65">
        <v>25</v>
      </c>
    </row>
    <row r="356" ht="15.95" customHeight="1" spans="1:3">
      <c r="A356" s="63">
        <v>2040613</v>
      </c>
      <c r="B356" s="63" t="s">
        <v>868</v>
      </c>
      <c r="C356" s="65">
        <v>3</v>
      </c>
    </row>
    <row r="357" ht="15.95" customHeight="1" spans="1:3">
      <c r="A357" s="63">
        <v>2040650</v>
      </c>
      <c r="B357" s="63" t="s">
        <v>837</v>
      </c>
      <c r="C357" s="65">
        <v>53</v>
      </c>
    </row>
    <row r="358" ht="15.95" customHeight="1" spans="1:3">
      <c r="A358" s="63">
        <v>2040699</v>
      </c>
      <c r="B358" s="63" t="s">
        <v>1039</v>
      </c>
      <c r="C358" s="65">
        <v>37</v>
      </c>
    </row>
    <row r="359" ht="15.95" customHeight="1" spans="1:3">
      <c r="A359" s="63">
        <v>20407</v>
      </c>
      <c r="B359" s="129" t="s">
        <v>1040</v>
      </c>
      <c r="C359" s="65"/>
    </row>
    <row r="360" ht="15.95" customHeight="1" spans="1:3">
      <c r="A360" s="63">
        <v>2040701</v>
      </c>
      <c r="B360" s="63" t="s">
        <v>828</v>
      </c>
      <c r="C360" s="65"/>
    </row>
    <row r="361" ht="15.95" customHeight="1" spans="1:3">
      <c r="A361" s="63">
        <v>2040702</v>
      </c>
      <c r="B361" s="63" t="s">
        <v>829</v>
      </c>
      <c r="C361" s="65"/>
    </row>
    <row r="362" ht="15.95" customHeight="1" spans="1:3">
      <c r="A362" s="63">
        <v>2040703</v>
      </c>
      <c r="B362" s="63" t="s">
        <v>830</v>
      </c>
      <c r="C362" s="65"/>
    </row>
    <row r="363" ht="15.95" customHeight="1" spans="1:3">
      <c r="A363" s="63">
        <v>2040704</v>
      </c>
      <c r="B363" s="63" t="s">
        <v>1041</v>
      </c>
      <c r="C363" s="65"/>
    </row>
    <row r="364" ht="15.95" customHeight="1" spans="1:3">
      <c r="A364" s="63">
        <v>2040705</v>
      </c>
      <c r="B364" s="63" t="s">
        <v>1042</v>
      </c>
      <c r="C364" s="65"/>
    </row>
    <row r="365" ht="15.95" customHeight="1" spans="1:3">
      <c r="A365" s="63">
        <v>2040706</v>
      </c>
      <c r="B365" s="63" t="s">
        <v>1043</v>
      </c>
      <c r="C365" s="65"/>
    </row>
    <row r="366" ht="15.95" customHeight="1" spans="1:3">
      <c r="A366" s="63">
        <v>2040707</v>
      </c>
      <c r="B366" s="63" t="s">
        <v>868</v>
      </c>
      <c r="C366" s="65"/>
    </row>
    <row r="367" ht="15.95" customHeight="1" spans="1:3">
      <c r="A367" s="63">
        <v>2040750</v>
      </c>
      <c r="B367" s="63" t="s">
        <v>837</v>
      </c>
      <c r="C367" s="65"/>
    </row>
    <row r="368" ht="15.95" customHeight="1" spans="1:3">
      <c r="A368" s="63">
        <v>2040799</v>
      </c>
      <c r="B368" s="63" t="s">
        <v>1044</v>
      </c>
      <c r="C368" s="65"/>
    </row>
    <row r="369" ht="15.95" customHeight="1" spans="1:3">
      <c r="A369" s="63">
        <v>20408</v>
      </c>
      <c r="B369" s="129" t="s">
        <v>1045</v>
      </c>
      <c r="C369" s="65">
        <f>SUM(C370:C378)</f>
        <v>24</v>
      </c>
    </row>
    <row r="370" ht="15.95" customHeight="1" spans="1:3">
      <c r="A370" s="63">
        <v>2040801</v>
      </c>
      <c r="B370" s="63" t="s">
        <v>828</v>
      </c>
      <c r="C370" s="65"/>
    </row>
    <row r="371" ht="15.95" customHeight="1" spans="1:3">
      <c r="A371" s="63">
        <v>2040802</v>
      </c>
      <c r="B371" s="63" t="s">
        <v>829</v>
      </c>
      <c r="C371" s="65"/>
    </row>
    <row r="372" ht="15.95" customHeight="1" spans="1:3">
      <c r="A372" s="63">
        <v>2040803</v>
      </c>
      <c r="B372" s="63" t="s">
        <v>830</v>
      </c>
      <c r="C372" s="65"/>
    </row>
    <row r="373" ht="15.95" customHeight="1" spans="1:3">
      <c r="A373" s="63">
        <v>2040804</v>
      </c>
      <c r="B373" s="63" t="s">
        <v>1046</v>
      </c>
      <c r="C373" s="65"/>
    </row>
    <row r="374" ht="15.95" customHeight="1" spans="1:3">
      <c r="A374" s="63">
        <v>2040805</v>
      </c>
      <c r="B374" s="63" t="s">
        <v>1047</v>
      </c>
      <c r="C374" s="65"/>
    </row>
    <row r="375" ht="15.95" customHeight="1" spans="1:3">
      <c r="A375" s="63">
        <v>2040806</v>
      </c>
      <c r="B375" s="63" t="s">
        <v>1048</v>
      </c>
      <c r="C375" s="65"/>
    </row>
    <row r="376" ht="15.95" customHeight="1" spans="1:3">
      <c r="A376" s="63">
        <v>2040807</v>
      </c>
      <c r="B376" s="63" t="s">
        <v>868</v>
      </c>
      <c r="C376" s="65"/>
    </row>
    <row r="377" ht="15.95" customHeight="1" spans="1:3">
      <c r="A377" s="63">
        <v>2040850</v>
      </c>
      <c r="B377" s="63" t="s">
        <v>837</v>
      </c>
      <c r="C377" s="65"/>
    </row>
    <row r="378" ht="15.95" customHeight="1" spans="1:3">
      <c r="A378" s="63">
        <v>2040899</v>
      </c>
      <c r="B378" s="63" t="s">
        <v>1049</v>
      </c>
      <c r="C378" s="65">
        <v>24</v>
      </c>
    </row>
    <row r="379" ht="15.95" customHeight="1" spans="1:3">
      <c r="A379" s="63">
        <v>20409</v>
      </c>
      <c r="B379" s="129" t="s">
        <v>1050</v>
      </c>
      <c r="C379" s="65"/>
    </row>
    <row r="380" ht="15.95" customHeight="1" spans="1:3">
      <c r="A380" s="63">
        <v>2040901</v>
      </c>
      <c r="B380" s="63" t="s">
        <v>828</v>
      </c>
      <c r="C380" s="65"/>
    </row>
    <row r="381" ht="15.95" customHeight="1" spans="1:3">
      <c r="A381" s="63">
        <v>2040902</v>
      </c>
      <c r="B381" s="63" t="s">
        <v>829</v>
      </c>
      <c r="C381" s="65"/>
    </row>
    <row r="382" ht="15.95" customHeight="1" spans="1:3">
      <c r="A382" s="63">
        <v>2040903</v>
      </c>
      <c r="B382" s="63" t="s">
        <v>830</v>
      </c>
      <c r="C382" s="65"/>
    </row>
    <row r="383" ht="15.95" customHeight="1" spans="1:3">
      <c r="A383" s="63">
        <v>2040904</v>
      </c>
      <c r="B383" s="63" t="s">
        <v>1051</v>
      </c>
      <c r="C383" s="65"/>
    </row>
    <row r="384" ht="15.95" customHeight="1" spans="1:3">
      <c r="A384" s="63">
        <v>2040905</v>
      </c>
      <c r="B384" s="63" t="s">
        <v>1052</v>
      </c>
      <c r="C384" s="65"/>
    </row>
    <row r="385" ht="15.95" customHeight="1" spans="1:3">
      <c r="A385" s="63">
        <v>2040950</v>
      </c>
      <c r="B385" s="63" t="s">
        <v>837</v>
      </c>
      <c r="C385" s="65"/>
    </row>
    <row r="386" ht="15.95" customHeight="1" spans="1:3">
      <c r="A386" s="63">
        <v>2040999</v>
      </c>
      <c r="B386" s="63" t="s">
        <v>1053</v>
      </c>
      <c r="C386" s="65"/>
    </row>
    <row r="387" ht="15.95" customHeight="1" spans="1:3">
      <c r="A387" s="63">
        <v>20410</v>
      </c>
      <c r="B387" s="129" t="s">
        <v>1054</v>
      </c>
      <c r="C387" s="65"/>
    </row>
    <row r="388" ht="15.95" customHeight="1" spans="1:3">
      <c r="A388" s="63">
        <v>2041001</v>
      </c>
      <c r="B388" s="63" t="s">
        <v>828</v>
      </c>
      <c r="C388" s="65"/>
    </row>
    <row r="389" ht="15.95" customHeight="1" spans="1:3">
      <c r="A389" s="63">
        <v>2041002</v>
      </c>
      <c r="B389" s="63" t="s">
        <v>829</v>
      </c>
      <c r="C389" s="65"/>
    </row>
    <row r="390" ht="15.95" customHeight="1" spans="1:3">
      <c r="A390" s="63">
        <v>2041006</v>
      </c>
      <c r="B390" s="63" t="s">
        <v>868</v>
      </c>
      <c r="C390" s="65"/>
    </row>
    <row r="391" ht="15.95" customHeight="1" spans="1:3">
      <c r="A391" s="63">
        <v>2041007</v>
      </c>
      <c r="B391" s="63" t="s">
        <v>1055</v>
      </c>
      <c r="C391" s="65"/>
    </row>
    <row r="392" ht="15.95" customHeight="1" spans="1:3">
      <c r="A392" s="63">
        <v>2041099</v>
      </c>
      <c r="B392" s="63" t="s">
        <v>1056</v>
      </c>
      <c r="C392" s="65"/>
    </row>
    <row r="393" ht="15.95" customHeight="1" spans="1:3">
      <c r="A393" s="63">
        <v>20499</v>
      </c>
      <c r="B393" s="129" t="s">
        <v>1057</v>
      </c>
      <c r="C393" s="65">
        <f>SUM(C394:C395)</f>
        <v>210</v>
      </c>
    </row>
    <row r="394" ht="15.95" customHeight="1" spans="1:3">
      <c r="A394" s="63">
        <v>2049902</v>
      </c>
      <c r="B394" s="63" t="s">
        <v>1058</v>
      </c>
      <c r="C394" s="65">
        <v>29</v>
      </c>
    </row>
    <row r="395" ht="15.95" customHeight="1" spans="1:3">
      <c r="A395" s="63">
        <v>2049999</v>
      </c>
      <c r="B395" s="63" t="s">
        <v>1059</v>
      </c>
      <c r="C395" s="65">
        <v>181</v>
      </c>
    </row>
    <row r="396" ht="15.95" customHeight="1" spans="1:3">
      <c r="A396" s="63">
        <v>205</v>
      </c>
      <c r="B396" s="129" t="s">
        <v>1060</v>
      </c>
      <c r="C396" s="65">
        <f>SUM(C397,C402,C409,C415,C421,C425,C429,C433,C439,C446)</f>
        <v>101853</v>
      </c>
    </row>
    <row r="397" ht="15.95" customHeight="1" spans="1:3">
      <c r="A397" s="63">
        <v>20501</v>
      </c>
      <c r="B397" s="129" t="s">
        <v>1061</v>
      </c>
      <c r="C397" s="65">
        <f>SUM(C398:C401)</f>
        <v>1923</v>
      </c>
    </row>
    <row r="398" ht="15.95" customHeight="1" spans="1:3">
      <c r="A398" s="63">
        <v>2050101</v>
      </c>
      <c r="B398" s="63" t="s">
        <v>828</v>
      </c>
      <c r="C398" s="65">
        <v>1142</v>
      </c>
    </row>
    <row r="399" ht="15.95" customHeight="1" spans="1:3">
      <c r="A399" s="63">
        <v>2050102</v>
      </c>
      <c r="B399" s="63" t="s">
        <v>829</v>
      </c>
      <c r="C399" s="65">
        <v>385</v>
      </c>
    </row>
    <row r="400" ht="15.95" customHeight="1" spans="1:3">
      <c r="A400" s="63">
        <v>2050103</v>
      </c>
      <c r="B400" s="63" t="s">
        <v>830</v>
      </c>
      <c r="C400" s="65">
        <v>1</v>
      </c>
    </row>
    <row r="401" ht="15.95" customHeight="1" spans="1:3">
      <c r="A401" s="63">
        <v>2050199</v>
      </c>
      <c r="B401" s="63" t="s">
        <v>1062</v>
      </c>
      <c r="C401" s="65">
        <v>395</v>
      </c>
    </row>
    <row r="402" ht="15.95" customHeight="1" spans="1:3">
      <c r="A402" s="63">
        <v>20502</v>
      </c>
      <c r="B402" s="129" t="s">
        <v>1063</v>
      </c>
      <c r="C402" s="65">
        <f>SUM(C403:C408)</f>
        <v>71203</v>
      </c>
    </row>
    <row r="403" ht="15.95" customHeight="1" spans="1:3">
      <c r="A403" s="63">
        <v>2050201</v>
      </c>
      <c r="B403" s="63" t="s">
        <v>1064</v>
      </c>
      <c r="C403" s="65">
        <v>2934</v>
      </c>
    </row>
    <row r="404" ht="15.95" customHeight="1" spans="1:3">
      <c r="A404" s="63">
        <v>2050202</v>
      </c>
      <c r="B404" s="63" t="s">
        <v>1065</v>
      </c>
      <c r="C404" s="65">
        <v>29589</v>
      </c>
    </row>
    <row r="405" ht="15.95" customHeight="1" spans="1:3">
      <c r="A405" s="63">
        <v>2050203</v>
      </c>
      <c r="B405" s="63" t="s">
        <v>1066</v>
      </c>
      <c r="C405" s="65">
        <v>24872</v>
      </c>
    </row>
    <row r="406" ht="15.95" customHeight="1" spans="1:3">
      <c r="A406" s="63">
        <v>2050204</v>
      </c>
      <c r="B406" s="63" t="s">
        <v>1067</v>
      </c>
      <c r="C406" s="65">
        <v>9893</v>
      </c>
    </row>
    <row r="407" ht="15.95" customHeight="1" spans="1:3">
      <c r="A407" s="63">
        <v>2050205</v>
      </c>
      <c r="B407" s="63" t="s">
        <v>1068</v>
      </c>
      <c r="C407" s="65"/>
    </row>
    <row r="408" ht="15.95" customHeight="1" spans="1:3">
      <c r="A408" s="63">
        <v>2050299</v>
      </c>
      <c r="B408" s="63" t="s">
        <v>1069</v>
      </c>
      <c r="C408" s="65">
        <v>3915</v>
      </c>
    </row>
    <row r="409" ht="15.95" customHeight="1" spans="1:3">
      <c r="A409" s="63">
        <v>20503</v>
      </c>
      <c r="B409" s="129" t="s">
        <v>1070</v>
      </c>
      <c r="C409" s="65">
        <f>SUM(C410:C414)</f>
        <v>4096</v>
      </c>
    </row>
    <row r="410" ht="15.95" customHeight="1" spans="1:3">
      <c r="A410" s="63">
        <v>2050301</v>
      </c>
      <c r="B410" s="63" t="s">
        <v>1071</v>
      </c>
      <c r="C410" s="65"/>
    </row>
    <row r="411" ht="15.95" customHeight="1" spans="1:3">
      <c r="A411" s="63">
        <v>2050302</v>
      </c>
      <c r="B411" s="63" t="s">
        <v>1072</v>
      </c>
      <c r="C411" s="65">
        <v>3280</v>
      </c>
    </row>
    <row r="412" ht="15.95" customHeight="1" spans="1:3">
      <c r="A412" s="63">
        <v>2050303</v>
      </c>
      <c r="B412" s="63" t="s">
        <v>1073</v>
      </c>
      <c r="C412" s="65"/>
    </row>
    <row r="413" ht="15.95" customHeight="1" spans="1:3">
      <c r="A413" s="63">
        <v>2050305</v>
      </c>
      <c r="B413" s="63" t="s">
        <v>1074</v>
      </c>
      <c r="C413" s="65"/>
    </row>
    <row r="414" ht="15.95" customHeight="1" spans="1:3">
      <c r="A414" s="63">
        <v>2050399</v>
      </c>
      <c r="B414" s="63" t="s">
        <v>1075</v>
      </c>
      <c r="C414" s="65">
        <v>816</v>
      </c>
    </row>
    <row r="415" ht="15.95" customHeight="1" spans="1:3">
      <c r="A415" s="63">
        <v>20504</v>
      </c>
      <c r="B415" s="129" t="s">
        <v>1076</v>
      </c>
      <c r="C415" s="65"/>
    </row>
    <row r="416" ht="15.95" customHeight="1" spans="1:3">
      <c r="A416" s="63">
        <v>2050401</v>
      </c>
      <c r="B416" s="63" t="s">
        <v>1077</v>
      </c>
      <c r="C416" s="65"/>
    </row>
    <row r="417" ht="15.95" customHeight="1" spans="1:3">
      <c r="A417" s="63">
        <v>2050402</v>
      </c>
      <c r="B417" s="63" t="s">
        <v>1078</v>
      </c>
      <c r="C417" s="65"/>
    </row>
    <row r="418" ht="15.95" customHeight="1" spans="1:3">
      <c r="A418" s="63">
        <v>2050403</v>
      </c>
      <c r="B418" s="63" t="s">
        <v>1079</v>
      </c>
      <c r="C418" s="65"/>
    </row>
    <row r="419" ht="15.95" customHeight="1" spans="1:3">
      <c r="A419" s="63">
        <v>2050404</v>
      </c>
      <c r="B419" s="63" t="s">
        <v>1080</v>
      </c>
      <c r="C419" s="65"/>
    </row>
    <row r="420" ht="15.95" customHeight="1" spans="1:3">
      <c r="A420" s="63">
        <v>2050499</v>
      </c>
      <c r="B420" s="63" t="s">
        <v>1081</v>
      </c>
      <c r="C420" s="65"/>
    </row>
    <row r="421" ht="15.95" customHeight="1" spans="1:3">
      <c r="A421" s="63">
        <v>20505</v>
      </c>
      <c r="B421" s="129" t="s">
        <v>1082</v>
      </c>
      <c r="C421" s="65"/>
    </row>
    <row r="422" ht="15.95" customHeight="1" spans="1:3">
      <c r="A422" s="63">
        <v>2050501</v>
      </c>
      <c r="B422" s="63" t="s">
        <v>1083</v>
      </c>
      <c r="C422" s="65"/>
    </row>
    <row r="423" ht="15.95" customHeight="1" spans="1:3">
      <c r="A423" s="63">
        <v>2050502</v>
      </c>
      <c r="B423" s="63" t="s">
        <v>1084</v>
      </c>
      <c r="C423" s="65"/>
    </row>
    <row r="424" ht="15.95" customHeight="1" spans="1:3">
      <c r="A424" s="63">
        <v>2050599</v>
      </c>
      <c r="B424" s="63" t="s">
        <v>1085</v>
      </c>
      <c r="C424" s="65"/>
    </row>
    <row r="425" ht="15.95" customHeight="1" spans="1:3">
      <c r="A425" s="63">
        <v>20506</v>
      </c>
      <c r="B425" s="129" t="s">
        <v>1086</v>
      </c>
      <c r="C425" s="65"/>
    </row>
    <row r="426" ht="15.95" customHeight="1" spans="1:3">
      <c r="A426" s="63">
        <v>2050601</v>
      </c>
      <c r="B426" s="63" t="s">
        <v>1087</v>
      </c>
      <c r="C426" s="65"/>
    </row>
    <row r="427" ht="15.95" customHeight="1" spans="1:3">
      <c r="A427" s="63">
        <v>2050602</v>
      </c>
      <c r="B427" s="63" t="s">
        <v>1088</v>
      </c>
      <c r="C427" s="65"/>
    </row>
    <row r="428" ht="15.95" customHeight="1" spans="1:3">
      <c r="A428" s="63">
        <v>2050699</v>
      </c>
      <c r="B428" s="63" t="s">
        <v>1089</v>
      </c>
      <c r="C428" s="65"/>
    </row>
    <row r="429" ht="15.95" customHeight="1" spans="1:3">
      <c r="A429" s="63">
        <v>20507</v>
      </c>
      <c r="B429" s="129" t="s">
        <v>1090</v>
      </c>
      <c r="C429" s="65">
        <f>SUM(C430:C432)</f>
        <v>615</v>
      </c>
    </row>
    <row r="430" ht="15.95" customHeight="1" spans="1:3">
      <c r="A430" s="63">
        <v>2050701</v>
      </c>
      <c r="B430" s="63" t="s">
        <v>1091</v>
      </c>
      <c r="C430" s="65">
        <v>615</v>
      </c>
    </row>
    <row r="431" ht="15.95" customHeight="1" spans="1:3">
      <c r="A431" s="63">
        <v>2050702</v>
      </c>
      <c r="B431" s="63" t="s">
        <v>1092</v>
      </c>
      <c r="C431" s="65"/>
    </row>
    <row r="432" ht="15.95" customHeight="1" spans="1:3">
      <c r="A432" s="63">
        <v>2050799</v>
      </c>
      <c r="B432" s="63" t="s">
        <v>1093</v>
      </c>
      <c r="C432" s="65"/>
    </row>
    <row r="433" ht="15.95" customHeight="1" spans="1:3">
      <c r="A433" s="63">
        <v>20508</v>
      </c>
      <c r="B433" s="129" t="s">
        <v>1094</v>
      </c>
      <c r="C433" s="65">
        <f>SUM(C434:C438)</f>
        <v>1359</v>
      </c>
    </row>
    <row r="434" ht="15.95" customHeight="1" spans="1:3">
      <c r="A434" s="63">
        <v>2050801</v>
      </c>
      <c r="B434" s="63" t="s">
        <v>1095</v>
      </c>
      <c r="C434" s="65">
        <v>755</v>
      </c>
    </row>
    <row r="435" ht="15.95" customHeight="1" spans="1:3">
      <c r="A435" s="63">
        <v>2050802</v>
      </c>
      <c r="B435" s="63" t="s">
        <v>1096</v>
      </c>
      <c r="C435" s="65">
        <v>401</v>
      </c>
    </row>
    <row r="436" ht="15.95" customHeight="1" spans="1:3">
      <c r="A436" s="63">
        <v>2050803</v>
      </c>
      <c r="B436" s="63" t="s">
        <v>1097</v>
      </c>
      <c r="C436" s="65">
        <v>16</v>
      </c>
    </row>
    <row r="437" ht="15.95" customHeight="1" spans="1:3">
      <c r="A437" s="63">
        <v>2050804</v>
      </c>
      <c r="B437" s="63" t="s">
        <v>1098</v>
      </c>
      <c r="C437" s="65"/>
    </row>
    <row r="438" ht="15.95" customHeight="1" spans="1:3">
      <c r="A438" s="63">
        <v>2050899</v>
      </c>
      <c r="B438" s="63" t="s">
        <v>1099</v>
      </c>
      <c r="C438" s="65">
        <v>187</v>
      </c>
    </row>
    <row r="439" ht="15.95" customHeight="1" spans="1:3">
      <c r="A439" s="63">
        <v>20509</v>
      </c>
      <c r="B439" s="129" t="s">
        <v>1100</v>
      </c>
      <c r="C439" s="65">
        <f>SUM(C440:C445)</f>
        <v>1674</v>
      </c>
    </row>
    <row r="440" ht="15.95" customHeight="1" spans="1:3">
      <c r="A440" s="63">
        <v>2050901</v>
      </c>
      <c r="B440" s="63" t="s">
        <v>1101</v>
      </c>
      <c r="C440" s="65"/>
    </row>
    <row r="441" ht="15.95" customHeight="1" spans="1:3">
      <c r="A441" s="63">
        <v>2050902</v>
      </c>
      <c r="B441" s="63" t="s">
        <v>1102</v>
      </c>
      <c r="C441" s="65"/>
    </row>
    <row r="442" ht="15.95" customHeight="1" spans="1:3">
      <c r="A442" s="63">
        <v>2050903</v>
      </c>
      <c r="B442" s="63" t="s">
        <v>1103</v>
      </c>
      <c r="C442" s="65"/>
    </row>
    <row r="443" ht="15.95" customHeight="1" spans="1:3">
      <c r="A443" s="63">
        <v>2050904</v>
      </c>
      <c r="B443" s="63" t="s">
        <v>1104</v>
      </c>
      <c r="C443" s="65"/>
    </row>
    <row r="444" ht="15.95" customHeight="1" spans="1:3">
      <c r="A444" s="63">
        <v>2050905</v>
      </c>
      <c r="B444" s="63" t="s">
        <v>1105</v>
      </c>
      <c r="C444" s="65"/>
    </row>
    <row r="445" ht="15.95" customHeight="1" spans="1:3">
      <c r="A445" s="63">
        <v>2050999</v>
      </c>
      <c r="B445" s="63" t="s">
        <v>1106</v>
      </c>
      <c r="C445" s="65">
        <v>1674</v>
      </c>
    </row>
    <row r="446" ht="15.95" customHeight="1" spans="1:3">
      <c r="A446" s="63">
        <v>20599</v>
      </c>
      <c r="B446" s="129" t="s">
        <v>1107</v>
      </c>
      <c r="C446" s="65">
        <f>C447</f>
        <v>20983</v>
      </c>
    </row>
    <row r="447" ht="15.95" customHeight="1" spans="1:3">
      <c r="A447" s="63">
        <v>2059999</v>
      </c>
      <c r="B447" s="63" t="s">
        <v>1108</v>
      </c>
      <c r="C447" s="65">
        <v>20983</v>
      </c>
    </row>
    <row r="448" ht="15.95" customHeight="1" spans="1:3">
      <c r="A448" s="63">
        <v>206</v>
      </c>
      <c r="B448" s="129" t="s">
        <v>1109</v>
      </c>
      <c r="C448" s="65">
        <f>SUM(C449,C454,C463,C469,C474,C479,C484,C491,C495,C499)</f>
        <v>3027</v>
      </c>
    </row>
    <row r="449" ht="15.95" customHeight="1" spans="1:3">
      <c r="A449" s="63">
        <v>20601</v>
      </c>
      <c r="B449" s="129" t="s">
        <v>1110</v>
      </c>
      <c r="C449" s="65">
        <f>SUM(C450:C453)</f>
        <v>956</v>
      </c>
    </row>
    <row r="450" ht="15.95" customHeight="1" spans="1:3">
      <c r="A450" s="63">
        <v>2060101</v>
      </c>
      <c r="B450" s="63" t="s">
        <v>828</v>
      </c>
      <c r="C450" s="65">
        <v>412</v>
      </c>
    </row>
    <row r="451" ht="15.95" customHeight="1" spans="1:3">
      <c r="A451" s="63">
        <v>2060102</v>
      </c>
      <c r="B451" s="63" t="s">
        <v>829</v>
      </c>
      <c r="C451" s="65">
        <v>24</v>
      </c>
    </row>
    <row r="452" ht="15.95" customHeight="1" spans="1:3">
      <c r="A452" s="63">
        <v>2060103</v>
      </c>
      <c r="B452" s="63" t="s">
        <v>830</v>
      </c>
      <c r="C452" s="65"/>
    </row>
    <row r="453" ht="15.95" customHeight="1" spans="1:3">
      <c r="A453" s="63">
        <v>2060199</v>
      </c>
      <c r="B453" s="63" t="s">
        <v>1111</v>
      </c>
      <c r="C453" s="65">
        <v>520</v>
      </c>
    </row>
    <row r="454" ht="15.95" customHeight="1" spans="1:3">
      <c r="A454" s="63">
        <v>20602</v>
      </c>
      <c r="B454" s="129" t="s">
        <v>1112</v>
      </c>
      <c r="C454" s="65">
        <f>SUM(C455:C462)</f>
        <v>5</v>
      </c>
    </row>
    <row r="455" ht="15.95" customHeight="1" spans="1:3">
      <c r="A455" s="63">
        <v>2060201</v>
      </c>
      <c r="B455" s="63" t="s">
        <v>1113</v>
      </c>
      <c r="C455" s="65"/>
    </row>
    <row r="456" ht="15.95" customHeight="1" spans="1:3">
      <c r="A456" s="63">
        <v>2060203</v>
      </c>
      <c r="B456" s="63" t="s">
        <v>1114</v>
      </c>
      <c r="C456" s="65"/>
    </row>
    <row r="457" ht="15.95" customHeight="1" spans="1:3">
      <c r="A457" s="63">
        <v>2060204</v>
      </c>
      <c r="B457" s="63" t="s">
        <v>1115</v>
      </c>
      <c r="C457" s="65"/>
    </row>
    <row r="458" ht="15.95" customHeight="1" spans="1:3">
      <c r="A458" s="63">
        <v>2060205</v>
      </c>
      <c r="B458" s="63" t="s">
        <v>1116</v>
      </c>
      <c r="C458" s="65"/>
    </row>
    <row r="459" ht="15.95" customHeight="1" spans="1:3">
      <c r="A459" s="63">
        <v>2060206</v>
      </c>
      <c r="B459" s="63" t="s">
        <v>1117</v>
      </c>
      <c r="C459" s="65"/>
    </row>
    <row r="460" ht="15.95" customHeight="1" spans="1:3">
      <c r="A460" s="63">
        <v>2060207</v>
      </c>
      <c r="B460" s="63" t="s">
        <v>1118</v>
      </c>
      <c r="C460" s="65"/>
    </row>
    <row r="461" ht="15.95" customHeight="1" spans="1:3">
      <c r="A461" s="63">
        <v>2060208</v>
      </c>
      <c r="B461" s="63" t="s">
        <v>1119</v>
      </c>
      <c r="C461" s="65"/>
    </row>
    <row r="462" ht="15.95" customHeight="1" spans="1:3">
      <c r="A462" s="63">
        <v>2060299</v>
      </c>
      <c r="B462" s="63" t="s">
        <v>1120</v>
      </c>
      <c r="C462" s="65">
        <v>5</v>
      </c>
    </row>
    <row r="463" ht="15.95" customHeight="1" spans="1:3">
      <c r="A463" s="63">
        <v>20603</v>
      </c>
      <c r="B463" s="129" t="s">
        <v>1121</v>
      </c>
      <c r="C463" s="65">
        <f>SUM(C464:C468)</f>
        <v>2</v>
      </c>
    </row>
    <row r="464" ht="15.95" customHeight="1" spans="1:3">
      <c r="A464" s="63">
        <v>2060301</v>
      </c>
      <c r="B464" s="63" t="s">
        <v>1113</v>
      </c>
      <c r="C464" s="65">
        <v>2</v>
      </c>
    </row>
    <row r="465" ht="15.95" customHeight="1" spans="1:3">
      <c r="A465" s="63">
        <v>2060302</v>
      </c>
      <c r="B465" s="63" t="s">
        <v>1122</v>
      </c>
      <c r="C465" s="65"/>
    </row>
    <row r="466" ht="15.95" customHeight="1" spans="1:3">
      <c r="A466" s="63">
        <v>2060303</v>
      </c>
      <c r="B466" s="63" t="s">
        <v>1123</v>
      </c>
      <c r="C466" s="65"/>
    </row>
    <row r="467" ht="15.95" customHeight="1" spans="1:3">
      <c r="A467" s="63">
        <v>2060304</v>
      </c>
      <c r="B467" s="63" t="s">
        <v>1124</v>
      </c>
      <c r="C467" s="65"/>
    </row>
    <row r="468" ht="15.95" customHeight="1" spans="1:3">
      <c r="A468" s="63">
        <v>2060399</v>
      </c>
      <c r="B468" s="63" t="s">
        <v>1125</v>
      </c>
      <c r="C468" s="65"/>
    </row>
    <row r="469" ht="15.95" customHeight="1" spans="1:3">
      <c r="A469" s="63">
        <v>20604</v>
      </c>
      <c r="B469" s="129" t="s">
        <v>1126</v>
      </c>
      <c r="C469" s="65">
        <f>SUM(C470:C473)</f>
        <v>435</v>
      </c>
    </row>
    <row r="470" ht="15.95" customHeight="1" spans="1:3">
      <c r="A470" s="63">
        <v>2060401</v>
      </c>
      <c r="B470" s="63" t="s">
        <v>1113</v>
      </c>
      <c r="C470" s="65">
        <v>320</v>
      </c>
    </row>
    <row r="471" ht="15.95" customHeight="1" spans="1:3">
      <c r="A471" s="63">
        <v>2060404</v>
      </c>
      <c r="B471" s="63" t="s">
        <v>1127</v>
      </c>
      <c r="C471" s="65">
        <v>85</v>
      </c>
    </row>
    <row r="472" ht="15.95" customHeight="1" spans="1:3">
      <c r="A472" s="63">
        <v>2060405</v>
      </c>
      <c r="B472" s="63" t="s">
        <v>1128</v>
      </c>
      <c r="C472" s="65"/>
    </row>
    <row r="473" ht="15.95" customHeight="1" spans="1:3">
      <c r="A473" s="63">
        <v>2060499</v>
      </c>
      <c r="B473" s="63" t="s">
        <v>1129</v>
      </c>
      <c r="C473" s="65">
        <v>30</v>
      </c>
    </row>
    <row r="474" ht="15.95" customHeight="1" spans="1:3">
      <c r="A474" s="63">
        <v>20605</v>
      </c>
      <c r="B474" s="129" t="s">
        <v>1130</v>
      </c>
      <c r="C474" s="65">
        <f>SUM(C475:C478)</f>
        <v>82</v>
      </c>
    </row>
    <row r="475" ht="15.95" customHeight="1" spans="1:3">
      <c r="A475" s="63">
        <v>2060501</v>
      </c>
      <c r="B475" s="63" t="s">
        <v>1113</v>
      </c>
      <c r="C475" s="65">
        <v>2</v>
      </c>
    </row>
    <row r="476" ht="15.95" customHeight="1" spans="1:3">
      <c r="A476" s="63">
        <v>2060502</v>
      </c>
      <c r="B476" s="63" t="s">
        <v>1131</v>
      </c>
      <c r="C476" s="65"/>
    </row>
    <row r="477" ht="15.95" customHeight="1" spans="1:3">
      <c r="A477" s="63">
        <v>2060503</v>
      </c>
      <c r="B477" s="63" t="s">
        <v>1132</v>
      </c>
      <c r="C477" s="65"/>
    </row>
    <row r="478" ht="15.95" customHeight="1" spans="1:3">
      <c r="A478" s="63">
        <v>2060599</v>
      </c>
      <c r="B478" s="63" t="s">
        <v>1133</v>
      </c>
      <c r="C478" s="65">
        <v>80</v>
      </c>
    </row>
    <row r="479" ht="15.95" customHeight="1" spans="1:3">
      <c r="A479" s="63">
        <v>20606</v>
      </c>
      <c r="B479" s="129" t="s">
        <v>1134</v>
      </c>
      <c r="C479" s="65"/>
    </row>
    <row r="480" ht="15.95" customHeight="1" spans="1:3">
      <c r="A480" s="63">
        <v>2060601</v>
      </c>
      <c r="B480" s="63" t="s">
        <v>1135</v>
      </c>
      <c r="C480" s="65"/>
    </row>
    <row r="481" ht="15.95" customHeight="1" spans="1:3">
      <c r="A481" s="63">
        <v>2060602</v>
      </c>
      <c r="B481" s="63" t="s">
        <v>1136</v>
      </c>
      <c r="C481" s="65"/>
    </row>
    <row r="482" ht="15.95" customHeight="1" spans="1:3">
      <c r="A482" s="63">
        <v>2060603</v>
      </c>
      <c r="B482" s="63" t="s">
        <v>1137</v>
      </c>
      <c r="C482" s="65"/>
    </row>
    <row r="483" ht="15.95" customHeight="1" spans="1:3">
      <c r="A483" s="63">
        <v>2060699</v>
      </c>
      <c r="B483" s="63" t="s">
        <v>1138</v>
      </c>
      <c r="C483" s="65"/>
    </row>
    <row r="484" ht="15.95" customHeight="1" spans="1:3">
      <c r="A484" s="63">
        <v>20607</v>
      </c>
      <c r="B484" s="129" t="s">
        <v>1139</v>
      </c>
      <c r="C484" s="65">
        <f>SUM(C485:C490)</f>
        <v>198</v>
      </c>
    </row>
    <row r="485" ht="15.95" customHeight="1" spans="1:3">
      <c r="A485" s="63">
        <v>2060701</v>
      </c>
      <c r="B485" s="63" t="s">
        <v>1113</v>
      </c>
      <c r="C485" s="65">
        <v>122</v>
      </c>
    </row>
    <row r="486" ht="15.95" customHeight="1" spans="1:3">
      <c r="A486" s="63">
        <v>2060702</v>
      </c>
      <c r="B486" s="63" t="s">
        <v>1140</v>
      </c>
      <c r="C486" s="65">
        <v>36</v>
      </c>
    </row>
    <row r="487" ht="15.95" customHeight="1" spans="1:3">
      <c r="A487" s="63">
        <v>2060703</v>
      </c>
      <c r="B487" s="63" t="s">
        <v>1141</v>
      </c>
      <c r="C487" s="65"/>
    </row>
    <row r="488" ht="15.95" customHeight="1" spans="1:3">
      <c r="A488" s="63">
        <v>2060704</v>
      </c>
      <c r="B488" s="63" t="s">
        <v>1142</v>
      </c>
      <c r="C488" s="65">
        <v>15</v>
      </c>
    </row>
    <row r="489" ht="15.95" customHeight="1" spans="1:3">
      <c r="A489" s="63">
        <v>2060705</v>
      </c>
      <c r="B489" s="63" t="s">
        <v>1143</v>
      </c>
      <c r="C489" s="65"/>
    </row>
    <row r="490" ht="15.95" customHeight="1" spans="1:3">
      <c r="A490" s="63">
        <v>2060799</v>
      </c>
      <c r="B490" s="63" t="s">
        <v>1144</v>
      </c>
      <c r="C490" s="65">
        <v>25</v>
      </c>
    </row>
    <row r="491" ht="15.95" customHeight="1" spans="1:3">
      <c r="A491" s="63">
        <v>20608</v>
      </c>
      <c r="B491" s="129" t="s">
        <v>1145</v>
      </c>
      <c r="C491" s="65">
        <f>SUM(C492:C494)</f>
        <v>31</v>
      </c>
    </row>
    <row r="492" ht="15.95" customHeight="1" spans="1:3">
      <c r="A492" s="63">
        <v>2060801</v>
      </c>
      <c r="B492" s="63" t="s">
        <v>1146</v>
      </c>
      <c r="C492" s="65"/>
    </row>
    <row r="493" ht="15.95" customHeight="1" spans="1:3">
      <c r="A493" s="63">
        <v>2060802</v>
      </c>
      <c r="B493" s="63" t="s">
        <v>1147</v>
      </c>
      <c r="C493" s="65"/>
    </row>
    <row r="494" ht="15.95" customHeight="1" spans="1:3">
      <c r="A494" s="63">
        <v>2060899</v>
      </c>
      <c r="B494" s="63" t="s">
        <v>1148</v>
      </c>
      <c r="C494" s="65">
        <v>31</v>
      </c>
    </row>
    <row r="495" ht="15.95" customHeight="1" spans="1:3">
      <c r="A495" s="63">
        <v>20609</v>
      </c>
      <c r="B495" s="129" t="s">
        <v>1149</v>
      </c>
      <c r="C495" s="65">
        <f>SUM(C496:C498)</f>
        <v>300</v>
      </c>
    </row>
    <row r="496" ht="15.95" customHeight="1" spans="1:3">
      <c r="A496" s="63">
        <v>2060901</v>
      </c>
      <c r="B496" s="63" t="s">
        <v>1150</v>
      </c>
      <c r="C496" s="65"/>
    </row>
    <row r="497" ht="15.95" customHeight="1" spans="1:3">
      <c r="A497" s="63">
        <v>2060902</v>
      </c>
      <c r="B497" s="63" t="s">
        <v>1151</v>
      </c>
      <c r="C497" s="65"/>
    </row>
    <row r="498" ht="15.95" customHeight="1" spans="1:3">
      <c r="A498" s="63">
        <v>2060999</v>
      </c>
      <c r="B498" s="63" t="s">
        <v>1152</v>
      </c>
      <c r="C498" s="65">
        <v>300</v>
      </c>
    </row>
    <row r="499" ht="15.95" customHeight="1" spans="1:3">
      <c r="A499" s="63">
        <v>20699</v>
      </c>
      <c r="B499" s="129" t="s">
        <v>1153</v>
      </c>
      <c r="C499" s="65">
        <f>SUM(C500:C503)</f>
        <v>1018</v>
      </c>
    </row>
    <row r="500" ht="15.95" customHeight="1" spans="1:3">
      <c r="A500" s="63">
        <v>2069901</v>
      </c>
      <c r="B500" s="63" t="s">
        <v>1154</v>
      </c>
      <c r="C500" s="65"/>
    </row>
    <row r="501" ht="15.95" customHeight="1" spans="1:3">
      <c r="A501" s="63">
        <v>2069902</v>
      </c>
      <c r="B501" s="63" t="s">
        <v>1155</v>
      </c>
      <c r="C501" s="65"/>
    </row>
    <row r="502" ht="15.95" customHeight="1" spans="1:3">
      <c r="A502" s="63">
        <v>2069903</v>
      </c>
      <c r="B502" s="63" t="s">
        <v>1156</v>
      </c>
      <c r="C502" s="65"/>
    </row>
    <row r="503" ht="15.95" customHeight="1" spans="1:3">
      <c r="A503" s="63">
        <v>2069999</v>
      </c>
      <c r="B503" s="63" t="s">
        <v>1157</v>
      </c>
      <c r="C503" s="65">
        <v>1018</v>
      </c>
    </row>
    <row r="504" ht="15.95" customHeight="1" spans="1:3">
      <c r="A504" s="63">
        <v>207</v>
      </c>
      <c r="B504" s="129" t="s">
        <v>1158</v>
      </c>
      <c r="C504" s="65">
        <f>SUM(C505,C521,C529,C540,C549,C557)</f>
        <v>3955</v>
      </c>
    </row>
    <row r="505" ht="15.95" customHeight="1" spans="1:3">
      <c r="A505" s="63">
        <v>20701</v>
      </c>
      <c r="B505" s="129" t="s">
        <v>1159</v>
      </c>
      <c r="C505" s="65">
        <f>SUM(C506:C520)</f>
        <v>1703</v>
      </c>
    </row>
    <row r="506" ht="15.95" customHeight="1" spans="1:3">
      <c r="A506" s="63">
        <v>2070101</v>
      </c>
      <c r="B506" s="63" t="s">
        <v>828</v>
      </c>
      <c r="C506" s="65">
        <v>855</v>
      </c>
    </row>
    <row r="507" ht="15.95" customHeight="1" spans="1:3">
      <c r="A507" s="63">
        <v>2070102</v>
      </c>
      <c r="B507" s="63" t="s">
        <v>829</v>
      </c>
      <c r="C507" s="65"/>
    </row>
    <row r="508" ht="15.95" customHeight="1" spans="1:3">
      <c r="A508" s="63">
        <v>2070103</v>
      </c>
      <c r="B508" s="63" t="s">
        <v>830</v>
      </c>
      <c r="C508" s="65"/>
    </row>
    <row r="509" ht="15.95" customHeight="1" spans="1:3">
      <c r="A509" s="63">
        <v>2070104</v>
      </c>
      <c r="B509" s="63" t="s">
        <v>1160</v>
      </c>
      <c r="C509" s="65">
        <v>85</v>
      </c>
    </row>
    <row r="510" ht="15.95" customHeight="1" spans="1:3">
      <c r="A510" s="63">
        <v>2070105</v>
      </c>
      <c r="B510" s="63" t="s">
        <v>1161</v>
      </c>
      <c r="C510" s="65">
        <v>5</v>
      </c>
    </row>
    <row r="511" ht="15.95" customHeight="1" spans="1:3">
      <c r="A511" s="63">
        <v>2070106</v>
      </c>
      <c r="B511" s="63" t="s">
        <v>1162</v>
      </c>
      <c r="C511" s="65"/>
    </row>
    <row r="512" ht="15.95" customHeight="1" spans="1:3">
      <c r="A512" s="63">
        <v>2070107</v>
      </c>
      <c r="B512" s="63" t="s">
        <v>1163</v>
      </c>
      <c r="C512" s="65">
        <v>49</v>
      </c>
    </row>
    <row r="513" ht="15.95" customHeight="1" spans="1:3">
      <c r="A513" s="63">
        <v>2070108</v>
      </c>
      <c r="B513" s="63" t="s">
        <v>1164</v>
      </c>
      <c r="C513" s="65">
        <v>38</v>
      </c>
    </row>
    <row r="514" ht="15.95" customHeight="1" spans="1:3">
      <c r="A514" s="63">
        <v>2070109</v>
      </c>
      <c r="B514" s="63" t="s">
        <v>1165</v>
      </c>
      <c r="C514" s="65">
        <v>25</v>
      </c>
    </row>
    <row r="515" ht="15.95" customHeight="1" spans="1:3">
      <c r="A515" s="63">
        <v>2070110</v>
      </c>
      <c r="B515" s="63" t="s">
        <v>1166</v>
      </c>
      <c r="C515" s="65"/>
    </row>
    <row r="516" ht="15.95" customHeight="1" spans="1:3">
      <c r="A516" s="63">
        <v>2070111</v>
      </c>
      <c r="B516" s="63" t="s">
        <v>1167</v>
      </c>
      <c r="C516" s="65">
        <v>76</v>
      </c>
    </row>
    <row r="517" ht="15.95" customHeight="1" spans="1:3">
      <c r="A517" s="63">
        <v>2070112</v>
      </c>
      <c r="B517" s="63" t="s">
        <v>1168</v>
      </c>
      <c r="C517" s="65">
        <v>8</v>
      </c>
    </row>
    <row r="518" ht="15.95" customHeight="1" spans="1:3">
      <c r="A518" s="63">
        <v>2070113</v>
      </c>
      <c r="B518" s="63" t="s">
        <v>1169</v>
      </c>
      <c r="C518" s="65">
        <v>10</v>
      </c>
    </row>
    <row r="519" ht="15.95" customHeight="1" spans="1:3">
      <c r="A519" s="63">
        <v>2070114</v>
      </c>
      <c r="B519" s="63" t="s">
        <v>1170</v>
      </c>
      <c r="C519" s="65">
        <v>102</v>
      </c>
    </row>
    <row r="520" ht="15.95" customHeight="1" spans="1:3">
      <c r="A520" s="63">
        <v>2070199</v>
      </c>
      <c r="B520" s="63" t="s">
        <v>1171</v>
      </c>
      <c r="C520" s="65">
        <v>450</v>
      </c>
    </row>
    <row r="521" ht="15.95" customHeight="1" spans="1:3">
      <c r="A521" s="63">
        <v>20702</v>
      </c>
      <c r="B521" s="129" t="s">
        <v>1172</v>
      </c>
      <c r="C521" s="65">
        <f>SUM(C522:C528)</f>
        <v>127</v>
      </c>
    </row>
    <row r="522" ht="15.95" customHeight="1" spans="1:3">
      <c r="A522" s="63">
        <v>2070201</v>
      </c>
      <c r="B522" s="63" t="s">
        <v>828</v>
      </c>
      <c r="C522" s="65"/>
    </row>
    <row r="523" ht="15.95" customHeight="1" spans="1:3">
      <c r="A523" s="63">
        <v>2070202</v>
      </c>
      <c r="B523" s="63" t="s">
        <v>829</v>
      </c>
      <c r="C523" s="65"/>
    </row>
    <row r="524" ht="15.95" customHeight="1" spans="1:3">
      <c r="A524" s="63">
        <v>2070203</v>
      </c>
      <c r="B524" s="63" t="s">
        <v>830</v>
      </c>
      <c r="C524" s="65"/>
    </row>
    <row r="525" ht="15.95" customHeight="1" spans="1:3">
      <c r="A525" s="63">
        <v>2070204</v>
      </c>
      <c r="B525" s="63" t="s">
        <v>1173</v>
      </c>
      <c r="C525" s="65">
        <v>11</v>
      </c>
    </row>
    <row r="526" ht="15.95" customHeight="1" spans="1:3">
      <c r="A526" s="63">
        <v>2070205</v>
      </c>
      <c r="B526" s="63" t="s">
        <v>1174</v>
      </c>
      <c r="C526" s="65"/>
    </row>
    <row r="527" ht="15.95" customHeight="1" spans="1:3">
      <c r="A527" s="63">
        <v>2070206</v>
      </c>
      <c r="B527" s="63" t="s">
        <v>1175</v>
      </c>
      <c r="C527" s="65"/>
    </row>
    <row r="528" ht="15.95" customHeight="1" spans="1:3">
      <c r="A528" s="63">
        <v>2070299</v>
      </c>
      <c r="B528" s="63" t="s">
        <v>1176</v>
      </c>
      <c r="C528" s="65">
        <v>116</v>
      </c>
    </row>
    <row r="529" ht="15.95" customHeight="1" spans="1:3">
      <c r="A529" s="63">
        <v>20703</v>
      </c>
      <c r="B529" s="129" t="s">
        <v>1177</v>
      </c>
      <c r="C529" s="65">
        <f>SUM(C530:C539)</f>
        <v>301</v>
      </c>
    </row>
    <row r="530" ht="15.95" customHeight="1" spans="1:3">
      <c r="A530" s="63">
        <v>2070301</v>
      </c>
      <c r="B530" s="63" t="s">
        <v>828</v>
      </c>
      <c r="C530" s="65"/>
    </row>
    <row r="531" ht="15.95" customHeight="1" spans="1:3">
      <c r="A531" s="63">
        <v>2070302</v>
      </c>
      <c r="B531" s="63" t="s">
        <v>829</v>
      </c>
      <c r="C531" s="65"/>
    </row>
    <row r="532" ht="15.95" customHeight="1" spans="1:3">
      <c r="A532" s="63">
        <v>2070303</v>
      </c>
      <c r="B532" s="63" t="s">
        <v>830</v>
      </c>
      <c r="C532" s="65"/>
    </row>
    <row r="533" ht="15.95" customHeight="1" spans="1:3">
      <c r="A533" s="63">
        <v>2070304</v>
      </c>
      <c r="B533" s="63" t="s">
        <v>1178</v>
      </c>
      <c r="C533" s="65"/>
    </row>
    <row r="534" ht="15.95" customHeight="1" spans="1:3">
      <c r="A534" s="63">
        <v>2070305</v>
      </c>
      <c r="B534" s="63" t="s">
        <v>1179</v>
      </c>
      <c r="C534" s="65"/>
    </row>
    <row r="535" ht="15.95" customHeight="1" spans="1:3">
      <c r="A535" s="63">
        <v>2070306</v>
      </c>
      <c r="B535" s="63" t="s">
        <v>1180</v>
      </c>
      <c r="C535" s="65"/>
    </row>
    <row r="536" ht="15.95" customHeight="1" spans="1:3">
      <c r="A536" s="63">
        <v>2070307</v>
      </c>
      <c r="B536" s="63" t="s">
        <v>1181</v>
      </c>
      <c r="C536" s="65">
        <v>10</v>
      </c>
    </row>
    <row r="537" ht="15.95" customHeight="1" spans="1:3">
      <c r="A537" s="63">
        <v>2070308</v>
      </c>
      <c r="B537" s="63" t="s">
        <v>1182</v>
      </c>
      <c r="C537" s="65">
        <v>72</v>
      </c>
    </row>
    <row r="538" ht="15.95" customHeight="1" spans="1:3">
      <c r="A538" s="63">
        <v>2070309</v>
      </c>
      <c r="B538" s="63" t="s">
        <v>1183</v>
      </c>
      <c r="C538" s="65"/>
    </row>
    <row r="539" ht="15.95" customHeight="1" spans="1:3">
      <c r="A539" s="63">
        <v>2070399</v>
      </c>
      <c r="B539" s="63" t="s">
        <v>1184</v>
      </c>
      <c r="C539" s="65">
        <v>219</v>
      </c>
    </row>
    <row r="540" ht="15.95" customHeight="1" spans="1:3">
      <c r="A540" s="63">
        <v>20706</v>
      </c>
      <c r="B540" s="64" t="s">
        <v>1185</v>
      </c>
      <c r="C540" s="65">
        <f>SUM(C541:C548)</f>
        <v>214</v>
      </c>
    </row>
    <row r="541" ht="15.95" customHeight="1" spans="1:3">
      <c r="A541" s="63">
        <v>2070601</v>
      </c>
      <c r="B541" s="66" t="s">
        <v>828</v>
      </c>
      <c r="C541" s="65"/>
    </row>
    <row r="542" ht="15.95" customHeight="1" spans="1:3">
      <c r="A542" s="63">
        <v>2070602</v>
      </c>
      <c r="B542" s="66" t="s">
        <v>829</v>
      </c>
      <c r="C542" s="65"/>
    </row>
    <row r="543" ht="15.95" customHeight="1" spans="1:3">
      <c r="A543" s="63">
        <v>2070603</v>
      </c>
      <c r="B543" s="66" t="s">
        <v>830</v>
      </c>
      <c r="C543" s="65"/>
    </row>
    <row r="544" ht="15.95" customHeight="1" spans="1:3">
      <c r="A544" s="63">
        <v>2070604</v>
      </c>
      <c r="B544" s="66" t="s">
        <v>1186</v>
      </c>
      <c r="C544" s="65"/>
    </row>
    <row r="545" ht="15.95" customHeight="1" spans="1:3">
      <c r="A545" s="63">
        <v>2070605</v>
      </c>
      <c r="B545" s="66" t="s">
        <v>1187</v>
      </c>
      <c r="C545" s="65"/>
    </row>
    <row r="546" ht="15.95" customHeight="1" spans="1:3">
      <c r="A546" s="63">
        <v>2070606</v>
      </c>
      <c r="B546" s="66" t="s">
        <v>1188</v>
      </c>
      <c r="C546" s="65"/>
    </row>
    <row r="547" ht="15.95" customHeight="1" spans="1:3">
      <c r="A547" s="63">
        <v>2070607</v>
      </c>
      <c r="B547" s="66" t="s">
        <v>1189</v>
      </c>
      <c r="C547" s="65">
        <v>214</v>
      </c>
    </row>
    <row r="548" ht="15.95" customHeight="1" spans="1:3">
      <c r="A548" s="63">
        <v>2070699</v>
      </c>
      <c r="B548" s="66" t="s">
        <v>1190</v>
      </c>
      <c r="C548" s="65"/>
    </row>
    <row r="549" ht="15.95" customHeight="1" spans="1:3">
      <c r="A549" s="63">
        <v>20708</v>
      </c>
      <c r="B549" s="64" t="s">
        <v>1191</v>
      </c>
      <c r="C549" s="65">
        <f>SUM(C550:C556)</f>
        <v>942</v>
      </c>
    </row>
    <row r="550" ht="15.95" customHeight="1" spans="1:3">
      <c r="A550" s="63">
        <v>2070801</v>
      </c>
      <c r="B550" s="66" t="s">
        <v>828</v>
      </c>
      <c r="C550" s="65">
        <v>73</v>
      </c>
    </row>
    <row r="551" ht="15.95" customHeight="1" spans="1:3">
      <c r="A551" s="63">
        <v>2070802</v>
      </c>
      <c r="B551" s="66" t="s">
        <v>829</v>
      </c>
      <c r="C551" s="65"/>
    </row>
    <row r="552" ht="15.95" customHeight="1" spans="1:3">
      <c r="A552" s="63">
        <v>2070803</v>
      </c>
      <c r="B552" s="66" t="s">
        <v>830</v>
      </c>
      <c r="C552" s="65"/>
    </row>
    <row r="553" ht="15.95" customHeight="1" spans="1:3">
      <c r="A553" s="63">
        <v>2070806</v>
      </c>
      <c r="B553" s="66" t="s">
        <v>1192</v>
      </c>
      <c r="C553" s="65"/>
    </row>
    <row r="554" ht="15.95" customHeight="1" spans="1:3">
      <c r="A554" s="63">
        <v>2070807</v>
      </c>
      <c r="B554" s="66" t="s">
        <v>1193</v>
      </c>
      <c r="C554" s="65">
        <v>27</v>
      </c>
    </row>
    <row r="555" ht="15.95" customHeight="1" spans="1:3">
      <c r="A555" s="63">
        <v>2070808</v>
      </c>
      <c r="B555" s="66" t="s">
        <v>1194</v>
      </c>
      <c r="C555" s="65">
        <v>717</v>
      </c>
    </row>
    <row r="556" ht="15.95" customHeight="1" spans="1:3">
      <c r="A556" s="63">
        <v>2070899</v>
      </c>
      <c r="B556" s="66" t="s">
        <v>1195</v>
      </c>
      <c r="C556" s="65">
        <v>125</v>
      </c>
    </row>
    <row r="557" ht="15.95" customHeight="1" spans="1:3">
      <c r="A557" s="63">
        <v>20799</v>
      </c>
      <c r="B557" s="129" t="s">
        <v>1196</v>
      </c>
      <c r="C557" s="65">
        <f>SUM(C558:C560)</f>
        <v>668</v>
      </c>
    </row>
    <row r="558" ht="15.95" customHeight="1" spans="1:3">
      <c r="A558" s="63">
        <v>2079902</v>
      </c>
      <c r="B558" s="63" t="s">
        <v>1197</v>
      </c>
      <c r="C558" s="65"/>
    </row>
    <row r="559" ht="15.95" customHeight="1" spans="1:3">
      <c r="A559" s="63">
        <v>2079903</v>
      </c>
      <c r="B559" s="63" t="s">
        <v>1198</v>
      </c>
      <c r="C559" s="65"/>
    </row>
    <row r="560" ht="15.95" customHeight="1" spans="1:3">
      <c r="A560" s="63">
        <v>2079999</v>
      </c>
      <c r="B560" s="63" t="s">
        <v>1199</v>
      </c>
      <c r="C560" s="65">
        <v>668</v>
      </c>
    </row>
    <row r="561" ht="15.95" customHeight="1" spans="1:3">
      <c r="A561" s="63">
        <v>208</v>
      </c>
      <c r="B561" s="129" t="s">
        <v>1200</v>
      </c>
      <c r="C561" s="65">
        <f>SUM(C562,C581,C589,C591,C600,C604,C614,C623,C630,C638,C647,C653,C656,C659,C662,C665,C668,C672,C676,C685,C688)</f>
        <v>91526</v>
      </c>
    </row>
    <row r="562" ht="15.95" customHeight="1" spans="1:3">
      <c r="A562" s="63">
        <v>20801</v>
      </c>
      <c r="B562" s="129" t="s">
        <v>1201</v>
      </c>
      <c r="C562" s="65">
        <f>SUM(C563:C580)</f>
        <v>2000</v>
      </c>
    </row>
    <row r="563" ht="15.95" customHeight="1" spans="1:3">
      <c r="A563" s="63">
        <v>2080101</v>
      </c>
      <c r="B563" s="63" t="s">
        <v>828</v>
      </c>
      <c r="C563" s="65">
        <v>368</v>
      </c>
    </row>
    <row r="564" ht="15.95" customHeight="1" spans="1:3">
      <c r="A564" s="63">
        <v>2080102</v>
      </c>
      <c r="B564" s="63" t="s">
        <v>829</v>
      </c>
      <c r="C564" s="65">
        <v>109</v>
      </c>
    </row>
    <row r="565" ht="15.95" customHeight="1" spans="1:3">
      <c r="A565" s="63">
        <v>2080103</v>
      </c>
      <c r="B565" s="63" t="s">
        <v>830</v>
      </c>
      <c r="C565" s="65"/>
    </row>
    <row r="566" ht="15.95" customHeight="1" spans="1:3">
      <c r="A566" s="63">
        <v>2080104</v>
      </c>
      <c r="B566" s="63" t="s">
        <v>1202</v>
      </c>
      <c r="C566" s="65">
        <v>3</v>
      </c>
    </row>
    <row r="567" ht="15.95" customHeight="1" spans="1:3">
      <c r="A567" s="63">
        <v>2080105</v>
      </c>
      <c r="B567" s="63" t="s">
        <v>1203</v>
      </c>
      <c r="C567" s="65">
        <v>11</v>
      </c>
    </row>
    <row r="568" ht="15.95" customHeight="1" spans="1:3">
      <c r="A568" s="63">
        <v>2080106</v>
      </c>
      <c r="B568" s="63" t="s">
        <v>1204</v>
      </c>
      <c r="C568" s="65">
        <v>242</v>
      </c>
    </row>
    <row r="569" ht="15.95" customHeight="1" spans="1:3">
      <c r="A569" s="63">
        <v>2080107</v>
      </c>
      <c r="B569" s="63" t="s">
        <v>1205</v>
      </c>
      <c r="C569" s="65">
        <v>588</v>
      </c>
    </row>
    <row r="570" ht="15.95" customHeight="1" spans="1:3">
      <c r="A570" s="63">
        <v>2080108</v>
      </c>
      <c r="B570" s="63" t="s">
        <v>868</v>
      </c>
      <c r="C570" s="65"/>
    </row>
    <row r="571" ht="15.95" customHeight="1" spans="1:3">
      <c r="A571" s="63">
        <v>2080109</v>
      </c>
      <c r="B571" s="63" t="s">
        <v>1206</v>
      </c>
      <c r="C571" s="65">
        <v>515</v>
      </c>
    </row>
    <row r="572" ht="15.95" customHeight="1" spans="1:3">
      <c r="A572" s="63">
        <v>2080110</v>
      </c>
      <c r="B572" s="63" t="s">
        <v>1207</v>
      </c>
      <c r="C572" s="65"/>
    </row>
    <row r="573" ht="15.95" customHeight="1" spans="1:3">
      <c r="A573" s="63">
        <v>2080111</v>
      </c>
      <c r="B573" s="63" t="s">
        <v>1208</v>
      </c>
      <c r="C573" s="65"/>
    </row>
    <row r="574" ht="15.95" customHeight="1" spans="1:3">
      <c r="A574" s="63">
        <v>2080112</v>
      </c>
      <c r="B574" s="63" t="s">
        <v>1209</v>
      </c>
      <c r="C574" s="65"/>
    </row>
    <row r="575" ht="15.95" customHeight="1" spans="1:3">
      <c r="A575" s="63">
        <v>2080113</v>
      </c>
      <c r="B575" s="63" t="s">
        <v>1210</v>
      </c>
      <c r="C575" s="65"/>
    </row>
    <row r="576" ht="15.95" customHeight="1" spans="1:3">
      <c r="A576" s="63">
        <v>2080114</v>
      </c>
      <c r="B576" s="63" t="s">
        <v>1211</v>
      </c>
      <c r="C576" s="65"/>
    </row>
    <row r="577" ht="15.95" customHeight="1" spans="1:3">
      <c r="A577" s="63">
        <v>2080115</v>
      </c>
      <c r="B577" s="63" t="s">
        <v>1212</v>
      </c>
      <c r="C577" s="65"/>
    </row>
    <row r="578" ht="15.95" customHeight="1" spans="1:3">
      <c r="A578" s="63">
        <v>2080116</v>
      </c>
      <c r="B578" s="63" t="s">
        <v>1213</v>
      </c>
      <c r="C578" s="65">
        <v>10</v>
      </c>
    </row>
    <row r="579" ht="15.95" customHeight="1" spans="1:3">
      <c r="A579" s="63">
        <v>2080150</v>
      </c>
      <c r="B579" s="63" t="s">
        <v>837</v>
      </c>
      <c r="C579" s="65"/>
    </row>
    <row r="580" ht="15.95" customHeight="1" spans="1:3">
      <c r="A580" s="63">
        <v>2080199</v>
      </c>
      <c r="B580" s="63" t="s">
        <v>1214</v>
      </c>
      <c r="C580" s="65">
        <v>154</v>
      </c>
    </row>
    <row r="581" ht="15.95" customHeight="1" spans="1:3">
      <c r="A581" s="63">
        <v>20802</v>
      </c>
      <c r="B581" s="129" t="s">
        <v>1215</v>
      </c>
      <c r="C581" s="65">
        <f>SUM(C582:C588)</f>
        <v>825</v>
      </c>
    </row>
    <row r="582" ht="15.95" customHeight="1" spans="1:3">
      <c r="A582" s="63">
        <v>2080201</v>
      </c>
      <c r="B582" s="63" t="s">
        <v>828</v>
      </c>
      <c r="C582" s="65">
        <v>451</v>
      </c>
    </row>
    <row r="583" ht="15.95" customHeight="1" spans="1:3">
      <c r="A583" s="63">
        <v>2080202</v>
      </c>
      <c r="B583" s="63" t="s">
        <v>829</v>
      </c>
      <c r="C583" s="65">
        <v>122</v>
      </c>
    </row>
    <row r="584" ht="15.95" customHeight="1" spans="1:3">
      <c r="A584" s="63">
        <v>2080203</v>
      </c>
      <c r="B584" s="63" t="s">
        <v>830</v>
      </c>
      <c r="C584" s="65"/>
    </row>
    <row r="585" ht="15.95" customHeight="1" spans="1:3">
      <c r="A585" s="63">
        <v>2080206</v>
      </c>
      <c r="B585" s="63" t="s">
        <v>1216</v>
      </c>
      <c r="C585" s="65"/>
    </row>
    <row r="586" ht="15.95" customHeight="1" spans="1:3">
      <c r="A586" s="63">
        <v>2080207</v>
      </c>
      <c r="B586" s="63" t="s">
        <v>1217</v>
      </c>
      <c r="C586" s="65"/>
    </row>
    <row r="587" ht="15.95" customHeight="1" spans="1:3">
      <c r="A587" s="63">
        <v>2080208</v>
      </c>
      <c r="B587" s="63" t="s">
        <v>1218</v>
      </c>
      <c r="C587" s="65"/>
    </row>
    <row r="588" ht="15.95" customHeight="1" spans="1:3">
      <c r="A588" s="63">
        <v>2080299</v>
      </c>
      <c r="B588" s="63" t="s">
        <v>1219</v>
      </c>
      <c r="C588" s="65">
        <v>252</v>
      </c>
    </row>
    <row r="589" ht="15.95" customHeight="1" spans="1:3">
      <c r="A589" s="63">
        <v>20804</v>
      </c>
      <c r="B589" s="129" t="s">
        <v>1220</v>
      </c>
      <c r="C589" s="65"/>
    </row>
    <row r="590" ht="15.95" customHeight="1" spans="1:3">
      <c r="A590" s="63">
        <v>2080402</v>
      </c>
      <c r="B590" s="63" t="s">
        <v>1221</v>
      </c>
      <c r="C590" s="65"/>
    </row>
    <row r="591" ht="15.95" customHeight="1" spans="1:3">
      <c r="A591" s="63">
        <v>20805</v>
      </c>
      <c r="B591" s="129" t="s">
        <v>1222</v>
      </c>
      <c r="C591" s="65">
        <f>SUM(C592:C599)</f>
        <v>41787</v>
      </c>
    </row>
    <row r="592" ht="15.95" customHeight="1" spans="1:3">
      <c r="A592" s="63">
        <v>2080501</v>
      </c>
      <c r="B592" s="63" t="s">
        <v>1223</v>
      </c>
      <c r="C592" s="65"/>
    </row>
    <row r="593" ht="15.95" customHeight="1" spans="1:3">
      <c r="A593" s="63">
        <v>2080502</v>
      </c>
      <c r="B593" s="63" t="s">
        <v>1224</v>
      </c>
      <c r="C593" s="65"/>
    </row>
    <row r="594" ht="15.95" customHeight="1" spans="1:3">
      <c r="A594" s="63">
        <v>2080503</v>
      </c>
      <c r="B594" s="63" t="s">
        <v>1225</v>
      </c>
      <c r="C594" s="65"/>
    </row>
    <row r="595" ht="15.95" customHeight="1" spans="1:3">
      <c r="A595" s="63">
        <v>2080505</v>
      </c>
      <c r="B595" s="63" t="s">
        <v>1226</v>
      </c>
      <c r="C595" s="65">
        <v>11859</v>
      </c>
    </row>
    <row r="596" ht="15.95" customHeight="1" spans="1:3">
      <c r="A596" s="63">
        <v>2080506</v>
      </c>
      <c r="B596" s="63" t="s">
        <v>1227</v>
      </c>
      <c r="C596" s="65">
        <v>3303</v>
      </c>
    </row>
    <row r="597" ht="15.95" customHeight="1" spans="1:3">
      <c r="A597" s="63">
        <v>2080507</v>
      </c>
      <c r="B597" s="63" t="s">
        <v>1228</v>
      </c>
      <c r="C597" s="65">
        <v>26625</v>
      </c>
    </row>
    <row r="598" ht="15.95" customHeight="1" spans="1:3">
      <c r="A598" s="63">
        <v>2080508</v>
      </c>
      <c r="B598" s="63" t="s">
        <v>1229</v>
      </c>
      <c r="C598" s="65"/>
    </row>
    <row r="599" ht="15.95" customHeight="1" spans="1:3">
      <c r="A599" s="63">
        <v>2080599</v>
      </c>
      <c r="B599" s="63" t="s">
        <v>1230</v>
      </c>
      <c r="C599" s="65"/>
    </row>
    <row r="600" ht="15.95" customHeight="1" spans="1:3">
      <c r="A600" s="63">
        <v>20806</v>
      </c>
      <c r="B600" s="129" t="s">
        <v>1231</v>
      </c>
      <c r="C600" s="65">
        <f>SUM(C601:C603)</f>
        <v>494</v>
      </c>
    </row>
    <row r="601" ht="15.95" customHeight="1" spans="1:3">
      <c r="A601" s="63">
        <v>2080601</v>
      </c>
      <c r="B601" s="63" t="s">
        <v>1232</v>
      </c>
      <c r="C601" s="65"/>
    </row>
    <row r="602" ht="15.95" customHeight="1" spans="1:3">
      <c r="A602" s="63">
        <v>2080602</v>
      </c>
      <c r="B602" s="63" t="s">
        <v>1233</v>
      </c>
      <c r="C602" s="65"/>
    </row>
    <row r="603" ht="15.95" customHeight="1" spans="1:3">
      <c r="A603" s="63">
        <v>2080699</v>
      </c>
      <c r="B603" s="63" t="s">
        <v>1234</v>
      </c>
      <c r="C603" s="65">
        <v>494</v>
      </c>
    </row>
    <row r="604" ht="15.95" customHeight="1" spans="1:3">
      <c r="A604" s="63">
        <v>20807</v>
      </c>
      <c r="B604" s="129" t="s">
        <v>1235</v>
      </c>
      <c r="C604" s="65">
        <f>SUM(C605:C613)</f>
        <v>2164</v>
      </c>
    </row>
    <row r="605" ht="15.95" customHeight="1" spans="1:3">
      <c r="A605" s="63">
        <v>2080701</v>
      </c>
      <c r="B605" s="63" t="s">
        <v>1236</v>
      </c>
      <c r="C605" s="65"/>
    </row>
    <row r="606" ht="15.95" customHeight="1" spans="1:3">
      <c r="A606" s="63">
        <v>2080702</v>
      </c>
      <c r="B606" s="63" t="s">
        <v>1237</v>
      </c>
      <c r="C606" s="65"/>
    </row>
    <row r="607" ht="15.95" customHeight="1" spans="1:3">
      <c r="A607" s="63">
        <v>2080704</v>
      </c>
      <c r="B607" s="63" t="s">
        <v>1238</v>
      </c>
      <c r="C607" s="65"/>
    </row>
    <row r="608" ht="15.95" customHeight="1" spans="1:3">
      <c r="A608" s="63">
        <v>2080705</v>
      </c>
      <c r="B608" s="63" t="s">
        <v>1239</v>
      </c>
      <c r="C608" s="65"/>
    </row>
    <row r="609" ht="15.95" customHeight="1" spans="1:3">
      <c r="A609" s="63">
        <v>2080709</v>
      </c>
      <c r="B609" s="63" t="s">
        <v>1240</v>
      </c>
      <c r="C609" s="65"/>
    </row>
    <row r="610" ht="15.95" customHeight="1" spans="1:3">
      <c r="A610" s="63">
        <v>2080711</v>
      </c>
      <c r="B610" s="63" t="s">
        <v>1241</v>
      </c>
      <c r="C610" s="65"/>
    </row>
    <row r="611" ht="15.95" customHeight="1" spans="1:3">
      <c r="A611" s="63">
        <v>2080712</v>
      </c>
      <c r="B611" s="63" t="s">
        <v>1242</v>
      </c>
      <c r="C611" s="65"/>
    </row>
    <row r="612" ht="15.95" customHeight="1" spans="1:3">
      <c r="A612" s="63">
        <v>2080713</v>
      </c>
      <c r="B612" s="63" t="s">
        <v>1243</v>
      </c>
      <c r="C612" s="65"/>
    </row>
    <row r="613" ht="15.95" customHeight="1" spans="1:3">
      <c r="A613" s="63">
        <v>2080799</v>
      </c>
      <c r="B613" s="63" t="s">
        <v>1244</v>
      </c>
      <c r="C613" s="65">
        <v>2164</v>
      </c>
    </row>
    <row r="614" ht="15.95" customHeight="1" spans="1:3">
      <c r="A614" s="63">
        <v>20808</v>
      </c>
      <c r="B614" s="129" t="s">
        <v>1245</v>
      </c>
      <c r="C614" s="65">
        <f>SUM(C615:C622)</f>
        <v>5831</v>
      </c>
    </row>
    <row r="615" ht="15.95" customHeight="1" spans="1:3">
      <c r="A615" s="63">
        <v>2080801</v>
      </c>
      <c r="B615" s="63" t="s">
        <v>1246</v>
      </c>
      <c r="C615" s="65">
        <v>804</v>
      </c>
    </row>
    <row r="616" ht="15.95" customHeight="1" spans="1:3">
      <c r="A616" s="63">
        <v>2080802</v>
      </c>
      <c r="B616" s="63" t="s">
        <v>1247</v>
      </c>
      <c r="C616" s="65"/>
    </row>
    <row r="617" ht="15.95" customHeight="1" spans="1:3">
      <c r="A617" s="63">
        <v>2080803</v>
      </c>
      <c r="B617" s="63" t="s">
        <v>1248</v>
      </c>
      <c r="C617" s="65"/>
    </row>
    <row r="618" ht="15.95" customHeight="1" spans="1:3">
      <c r="A618" s="63">
        <v>2080805</v>
      </c>
      <c r="B618" s="63" t="s">
        <v>1249</v>
      </c>
      <c r="C618" s="65">
        <v>342</v>
      </c>
    </row>
    <row r="619" ht="15.95" customHeight="1" spans="1:3">
      <c r="A619" s="63">
        <v>2080806</v>
      </c>
      <c r="B619" s="63" t="s">
        <v>1250</v>
      </c>
      <c r="C619" s="65"/>
    </row>
    <row r="620" ht="15.95" customHeight="1" spans="1:3">
      <c r="A620" s="63">
        <v>2080807</v>
      </c>
      <c r="B620" s="63" t="s">
        <v>1251</v>
      </c>
      <c r="C620" s="65">
        <v>5</v>
      </c>
    </row>
    <row r="621" ht="15.95" customHeight="1" spans="1:3">
      <c r="A621" s="63">
        <v>2080808</v>
      </c>
      <c r="B621" s="63" t="s">
        <v>1252</v>
      </c>
      <c r="C621" s="65">
        <v>30</v>
      </c>
    </row>
    <row r="622" ht="15.95" customHeight="1" spans="1:3">
      <c r="A622" s="63">
        <v>2080899</v>
      </c>
      <c r="B622" s="63" t="s">
        <v>1253</v>
      </c>
      <c r="C622" s="65">
        <v>4650</v>
      </c>
    </row>
    <row r="623" ht="15.95" customHeight="1" spans="1:3">
      <c r="A623" s="63">
        <v>20809</v>
      </c>
      <c r="B623" s="129" t="s">
        <v>1254</v>
      </c>
      <c r="C623" s="65">
        <f>SUM(C624:C629)</f>
        <v>505</v>
      </c>
    </row>
    <row r="624" ht="15.95" customHeight="1" spans="1:3">
      <c r="A624" s="63">
        <v>2080901</v>
      </c>
      <c r="B624" s="63" t="s">
        <v>1255</v>
      </c>
      <c r="C624" s="65">
        <v>28</v>
      </c>
    </row>
    <row r="625" ht="15.95" customHeight="1" spans="1:3">
      <c r="A625" s="63">
        <v>2080902</v>
      </c>
      <c r="B625" s="63" t="s">
        <v>1256</v>
      </c>
      <c r="C625" s="65">
        <v>223</v>
      </c>
    </row>
    <row r="626" ht="15.95" customHeight="1" spans="1:3">
      <c r="A626" s="63">
        <v>2080903</v>
      </c>
      <c r="B626" s="63" t="s">
        <v>1257</v>
      </c>
      <c r="C626" s="65">
        <v>12</v>
      </c>
    </row>
    <row r="627" ht="15.95" customHeight="1" spans="1:3">
      <c r="A627" s="63">
        <v>2080904</v>
      </c>
      <c r="B627" s="63" t="s">
        <v>1258</v>
      </c>
      <c r="C627" s="65">
        <v>16</v>
      </c>
    </row>
    <row r="628" ht="15.95" customHeight="1" spans="1:3">
      <c r="A628" s="63">
        <v>2080905</v>
      </c>
      <c r="B628" s="63" t="s">
        <v>1259</v>
      </c>
      <c r="C628" s="65">
        <v>58</v>
      </c>
    </row>
    <row r="629" ht="15.95" customHeight="1" spans="1:3">
      <c r="A629" s="63">
        <v>2080999</v>
      </c>
      <c r="B629" s="63" t="s">
        <v>1260</v>
      </c>
      <c r="C629" s="65">
        <v>168</v>
      </c>
    </row>
    <row r="630" ht="15.95" customHeight="1" spans="1:3">
      <c r="A630" s="63">
        <v>20810</v>
      </c>
      <c r="B630" s="129" t="s">
        <v>1261</v>
      </c>
      <c r="C630" s="65">
        <f>SUM(C631:C637)</f>
        <v>724</v>
      </c>
    </row>
    <row r="631" ht="15.95" customHeight="1" spans="1:3">
      <c r="A631" s="63">
        <v>2081001</v>
      </c>
      <c r="B631" s="63" t="s">
        <v>1262</v>
      </c>
      <c r="C631" s="65">
        <v>58</v>
      </c>
    </row>
    <row r="632" ht="15.95" customHeight="1" spans="1:3">
      <c r="A632" s="63">
        <v>2081002</v>
      </c>
      <c r="B632" s="63" t="s">
        <v>1263</v>
      </c>
      <c r="C632" s="65">
        <v>405</v>
      </c>
    </row>
    <row r="633" ht="15.95" customHeight="1" spans="1:3">
      <c r="A633" s="63">
        <v>2081003</v>
      </c>
      <c r="B633" s="63" t="s">
        <v>1264</v>
      </c>
      <c r="C633" s="65"/>
    </row>
    <row r="634" ht="15.95" customHeight="1" spans="1:3">
      <c r="A634" s="63">
        <v>2081004</v>
      </c>
      <c r="B634" s="63" t="s">
        <v>1265</v>
      </c>
      <c r="C634" s="65">
        <v>112</v>
      </c>
    </row>
    <row r="635" ht="15.95" customHeight="1" spans="1:3">
      <c r="A635" s="63">
        <v>2081005</v>
      </c>
      <c r="B635" s="63" t="s">
        <v>1266</v>
      </c>
      <c r="C635" s="65">
        <v>28</v>
      </c>
    </row>
    <row r="636" ht="15.95" customHeight="1" spans="1:3">
      <c r="A636" s="63">
        <v>2081006</v>
      </c>
      <c r="B636" s="63" t="s">
        <v>1267</v>
      </c>
      <c r="C636" s="65">
        <v>121</v>
      </c>
    </row>
    <row r="637" ht="15.95" customHeight="1" spans="1:3">
      <c r="A637" s="63">
        <v>2081099</v>
      </c>
      <c r="B637" s="63" t="s">
        <v>1268</v>
      </c>
      <c r="C637" s="65"/>
    </row>
    <row r="638" ht="15.95" customHeight="1" spans="1:3">
      <c r="A638" s="63">
        <v>20811</v>
      </c>
      <c r="B638" s="129" t="s">
        <v>1269</v>
      </c>
      <c r="C638" s="65">
        <f>SUM(C639:C646)</f>
        <v>1757</v>
      </c>
    </row>
    <row r="639" ht="15.95" customHeight="1" spans="1:3">
      <c r="A639" s="63">
        <v>2081101</v>
      </c>
      <c r="B639" s="63" t="s">
        <v>828</v>
      </c>
      <c r="C639" s="65">
        <v>130</v>
      </c>
    </row>
    <row r="640" ht="15.95" customHeight="1" spans="1:3">
      <c r="A640" s="63">
        <v>2081102</v>
      </c>
      <c r="B640" s="63" t="s">
        <v>829</v>
      </c>
      <c r="C640" s="65">
        <v>30</v>
      </c>
    </row>
    <row r="641" ht="15.95" customHeight="1" spans="1:3">
      <c r="A641" s="63">
        <v>2081103</v>
      </c>
      <c r="B641" s="63" t="s">
        <v>830</v>
      </c>
      <c r="C641" s="65"/>
    </row>
    <row r="642" ht="15.95" customHeight="1" spans="1:3">
      <c r="A642" s="63">
        <v>2081104</v>
      </c>
      <c r="B642" s="63" t="s">
        <v>1270</v>
      </c>
      <c r="C642" s="65">
        <v>145</v>
      </c>
    </row>
    <row r="643" ht="15.95" customHeight="1" spans="1:3">
      <c r="A643" s="63">
        <v>2081105</v>
      </c>
      <c r="B643" s="63" t="s">
        <v>1271</v>
      </c>
      <c r="C643" s="65">
        <v>254</v>
      </c>
    </row>
    <row r="644" ht="15.95" customHeight="1" spans="1:3">
      <c r="A644" s="63">
        <v>2081106</v>
      </c>
      <c r="B644" s="63" t="s">
        <v>1272</v>
      </c>
      <c r="C644" s="65">
        <v>15</v>
      </c>
    </row>
    <row r="645" ht="15.95" customHeight="1" spans="1:3">
      <c r="A645" s="63">
        <v>2081107</v>
      </c>
      <c r="B645" s="63" t="s">
        <v>1273</v>
      </c>
      <c r="C645" s="65">
        <v>859</v>
      </c>
    </row>
    <row r="646" ht="15.95" customHeight="1" spans="1:3">
      <c r="A646" s="63">
        <v>2081199</v>
      </c>
      <c r="B646" s="63" t="s">
        <v>1274</v>
      </c>
      <c r="C646" s="65">
        <v>324</v>
      </c>
    </row>
    <row r="647" ht="15.95" customHeight="1" spans="1:3">
      <c r="A647" s="63">
        <v>20816</v>
      </c>
      <c r="B647" s="129" t="s">
        <v>1275</v>
      </c>
      <c r="C647" s="65">
        <f>SUM(C648:C652)</f>
        <v>5</v>
      </c>
    </row>
    <row r="648" ht="15.95" customHeight="1" spans="1:3">
      <c r="A648" s="63">
        <v>2081601</v>
      </c>
      <c r="B648" s="63" t="s">
        <v>828</v>
      </c>
      <c r="C648" s="65"/>
    </row>
    <row r="649" ht="15.95" customHeight="1" spans="1:3">
      <c r="A649" s="63">
        <v>2081602</v>
      </c>
      <c r="B649" s="63" t="s">
        <v>829</v>
      </c>
      <c r="C649" s="65"/>
    </row>
    <row r="650" ht="15.95" customHeight="1" spans="1:3">
      <c r="A650" s="63">
        <v>2081603</v>
      </c>
      <c r="B650" s="63" t="s">
        <v>830</v>
      </c>
      <c r="C650" s="65"/>
    </row>
    <row r="651" ht="15.95" customHeight="1" spans="1:3">
      <c r="A651" s="63">
        <v>2081650</v>
      </c>
      <c r="B651" s="63" t="s">
        <v>837</v>
      </c>
      <c r="C651" s="65"/>
    </row>
    <row r="652" ht="15.95" customHeight="1" spans="1:3">
      <c r="A652" s="63">
        <v>2081699</v>
      </c>
      <c r="B652" s="63" t="s">
        <v>1276</v>
      </c>
      <c r="C652" s="65">
        <v>5</v>
      </c>
    </row>
    <row r="653" ht="15.95" customHeight="1" spans="1:3">
      <c r="A653" s="63">
        <v>20819</v>
      </c>
      <c r="B653" s="129" t="s">
        <v>1277</v>
      </c>
      <c r="C653" s="65">
        <f>SUM(C654:C655)</f>
        <v>2600</v>
      </c>
    </row>
    <row r="654" ht="15.95" customHeight="1" spans="1:3">
      <c r="A654" s="63">
        <v>2081901</v>
      </c>
      <c r="B654" s="63" t="s">
        <v>1278</v>
      </c>
      <c r="C654" s="65">
        <v>600</v>
      </c>
    </row>
    <row r="655" ht="15.95" customHeight="1" spans="1:3">
      <c r="A655" s="63">
        <v>2081902</v>
      </c>
      <c r="B655" s="63" t="s">
        <v>1279</v>
      </c>
      <c r="C655" s="65">
        <v>2000</v>
      </c>
    </row>
    <row r="656" ht="15.95" customHeight="1" spans="1:3">
      <c r="A656" s="63">
        <v>20820</v>
      </c>
      <c r="B656" s="129" t="s">
        <v>1280</v>
      </c>
      <c r="C656" s="65"/>
    </row>
    <row r="657" ht="15.95" customHeight="1" spans="1:3">
      <c r="A657" s="63">
        <v>2082001</v>
      </c>
      <c r="B657" s="63" t="s">
        <v>1281</v>
      </c>
      <c r="C657" s="65"/>
    </row>
    <row r="658" ht="15.95" customHeight="1" spans="1:3">
      <c r="A658" s="63">
        <v>2082002</v>
      </c>
      <c r="B658" s="63" t="s">
        <v>1282</v>
      </c>
      <c r="C658" s="65"/>
    </row>
    <row r="659" ht="15.95" customHeight="1" spans="1:3">
      <c r="A659" s="63">
        <v>20821</v>
      </c>
      <c r="B659" s="129" t="s">
        <v>1283</v>
      </c>
      <c r="C659" s="65">
        <f>SUM(C660:C661)</f>
        <v>4853</v>
      </c>
    </row>
    <row r="660" ht="15.95" customHeight="1" spans="1:3">
      <c r="A660" s="63">
        <v>2082101</v>
      </c>
      <c r="B660" s="63" t="s">
        <v>1284</v>
      </c>
      <c r="C660" s="65">
        <v>2824</v>
      </c>
    </row>
    <row r="661" ht="15.95" customHeight="1" spans="1:3">
      <c r="A661" s="63">
        <v>2082102</v>
      </c>
      <c r="B661" s="63" t="s">
        <v>1285</v>
      </c>
      <c r="C661" s="65">
        <v>2029</v>
      </c>
    </row>
    <row r="662" ht="15.95" customHeight="1" spans="1:3">
      <c r="A662" s="63">
        <v>20824</v>
      </c>
      <c r="B662" s="129" t="s">
        <v>1286</v>
      </c>
      <c r="C662" s="65"/>
    </row>
    <row r="663" ht="15.95" customHeight="1" spans="1:3">
      <c r="A663" s="63">
        <v>2082401</v>
      </c>
      <c r="B663" s="63" t="s">
        <v>1287</v>
      </c>
      <c r="C663" s="65"/>
    </row>
    <row r="664" ht="15.95" customHeight="1" spans="1:3">
      <c r="A664" s="63">
        <v>2082402</v>
      </c>
      <c r="B664" s="63" t="s">
        <v>1288</v>
      </c>
      <c r="C664" s="65"/>
    </row>
    <row r="665" ht="15.95" customHeight="1" spans="1:3">
      <c r="A665" s="63">
        <v>20825</v>
      </c>
      <c r="B665" s="129" t="s">
        <v>1289</v>
      </c>
      <c r="C665" s="65">
        <f>SUM(C666:C667)</f>
        <v>3044</v>
      </c>
    </row>
    <row r="666" ht="15.95" customHeight="1" spans="1:3">
      <c r="A666" s="63">
        <v>2082501</v>
      </c>
      <c r="B666" s="63" t="s">
        <v>1290</v>
      </c>
      <c r="C666" s="65">
        <v>3018</v>
      </c>
    </row>
    <row r="667" ht="15.95" customHeight="1" spans="1:3">
      <c r="A667" s="63">
        <v>2082502</v>
      </c>
      <c r="B667" s="63" t="s">
        <v>1291</v>
      </c>
      <c r="C667" s="65">
        <v>26</v>
      </c>
    </row>
    <row r="668" ht="15.95" customHeight="1" spans="1:3">
      <c r="A668" s="63">
        <v>20826</v>
      </c>
      <c r="B668" s="129" t="s">
        <v>1292</v>
      </c>
      <c r="C668" s="65">
        <f>SUM(C669:C671)</f>
        <v>19267</v>
      </c>
    </row>
    <row r="669" ht="15.95" customHeight="1" spans="1:3">
      <c r="A669" s="63">
        <v>2082601</v>
      </c>
      <c r="B669" s="63" t="s">
        <v>1293</v>
      </c>
      <c r="C669" s="65"/>
    </row>
    <row r="670" ht="15.95" customHeight="1" spans="1:3">
      <c r="A670" s="63">
        <v>2082602</v>
      </c>
      <c r="B670" s="63" t="s">
        <v>1294</v>
      </c>
      <c r="C670" s="65">
        <v>19267</v>
      </c>
    </row>
    <row r="671" ht="15.95" customHeight="1" spans="1:3">
      <c r="A671" s="63">
        <v>2082699</v>
      </c>
      <c r="B671" s="63" t="s">
        <v>1295</v>
      </c>
      <c r="C671" s="65"/>
    </row>
    <row r="672" ht="15.95" customHeight="1" spans="1:3">
      <c r="A672" s="63">
        <v>20827</v>
      </c>
      <c r="B672" s="129" t="s">
        <v>1296</v>
      </c>
      <c r="C672" s="65"/>
    </row>
    <row r="673" ht="15.95" customHeight="1" spans="1:3">
      <c r="A673" s="63">
        <v>2082701</v>
      </c>
      <c r="B673" s="63" t="s">
        <v>1297</v>
      </c>
      <c r="C673" s="65"/>
    </row>
    <row r="674" ht="15.95" customHeight="1" spans="1:3">
      <c r="A674" s="63">
        <v>2082702</v>
      </c>
      <c r="B674" s="63" t="s">
        <v>1298</v>
      </c>
      <c r="C674" s="65"/>
    </row>
    <row r="675" ht="15.95" customHeight="1" spans="1:3">
      <c r="A675" s="63">
        <v>2082799</v>
      </c>
      <c r="B675" s="63" t="s">
        <v>1299</v>
      </c>
      <c r="C675" s="65"/>
    </row>
    <row r="676" ht="15.95" customHeight="1" spans="1:3">
      <c r="A676" s="63">
        <v>20828</v>
      </c>
      <c r="B676" s="129" t="s">
        <v>1300</v>
      </c>
      <c r="C676" s="65">
        <f>SUM(C677:C684)</f>
        <v>427</v>
      </c>
    </row>
    <row r="677" ht="15.95" customHeight="1" spans="1:3">
      <c r="A677" s="63">
        <v>2082801</v>
      </c>
      <c r="B677" s="63" t="s">
        <v>828</v>
      </c>
      <c r="C677" s="65">
        <v>307</v>
      </c>
    </row>
    <row r="678" ht="15.95" customHeight="1" spans="1:3">
      <c r="A678" s="63">
        <v>2082802</v>
      </c>
      <c r="B678" s="63" t="s">
        <v>829</v>
      </c>
      <c r="C678" s="65">
        <v>48</v>
      </c>
    </row>
    <row r="679" ht="15.95" customHeight="1" spans="1:3">
      <c r="A679" s="63">
        <v>2082803</v>
      </c>
      <c r="B679" s="63" t="s">
        <v>830</v>
      </c>
      <c r="C679" s="65"/>
    </row>
    <row r="680" ht="15.95" customHeight="1" spans="1:3">
      <c r="A680" s="63">
        <v>2082804</v>
      </c>
      <c r="B680" s="63" t="s">
        <v>1301</v>
      </c>
      <c r="C680" s="65">
        <v>20</v>
      </c>
    </row>
    <row r="681" ht="15.95" customHeight="1" spans="1:3">
      <c r="A681" s="63">
        <v>2082805</v>
      </c>
      <c r="B681" s="63" t="s">
        <v>1302</v>
      </c>
      <c r="C681" s="65"/>
    </row>
    <row r="682" ht="15.95" customHeight="1" spans="1:3">
      <c r="A682" s="63">
        <v>2082806</v>
      </c>
      <c r="B682" s="63" t="s">
        <v>868</v>
      </c>
      <c r="C682" s="65"/>
    </row>
    <row r="683" ht="15.95" customHeight="1" spans="1:3">
      <c r="A683" s="63">
        <v>2082850</v>
      </c>
      <c r="B683" s="63" t="s">
        <v>837</v>
      </c>
      <c r="C683" s="65"/>
    </row>
    <row r="684" ht="15.95" customHeight="1" spans="1:3">
      <c r="A684" s="63">
        <v>2082899</v>
      </c>
      <c r="B684" s="63" t="s">
        <v>1303</v>
      </c>
      <c r="C684" s="65">
        <v>52</v>
      </c>
    </row>
    <row r="685" ht="15.95" customHeight="1" spans="1:3">
      <c r="A685" s="63">
        <v>20830</v>
      </c>
      <c r="B685" s="129" t="s">
        <v>1304</v>
      </c>
      <c r="C685" s="65"/>
    </row>
    <row r="686" ht="15.95" customHeight="1" spans="1:3">
      <c r="A686" s="63">
        <v>2083001</v>
      </c>
      <c r="B686" s="63" t="s">
        <v>1305</v>
      </c>
      <c r="C686" s="65"/>
    </row>
    <row r="687" ht="15.95" customHeight="1" spans="1:3">
      <c r="A687" s="63">
        <v>2083099</v>
      </c>
      <c r="B687" s="63" t="s">
        <v>1306</v>
      </c>
      <c r="C687" s="65"/>
    </row>
    <row r="688" ht="15.95" customHeight="1" spans="1:3">
      <c r="A688" s="63">
        <v>20899</v>
      </c>
      <c r="B688" s="129" t="s">
        <v>1307</v>
      </c>
      <c r="C688" s="65">
        <f>C689</f>
        <v>5243</v>
      </c>
    </row>
    <row r="689" ht="15.95" customHeight="1" spans="1:3">
      <c r="A689" s="63">
        <v>2089999</v>
      </c>
      <c r="B689" s="63" t="s">
        <v>1308</v>
      </c>
      <c r="C689" s="65">
        <v>5243</v>
      </c>
    </row>
    <row r="690" ht="15.95" customHeight="1" spans="1:3">
      <c r="A690" s="63">
        <v>210</v>
      </c>
      <c r="B690" s="129" t="s">
        <v>1309</v>
      </c>
      <c r="C690" s="65">
        <f>SUM(C691,C696,C711,C715,C727,C731,C736,C740,C744,C747,C756,C758,C764,C769)</f>
        <v>41085</v>
      </c>
    </row>
    <row r="691" ht="15.95" customHeight="1" spans="1:3">
      <c r="A691" s="63">
        <v>21001</v>
      </c>
      <c r="B691" s="129" t="s">
        <v>1310</v>
      </c>
      <c r="C691" s="65">
        <f>SUM(C692:C695)</f>
        <v>1606</v>
      </c>
    </row>
    <row r="692" ht="15.95" customHeight="1" spans="1:3">
      <c r="A692" s="63">
        <v>2100101</v>
      </c>
      <c r="B692" s="63" t="s">
        <v>828</v>
      </c>
      <c r="C692" s="65">
        <v>513</v>
      </c>
    </row>
    <row r="693" ht="15.95" customHeight="1" spans="1:3">
      <c r="A693" s="63">
        <v>2100102</v>
      </c>
      <c r="B693" s="63" t="s">
        <v>829</v>
      </c>
      <c r="C693" s="65">
        <v>321</v>
      </c>
    </row>
    <row r="694" ht="15.95" customHeight="1" spans="1:3">
      <c r="A694" s="63">
        <v>2100103</v>
      </c>
      <c r="B694" s="63" t="s">
        <v>830</v>
      </c>
      <c r="C694" s="65"/>
    </row>
    <row r="695" ht="15.95" customHeight="1" spans="1:3">
      <c r="A695" s="63">
        <v>2100199</v>
      </c>
      <c r="B695" s="63" t="s">
        <v>1311</v>
      </c>
      <c r="C695" s="65">
        <v>772</v>
      </c>
    </row>
    <row r="696" ht="15.95" customHeight="1" spans="1:3">
      <c r="A696" s="63">
        <v>21002</v>
      </c>
      <c r="B696" s="129" t="s">
        <v>1312</v>
      </c>
      <c r="C696" s="65">
        <f>SUM(C697:C710)</f>
        <v>1516</v>
      </c>
    </row>
    <row r="697" ht="15.95" customHeight="1" spans="1:3">
      <c r="A697" s="63">
        <v>2100201</v>
      </c>
      <c r="B697" s="63" t="s">
        <v>1313</v>
      </c>
      <c r="C697" s="65"/>
    </row>
    <row r="698" ht="15.95" customHeight="1" spans="1:3">
      <c r="A698" s="63">
        <v>2100202</v>
      </c>
      <c r="B698" s="63" t="s">
        <v>1314</v>
      </c>
      <c r="C698" s="65"/>
    </row>
    <row r="699" ht="15.95" customHeight="1" spans="1:3">
      <c r="A699" s="63">
        <v>2100203</v>
      </c>
      <c r="B699" s="63" t="s">
        <v>1315</v>
      </c>
      <c r="C699" s="65"/>
    </row>
    <row r="700" ht="15.95" customHeight="1" spans="1:3">
      <c r="A700" s="63">
        <v>2100204</v>
      </c>
      <c r="B700" s="63" t="s">
        <v>1316</v>
      </c>
      <c r="C700" s="65"/>
    </row>
    <row r="701" ht="15.95" customHeight="1" spans="1:3">
      <c r="A701" s="63">
        <v>2100205</v>
      </c>
      <c r="B701" s="63" t="s">
        <v>1317</v>
      </c>
      <c r="C701" s="65"/>
    </row>
    <row r="702" ht="15.95" customHeight="1" spans="1:3">
      <c r="A702" s="63">
        <v>2100206</v>
      </c>
      <c r="B702" s="63" t="s">
        <v>1318</v>
      </c>
      <c r="C702" s="65"/>
    </row>
    <row r="703" ht="15.95" customHeight="1" spans="1:3">
      <c r="A703" s="63">
        <v>2100207</v>
      </c>
      <c r="B703" s="63" t="s">
        <v>1319</v>
      </c>
      <c r="C703" s="65"/>
    </row>
    <row r="704" ht="15.95" customHeight="1" spans="1:3">
      <c r="A704" s="63">
        <v>2100208</v>
      </c>
      <c r="B704" s="63" t="s">
        <v>1320</v>
      </c>
      <c r="C704" s="65"/>
    </row>
    <row r="705" ht="15.95" customHeight="1" spans="1:3">
      <c r="A705" s="63">
        <v>2100209</v>
      </c>
      <c r="B705" s="63" t="s">
        <v>1321</v>
      </c>
      <c r="C705" s="65"/>
    </row>
    <row r="706" ht="15.95" customHeight="1" spans="1:3">
      <c r="A706" s="63">
        <v>2100210</v>
      </c>
      <c r="B706" s="63" t="s">
        <v>1322</v>
      </c>
      <c r="C706" s="65"/>
    </row>
    <row r="707" ht="15.95" customHeight="1" spans="1:3">
      <c r="A707" s="63">
        <v>2100211</v>
      </c>
      <c r="B707" s="63" t="s">
        <v>1323</v>
      </c>
      <c r="C707" s="65"/>
    </row>
    <row r="708" ht="15.95" customHeight="1" spans="1:3">
      <c r="A708" s="63">
        <v>2100212</v>
      </c>
      <c r="B708" s="63" t="s">
        <v>1324</v>
      </c>
      <c r="C708" s="65"/>
    </row>
    <row r="709" ht="15.95" customHeight="1" spans="1:3">
      <c r="A709" s="63">
        <v>2100213</v>
      </c>
      <c r="B709" s="63" t="s">
        <v>1325</v>
      </c>
      <c r="C709" s="65"/>
    </row>
    <row r="710" ht="15.95" customHeight="1" spans="1:3">
      <c r="A710" s="63">
        <v>2100299</v>
      </c>
      <c r="B710" s="63" t="s">
        <v>1326</v>
      </c>
      <c r="C710" s="65">
        <v>1516</v>
      </c>
    </row>
    <row r="711" ht="15.95" customHeight="1" spans="1:3">
      <c r="A711" s="63">
        <v>21003</v>
      </c>
      <c r="B711" s="129" t="s">
        <v>1327</v>
      </c>
      <c r="C711" s="65">
        <f>SUM(C712:C714)</f>
        <v>9260</v>
      </c>
    </row>
    <row r="712" ht="15.95" customHeight="1" spans="1:3">
      <c r="A712" s="63">
        <v>2100301</v>
      </c>
      <c r="B712" s="63" t="s">
        <v>1328</v>
      </c>
      <c r="C712" s="65"/>
    </row>
    <row r="713" ht="15.95" customHeight="1" spans="1:3">
      <c r="A713" s="63">
        <v>2100302</v>
      </c>
      <c r="B713" s="63" t="s">
        <v>1329</v>
      </c>
      <c r="C713" s="65">
        <v>7260</v>
      </c>
    </row>
    <row r="714" ht="15.95" customHeight="1" spans="1:3">
      <c r="A714" s="63">
        <v>2100399</v>
      </c>
      <c r="B714" s="63" t="s">
        <v>1330</v>
      </c>
      <c r="C714" s="65">
        <v>2000</v>
      </c>
    </row>
    <row r="715" ht="15.95" customHeight="1" spans="1:3">
      <c r="A715" s="63">
        <v>21004</v>
      </c>
      <c r="B715" s="129" t="s">
        <v>1331</v>
      </c>
      <c r="C715" s="65">
        <f>SUM(C716:C726)</f>
        <v>9524</v>
      </c>
    </row>
    <row r="716" ht="15.95" customHeight="1" spans="1:3">
      <c r="A716" s="63">
        <v>2100401</v>
      </c>
      <c r="B716" s="63" t="s">
        <v>1332</v>
      </c>
      <c r="C716" s="65">
        <v>970</v>
      </c>
    </row>
    <row r="717" ht="15.95" customHeight="1" spans="1:3">
      <c r="A717" s="63">
        <v>2100402</v>
      </c>
      <c r="B717" s="63" t="s">
        <v>1333</v>
      </c>
      <c r="C717" s="65">
        <v>207</v>
      </c>
    </row>
    <row r="718" ht="15.95" customHeight="1" spans="1:3">
      <c r="A718" s="63">
        <v>2100403</v>
      </c>
      <c r="B718" s="63" t="s">
        <v>1334</v>
      </c>
      <c r="C718" s="65">
        <v>903</v>
      </c>
    </row>
    <row r="719" ht="15.95" customHeight="1" spans="1:3">
      <c r="A719" s="63">
        <v>2100404</v>
      </c>
      <c r="B719" s="63" t="s">
        <v>1335</v>
      </c>
      <c r="C719" s="65"/>
    </row>
    <row r="720" ht="15.95" customHeight="1" spans="1:3">
      <c r="A720" s="63">
        <v>2100405</v>
      </c>
      <c r="B720" s="63" t="s">
        <v>1336</v>
      </c>
      <c r="C720" s="65"/>
    </row>
    <row r="721" ht="15.95" customHeight="1" spans="1:3">
      <c r="A721" s="63">
        <v>2100406</v>
      </c>
      <c r="B721" s="63" t="s">
        <v>1337</v>
      </c>
      <c r="C721" s="65"/>
    </row>
    <row r="722" ht="15.95" customHeight="1" spans="1:3">
      <c r="A722" s="63">
        <v>2100407</v>
      </c>
      <c r="B722" s="63" t="s">
        <v>1338</v>
      </c>
      <c r="C722" s="65"/>
    </row>
    <row r="723" ht="15.95" customHeight="1" spans="1:3">
      <c r="A723" s="63">
        <v>2100408</v>
      </c>
      <c r="B723" s="63" t="s">
        <v>1339</v>
      </c>
      <c r="C723" s="65">
        <v>4895</v>
      </c>
    </row>
    <row r="724" ht="15.95" customHeight="1" spans="1:3">
      <c r="A724" s="63">
        <v>2100409</v>
      </c>
      <c r="B724" s="63" t="s">
        <v>1340</v>
      </c>
      <c r="C724" s="65">
        <v>333</v>
      </c>
    </row>
    <row r="725" ht="15.95" customHeight="1" spans="1:3">
      <c r="A725" s="63">
        <v>2100410</v>
      </c>
      <c r="B725" s="63" t="s">
        <v>1341</v>
      </c>
      <c r="C725" s="65">
        <v>1374</v>
      </c>
    </row>
    <row r="726" ht="15.95" customHeight="1" spans="1:3">
      <c r="A726" s="63">
        <v>2100499</v>
      </c>
      <c r="B726" s="63" t="s">
        <v>1342</v>
      </c>
      <c r="C726" s="65">
        <v>842</v>
      </c>
    </row>
    <row r="727" ht="15.95" customHeight="1" spans="1:3">
      <c r="A727" s="63">
        <v>21007</v>
      </c>
      <c r="B727" s="129" t="s">
        <v>1343</v>
      </c>
      <c r="C727" s="65">
        <f>SUM(C728:C730)</f>
        <v>2022</v>
      </c>
    </row>
    <row r="728" ht="15.95" customHeight="1" spans="1:3">
      <c r="A728" s="63">
        <v>2100716</v>
      </c>
      <c r="B728" s="63" t="s">
        <v>1344</v>
      </c>
      <c r="C728" s="65">
        <v>17</v>
      </c>
    </row>
    <row r="729" ht="15.95" customHeight="1" spans="1:3">
      <c r="A729" s="63">
        <v>2100717</v>
      </c>
      <c r="B729" s="63" t="s">
        <v>1345</v>
      </c>
      <c r="C729" s="65">
        <v>1995</v>
      </c>
    </row>
    <row r="730" ht="15.95" customHeight="1" spans="1:3">
      <c r="A730" s="63">
        <v>2100799</v>
      </c>
      <c r="B730" s="63" t="s">
        <v>1346</v>
      </c>
      <c r="C730" s="65">
        <v>10</v>
      </c>
    </row>
    <row r="731" ht="15.95" customHeight="1" spans="1:3">
      <c r="A731" s="63">
        <v>21011</v>
      </c>
      <c r="B731" s="129" t="s">
        <v>1347</v>
      </c>
      <c r="C731" s="65">
        <f>SUM(C732:C735)</f>
        <v>6129</v>
      </c>
    </row>
    <row r="732" ht="15.95" customHeight="1" spans="1:3">
      <c r="A732" s="63">
        <v>2101101</v>
      </c>
      <c r="B732" s="63" t="s">
        <v>1348</v>
      </c>
      <c r="C732" s="65">
        <v>2394</v>
      </c>
    </row>
    <row r="733" ht="15.95" customHeight="1" spans="1:3">
      <c r="A733" s="63">
        <v>2101102</v>
      </c>
      <c r="B733" s="63" t="s">
        <v>1349</v>
      </c>
      <c r="C733" s="65">
        <v>3735</v>
      </c>
    </row>
    <row r="734" ht="15.95" customHeight="1" spans="1:3">
      <c r="A734" s="63">
        <v>2101103</v>
      </c>
      <c r="B734" s="63" t="s">
        <v>1350</v>
      </c>
      <c r="C734" s="65"/>
    </row>
    <row r="735" ht="15.95" customHeight="1" spans="1:3">
      <c r="A735" s="63">
        <v>2101199</v>
      </c>
      <c r="B735" s="63" t="s">
        <v>1351</v>
      </c>
      <c r="C735" s="65"/>
    </row>
    <row r="736" ht="15.95" customHeight="1" spans="1:3">
      <c r="A736" s="63">
        <v>21012</v>
      </c>
      <c r="B736" s="129" t="s">
        <v>1352</v>
      </c>
      <c r="C736" s="65">
        <f>SUM(C737:C739)</f>
        <v>3407</v>
      </c>
    </row>
    <row r="737" ht="15.95" customHeight="1" spans="1:3">
      <c r="A737" s="63">
        <v>2101201</v>
      </c>
      <c r="B737" s="63" t="s">
        <v>1353</v>
      </c>
      <c r="C737" s="65">
        <v>22</v>
      </c>
    </row>
    <row r="738" ht="15.95" customHeight="1" spans="1:3">
      <c r="A738" s="63">
        <v>2101202</v>
      </c>
      <c r="B738" s="63" t="s">
        <v>1354</v>
      </c>
      <c r="C738" s="65">
        <v>3385</v>
      </c>
    </row>
    <row r="739" ht="15.95" customHeight="1" spans="1:3">
      <c r="A739" s="63">
        <v>2101299</v>
      </c>
      <c r="B739" s="63" t="s">
        <v>1355</v>
      </c>
      <c r="C739" s="65"/>
    </row>
    <row r="740" ht="15.95" customHeight="1" spans="1:3">
      <c r="A740" s="63">
        <v>21013</v>
      </c>
      <c r="B740" s="129" t="s">
        <v>1356</v>
      </c>
      <c r="C740" s="65">
        <f>SUM(C741:C743)</f>
        <v>3614</v>
      </c>
    </row>
    <row r="741" ht="15.95" customHeight="1" spans="1:3">
      <c r="A741" s="63">
        <v>2101301</v>
      </c>
      <c r="B741" s="63" t="s">
        <v>1357</v>
      </c>
      <c r="C741" s="65">
        <v>3566</v>
      </c>
    </row>
    <row r="742" ht="15.95" customHeight="1" spans="1:3">
      <c r="A742" s="63">
        <v>2101302</v>
      </c>
      <c r="B742" s="63" t="s">
        <v>1358</v>
      </c>
      <c r="C742" s="65">
        <v>8</v>
      </c>
    </row>
    <row r="743" ht="15.95" customHeight="1" spans="1:3">
      <c r="A743" s="63">
        <v>2101399</v>
      </c>
      <c r="B743" s="63" t="s">
        <v>1359</v>
      </c>
      <c r="C743" s="65">
        <v>40</v>
      </c>
    </row>
    <row r="744" ht="15.95" customHeight="1" spans="1:3">
      <c r="A744" s="63">
        <v>21014</v>
      </c>
      <c r="B744" s="129" t="s">
        <v>1360</v>
      </c>
      <c r="C744" s="65">
        <f>SUM(C745:C746)</f>
        <v>229</v>
      </c>
    </row>
    <row r="745" ht="15.95" customHeight="1" spans="1:3">
      <c r="A745" s="63">
        <v>2101401</v>
      </c>
      <c r="B745" s="63" t="s">
        <v>1361</v>
      </c>
      <c r="C745" s="65">
        <v>229</v>
      </c>
    </row>
    <row r="746" ht="15.95" customHeight="1" spans="1:3">
      <c r="A746" s="63">
        <v>2101499</v>
      </c>
      <c r="B746" s="63" t="s">
        <v>1362</v>
      </c>
      <c r="C746" s="65"/>
    </row>
    <row r="747" ht="15.95" customHeight="1" spans="1:3">
      <c r="A747" s="63">
        <v>21015</v>
      </c>
      <c r="B747" s="129" t="s">
        <v>1363</v>
      </c>
      <c r="C747" s="65">
        <f>SUM(C748:C755)</f>
        <v>1076</v>
      </c>
    </row>
    <row r="748" ht="15.95" customHeight="1" spans="1:3">
      <c r="A748" s="63">
        <v>2101501</v>
      </c>
      <c r="B748" s="63" t="s">
        <v>828</v>
      </c>
      <c r="C748" s="65">
        <v>504</v>
      </c>
    </row>
    <row r="749" ht="15.95" customHeight="1" spans="1:3">
      <c r="A749" s="63">
        <v>2101502</v>
      </c>
      <c r="B749" s="63" t="s">
        <v>829</v>
      </c>
      <c r="C749" s="65"/>
    </row>
    <row r="750" ht="15.95" customHeight="1" spans="1:3">
      <c r="A750" s="63">
        <v>2101503</v>
      </c>
      <c r="B750" s="63" t="s">
        <v>830</v>
      </c>
      <c r="C750" s="65"/>
    </row>
    <row r="751" ht="15.95" customHeight="1" spans="1:3">
      <c r="A751" s="63">
        <v>2101504</v>
      </c>
      <c r="B751" s="63" t="s">
        <v>868</v>
      </c>
      <c r="C751" s="65">
        <v>6</v>
      </c>
    </row>
    <row r="752" ht="15.95" customHeight="1" spans="1:3">
      <c r="A752" s="63">
        <v>2101505</v>
      </c>
      <c r="B752" s="63" t="s">
        <v>1364</v>
      </c>
      <c r="C752" s="65"/>
    </row>
    <row r="753" ht="15.95" customHeight="1" spans="1:3">
      <c r="A753" s="63">
        <v>2101506</v>
      </c>
      <c r="B753" s="63" t="s">
        <v>1365</v>
      </c>
      <c r="C753" s="65">
        <v>35</v>
      </c>
    </row>
    <row r="754" ht="15.95" customHeight="1" spans="1:3">
      <c r="A754" s="63">
        <v>2101550</v>
      </c>
      <c r="B754" s="63" t="s">
        <v>837</v>
      </c>
      <c r="C754" s="65"/>
    </row>
    <row r="755" ht="15.95" customHeight="1" spans="1:3">
      <c r="A755" s="63">
        <v>2101599</v>
      </c>
      <c r="B755" s="63" t="s">
        <v>1366</v>
      </c>
      <c r="C755" s="65">
        <v>531</v>
      </c>
    </row>
    <row r="756" ht="15.95" customHeight="1" spans="1:3">
      <c r="A756" s="63">
        <v>21016</v>
      </c>
      <c r="B756" s="129" t="s">
        <v>1367</v>
      </c>
      <c r="C756" s="65">
        <f>C757</f>
        <v>11</v>
      </c>
    </row>
    <row r="757" ht="15.95" customHeight="1" spans="1:3">
      <c r="A757" s="63">
        <v>2101601</v>
      </c>
      <c r="B757" s="63" t="s">
        <v>1368</v>
      </c>
      <c r="C757" s="65">
        <v>11</v>
      </c>
    </row>
    <row r="758" ht="15.95" customHeight="1" spans="1:3">
      <c r="A758" s="63">
        <v>21017</v>
      </c>
      <c r="B758" s="129" t="s">
        <v>1369</v>
      </c>
      <c r="C758" s="65">
        <f>SUM(C759:C763)</f>
        <v>5</v>
      </c>
    </row>
    <row r="759" ht="15.95" customHeight="1" spans="1:3">
      <c r="A759" s="63">
        <v>2101701</v>
      </c>
      <c r="B759" s="63" t="s">
        <v>828</v>
      </c>
      <c r="C759" s="65"/>
    </row>
    <row r="760" ht="15.95" customHeight="1" spans="1:3">
      <c r="A760" s="63">
        <v>2101702</v>
      </c>
      <c r="B760" s="63" t="s">
        <v>829</v>
      </c>
      <c r="C760" s="65"/>
    </row>
    <row r="761" ht="15.95" customHeight="1" spans="1:3">
      <c r="A761" s="63">
        <v>2101703</v>
      </c>
      <c r="B761" s="63" t="s">
        <v>830</v>
      </c>
      <c r="C761" s="65"/>
    </row>
    <row r="762" ht="15.95" customHeight="1" spans="1:3">
      <c r="A762" s="63">
        <v>2101704</v>
      </c>
      <c r="B762" s="63" t="s">
        <v>1370</v>
      </c>
      <c r="C762" s="65">
        <v>5</v>
      </c>
    </row>
    <row r="763" ht="15.95" customHeight="1" spans="1:3">
      <c r="A763" s="63">
        <v>2101799</v>
      </c>
      <c r="B763" s="63" t="s">
        <v>1371</v>
      </c>
      <c r="C763" s="65"/>
    </row>
    <row r="764" ht="15.95" customHeight="1" spans="1:3">
      <c r="A764" s="63">
        <v>21018</v>
      </c>
      <c r="B764" s="129" t="s">
        <v>1372</v>
      </c>
      <c r="C764" s="65"/>
    </row>
    <row r="765" ht="15.95" customHeight="1" spans="1:3">
      <c r="A765" s="63">
        <v>2101801</v>
      </c>
      <c r="B765" s="63" t="s">
        <v>828</v>
      </c>
      <c r="C765" s="65"/>
    </row>
    <row r="766" ht="15.95" customHeight="1" spans="1:3">
      <c r="A766" s="63">
        <v>2101802</v>
      </c>
      <c r="B766" s="63" t="s">
        <v>829</v>
      </c>
      <c r="C766" s="65"/>
    </row>
    <row r="767" ht="15.95" customHeight="1" spans="1:3">
      <c r="A767" s="63">
        <v>2101803</v>
      </c>
      <c r="B767" s="63" t="s">
        <v>830</v>
      </c>
      <c r="C767" s="65"/>
    </row>
    <row r="768" ht="15.95" customHeight="1" spans="1:3">
      <c r="A768" s="63">
        <v>2101899</v>
      </c>
      <c r="B768" s="63" t="s">
        <v>1373</v>
      </c>
      <c r="C768" s="65"/>
    </row>
    <row r="769" ht="15.95" customHeight="1" spans="1:3">
      <c r="A769" s="63">
        <v>21099</v>
      </c>
      <c r="B769" s="129" t="s">
        <v>1374</v>
      </c>
      <c r="C769" s="65">
        <f>C770</f>
        <v>2686</v>
      </c>
    </row>
    <row r="770" ht="15.95" customHeight="1" spans="1:3">
      <c r="A770" s="63">
        <v>2109999</v>
      </c>
      <c r="B770" s="63" t="s">
        <v>1375</v>
      </c>
      <c r="C770" s="65">
        <v>2686</v>
      </c>
    </row>
    <row r="771" ht="15.95" customHeight="1" spans="1:3">
      <c r="A771" s="63">
        <v>211</v>
      </c>
      <c r="B771" s="129" t="s">
        <v>1376</v>
      </c>
      <c r="C771" s="65">
        <f>SUM(C772,C782,C786,C795,C802,C809,C812,C815,C817,C819,C825,C827,C829,C840)</f>
        <v>8297</v>
      </c>
    </row>
    <row r="772" ht="15.95" customHeight="1" spans="1:3">
      <c r="A772" s="63">
        <v>21101</v>
      </c>
      <c r="B772" s="129" t="s">
        <v>1377</v>
      </c>
      <c r="C772" s="65">
        <f>SUM(C773:C781)</f>
        <v>142</v>
      </c>
    </row>
    <row r="773" ht="15.95" customHeight="1" spans="1:3">
      <c r="A773" s="63">
        <v>2110101</v>
      </c>
      <c r="B773" s="63" t="s">
        <v>828</v>
      </c>
      <c r="C773" s="65">
        <v>142</v>
      </c>
    </row>
    <row r="774" ht="15.95" customHeight="1" spans="1:3">
      <c r="A774" s="63">
        <v>2110102</v>
      </c>
      <c r="B774" s="63" t="s">
        <v>829</v>
      </c>
      <c r="C774" s="65"/>
    </row>
    <row r="775" ht="15.95" customHeight="1" spans="1:3">
      <c r="A775" s="63">
        <v>2110103</v>
      </c>
      <c r="B775" s="63" t="s">
        <v>830</v>
      </c>
      <c r="C775" s="65"/>
    </row>
    <row r="776" ht="15.95" customHeight="1" spans="1:3">
      <c r="A776" s="63">
        <v>2110104</v>
      </c>
      <c r="B776" s="63" t="s">
        <v>1378</v>
      </c>
      <c r="C776" s="65"/>
    </row>
    <row r="777" ht="15.95" customHeight="1" spans="1:3">
      <c r="A777" s="63">
        <v>2110105</v>
      </c>
      <c r="B777" s="63" t="s">
        <v>1379</v>
      </c>
      <c r="C777" s="65"/>
    </row>
    <row r="778" ht="15.95" customHeight="1" spans="1:3">
      <c r="A778" s="63">
        <v>2110106</v>
      </c>
      <c r="B778" s="63" t="s">
        <v>1380</v>
      </c>
      <c r="C778" s="65"/>
    </row>
    <row r="779" ht="15.95" customHeight="1" spans="1:3">
      <c r="A779" s="63">
        <v>2110107</v>
      </c>
      <c r="B779" s="63" t="s">
        <v>1381</v>
      </c>
      <c r="C779" s="65"/>
    </row>
    <row r="780" ht="15.95" customHeight="1" spans="1:3">
      <c r="A780" s="63">
        <v>2110108</v>
      </c>
      <c r="B780" s="63" t="s">
        <v>1382</v>
      </c>
      <c r="C780" s="65"/>
    </row>
    <row r="781" ht="15.95" customHeight="1" spans="1:3">
      <c r="A781" s="63">
        <v>2110199</v>
      </c>
      <c r="B781" s="63" t="s">
        <v>1383</v>
      </c>
      <c r="C781" s="65"/>
    </row>
    <row r="782" ht="15.95" customHeight="1" spans="1:3">
      <c r="A782" s="63">
        <v>21102</v>
      </c>
      <c r="B782" s="129" t="s">
        <v>1384</v>
      </c>
      <c r="C782" s="65">
        <f>SUM(C783:C785)</f>
        <v>57</v>
      </c>
    </row>
    <row r="783" ht="15.95" customHeight="1" spans="1:3">
      <c r="A783" s="63">
        <v>2110203</v>
      </c>
      <c r="B783" s="63" t="s">
        <v>1385</v>
      </c>
      <c r="C783" s="65"/>
    </row>
    <row r="784" ht="15.95" customHeight="1" spans="1:3">
      <c r="A784" s="63">
        <v>2110204</v>
      </c>
      <c r="B784" s="63" t="s">
        <v>1386</v>
      </c>
      <c r="C784" s="65"/>
    </row>
    <row r="785" ht="15.95" customHeight="1" spans="1:3">
      <c r="A785" s="63">
        <v>2110299</v>
      </c>
      <c r="B785" s="63" t="s">
        <v>1387</v>
      </c>
      <c r="C785" s="65">
        <v>57</v>
      </c>
    </row>
    <row r="786" ht="15.95" customHeight="1" spans="1:3">
      <c r="A786" s="63">
        <v>21103</v>
      </c>
      <c r="B786" s="129" t="s">
        <v>1388</v>
      </c>
      <c r="C786" s="65">
        <f>SUM(C787:C794)</f>
        <v>4435</v>
      </c>
    </row>
    <row r="787" ht="15.95" customHeight="1" spans="1:3">
      <c r="A787" s="63">
        <v>2110301</v>
      </c>
      <c r="B787" s="63" t="s">
        <v>1389</v>
      </c>
      <c r="C787" s="65">
        <v>87</v>
      </c>
    </row>
    <row r="788" ht="15.95" customHeight="1" spans="1:3">
      <c r="A788" s="63">
        <v>2110302</v>
      </c>
      <c r="B788" s="63" t="s">
        <v>1390</v>
      </c>
      <c r="C788" s="65">
        <v>1023</v>
      </c>
    </row>
    <row r="789" ht="15.95" customHeight="1" spans="1:3">
      <c r="A789" s="63">
        <v>2110303</v>
      </c>
      <c r="B789" s="63" t="s">
        <v>1391</v>
      </c>
      <c r="C789" s="65"/>
    </row>
    <row r="790" ht="15.95" customHeight="1" spans="1:3">
      <c r="A790" s="63">
        <v>2110304</v>
      </c>
      <c r="B790" s="63" t="s">
        <v>1392</v>
      </c>
      <c r="C790" s="65"/>
    </row>
    <row r="791" ht="15.95" customHeight="1" spans="1:3">
      <c r="A791" s="63">
        <v>2110305</v>
      </c>
      <c r="B791" s="63" t="s">
        <v>1393</v>
      </c>
      <c r="C791" s="65"/>
    </row>
    <row r="792" ht="15.95" customHeight="1" spans="1:3">
      <c r="A792" s="63">
        <v>2110306</v>
      </c>
      <c r="B792" s="63" t="s">
        <v>1394</v>
      </c>
      <c r="C792" s="65"/>
    </row>
    <row r="793" ht="15.95" customHeight="1" spans="1:3">
      <c r="A793" s="63">
        <v>2110307</v>
      </c>
      <c r="B793" s="63" t="s">
        <v>1395</v>
      </c>
      <c r="C793" s="65">
        <v>3325</v>
      </c>
    </row>
    <row r="794" ht="15.95" customHeight="1" spans="1:3">
      <c r="A794" s="63">
        <v>2110399</v>
      </c>
      <c r="B794" s="63" t="s">
        <v>1396</v>
      </c>
      <c r="C794" s="65"/>
    </row>
    <row r="795" ht="15.95" customHeight="1" spans="1:3">
      <c r="A795" s="63">
        <v>21104</v>
      </c>
      <c r="B795" s="129" t="s">
        <v>1397</v>
      </c>
      <c r="C795" s="65">
        <f>SUM(C796:C801)</f>
        <v>3120</v>
      </c>
    </row>
    <row r="796" ht="15.95" customHeight="1" spans="1:3">
      <c r="A796" s="63">
        <v>2110401</v>
      </c>
      <c r="B796" s="63" t="s">
        <v>1398</v>
      </c>
      <c r="C796" s="65"/>
    </row>
    <row r="797" ht="15.95" customHeight="1" spans="1:3">
      <c r="A797" s="63">
        <v>2110402</v>
      </c>
      <c r="B797" s="63" t="s">
        <v>1399</v>
      </c>
      <c r="C797" s="65"/>
    </row>
    <row r="798" ht="15.95" customHeight="1" spans="1:3">
      <c r="A798" s="63">
        <v>2110404</v>
      </c>
      <c r="B798" s="63" t="s">
        <v>1400</v>
      </c>
      <c r="C798" s="65"/>
    </row>
    <row r="799" ht="15.95" customHeight="1" spans="1:3">
      <c r="A799" s="63">
        <v>2110405</v>
      </c>
      <c r="B799" s="63" t="s">
        <v>1401</v>
      </c>
      <c r="C799" s="65"/>
    </row>
    <row r="800" ht="15.95" customHeight="1" spans="1:3">
      <c r="A800" s="63">
        <v>2110406</v>
      </c>
      <c r="B800" s="63" t="s">
        <v>1402</v>
      </c>
      <c r="C800" s="65">
        <v>3072</v>
      </c>
    </row>
    <row r="801" ht="15.95" customHeight="1" spans="1:3">
      <c r="A801" s="63">
        <v>2110499</v>
      </c>
      <c r="B801" s="63" t="s">
        <v>1403</v>
      </c>
      <c r="C801" s="65">
        <v>48</v>
      </c>
    </row>
    <row r="802" ht="15.95" customHeight="1" spans="1:3">
      <c r="A802" s="63">
        <v>21105</v>
      </c>
      <c r="B802" s="129" t="s">
        <v>1404</v>
      </c>
      <c r="C802" s="65">
        <f>SUM(C803:C808)</f>
        <v>518</v>
      </c>
    </row>
    <row r="803" ht="15.95" customHeight="1" spans="1:3">
      <c r="A803" s="63">
        <v>2110501</v>
      </c>
      <c r="B803" s="63" t="s">
        <v>1405</v>
      </c>
      <c r="C803" s="65">
        <v>203</v>
      </c>
    </row>
    <row r="804" ht="15.95" customHeight="1" spans="1:3">
      <c r="A804" s="63">
        <v>2110502</v>
      </c>
      <c r="B804" s="63" t="s">
        <v>1406</v>
      </c>
      <c r="C804" s="65"/>
    </row>
    <row r="805" ht="15.95" customHeight="1" spans="1:3">
      <c r="A805" s="63">
        <v>2110503</v>
      </c>
      <c r="B805" s="63" t="s">
        <v>1407</v>
      </c>
      <c r="C805" s="65"/>
    </row>
    <row r="806" ht="15.95" customHeight="1" spans="1:3">
      <c r="A806" s="63">
        <v>2110506</v>
      </c>
      <c r="B806" s="63" t="s">
        <v>1408</v>
      </c>
      <c r="C806" s="65"/>
    </row>
    <row r="807" ht="15.95" customHeight="1" spans="1:3">
      <c r="A807" s="63">
        <v>2110507</v>
      </c>
      <c r="B807" s="63" t="s">
        <v>1409</v>
      </c>
      <c r="C807" s="65">
        <v>315</v>
      </c>
    </row>
    <row r="808" ht="15.95" customHeight="1" spans="1:3">
      <c r="A808" s="63">
        <v>2110599</v>
      </c>
      <c r="B808" s="63" t="s">
        <v>1410</v>
      </c>
      <c r="C808" s="65"/>
    </row>
    <row r="809" ht="15.95" customHeight="1" spans="1:3">
      <c r="A809" s="63">
        <v>21107</v>
      </c>
      <c r="B809" s="129" t="s">
        <v>1411</v>
      </c>
      <c r="C809" s="65"/>
    </row>
    <row r="810" ht="15.95" customHeight="1" spans="1:3">
      <c r="A810" s="63">
        <v>2110704</v>
      </c>
      <c r="B810" s="63" t="s">
        <v>1412</v>
      </c>
      <c r="C810" s="65"/>
    </row>
    <row r="811" ht="15.95" customHeight="1" spans="1:3">
      <c r="A811" s="63">
        <v>2110799</v>
      </c>
      <c r="B811" s="63" t="s">
        <v>1413</v>
      </c>
      <c r="C811" s="65"/>
    </row>
    <row r="812" ht="15.95" customHeight="1" spans="1:3">
      <c r="A812" s="63">
        <v>21108</v>
      </c>
      <c r="B812" s="129" t="s">
        <v>1414</v>
      </c>
      <c r="C812" s="65"/>
    </row>
    <row r="813" ht="15.95" customHeight="1" spans="1:3">
      <c r="A813" s="63">
        <v>2110804</v>
      </c>
      <c r="B813" s="63" t="s">
        <v>1415</v>
      </c>
      <c r="C813" s="65"/>
    </row>
    <row r="814" ht="15.95" customHeight="1" spans="1:3">
      <c r="A814" s="63">
        <v>2110899</v>
      </c>
      <c r="B814" s="63" t="s">
        <v>1416</v>
      </c>
      <c r="C814" s="65"/>
    </row>
    <row r="815" ht="15.95" customHeight="1" spans="1:3">
      <c r="A815" s="63">
        <v>21109</v>
      </c>
      <c r="B815" s="129" t="s">
        <v>1417</v>
      </c>
      <c r="C815" s="65"/>
    </row>
    <row r="816" ht="15.95" customHeight="1" spans="1:3">
      <c r="A816" s="63">
        <v>2110901</v>
      </c>
      <c r="B816" s="63" t="s">
        <v>1418</v>
      </c>
      <c r="C816" s="65"/>
    </row>
    <row r="817" ht="15.95" customHeight="1" spans="1:3">
      <c r="A817" s="63">
        <v>21110</v>
      </c>
      <c r="B817" s="129" t="s">
        <v>1419</v>
      </c>
      <c r="C817" s="65"/>
    </row>
    <row r="818" ht="15.95" customHeight="1" spans="1:3">
      <c r="A818" s="63">
        <v>2111001</v>
      </c>
      <c r="B818" s="63" t="s">
        <v>1420</v>
      </c>
      <c r="C818" s="65"/>
    </row>
    <row r="819" ht="15.95" customHeight="1" spans="1:3">
      <c r="A819" s="63">
        <v>21111</v>
      </c>
      <c r="B819" s="129" t="s">
        <v>1421</v>
      </c>
      <c r="C819" s="65"/>
    </row>
    <row r="820" ht="15.95" customHeight="1" spans="1:3">
      <c r="A820" s="63">
        <v>2111101</v>
      </c>
      <c r="B820" s="63" t="s">
        <v>1422</v>
      </c>
      <c r="C820" s="65"/>
    </row>
    <row r="821" ht="15.95" customHeight="1" spans="1:3">
      <c r="A821" s="63">
        <v>2111102</v>
      </c>
      <c r="B821" s="63" t="s">
        <v>1423</v>
      </c>
      <c r="C821" s="65"/>
    </row>
    <row r="822" ht="15.95" customHeight="1" spans="1:3">
      <c r="A822" s="63">
        <v>2111103</v>
      </c>
      <c r="B822" s="63" t="s">
        <v>1424</v>
      </c>
      <c r="C822" s="65"/>
    </row>
    <row r="823" ht="15.95" customHeight="1" spans="1:3">
      <c r="A823" s="63">
        <v>2111104</v>
      </c>
      <c r="B823" s="63" t="s">
        <v>1425</v>
      </c>
      <c r="C823" s="65"/>
    </row>
    <row r="824" ht="15.95" customHeight="1" spans="1:3">
      <c r="A824" s="63">
        <v>2111199</v>
      </c>
      <c r="B824" s="63" t="s">
        <v>1426</v>
      </c>
      <c r="C824" s="65"/>
    </row>
    <row r="825" ht="15.95" customHeight="1" spans="1:3">
      <c r="A825" s="63">
        <v>21112</v>
      </c>
      <c r="B825" s="129" t="s">
        <v>1427</v>
      </c>
      <c r="C825" s="65"/>
    </row>
    <row r="826" ht="15.95" customHeight="1" spans="1:3">
      <c r="A826" s="63">
        <v>2111201</v>
      </c>
      <c r="B826" s="63" t="s">
        <v>1428</v>
      </c>
      <c r="C826" s="65"/>
    </row>
    <row r="827" ht="15.95" customHeight="1" spans="1:3">
      <c r="A827" s="63">
        <v>21113</v>
      </c>
      <c r="B827" s="129" t="s">
        <v>1429</v>
      </c>
      <c r="C827" s="65"/>
    </row>
    <row r="828" ht="15.95" customHeight="1" spans="1:3">
      <c r="A828" s="63">
        <v>2111301</v>
      </c>
      <c r="B828" s="63" t="s">
        <v>1430</v>
      </c>
      <c r="C828" s="65"/>
    </row>
    <row r="829" ht="15.95" customHeight="1" spans="1:3">
      <c r="A829" s="63">
        <v>21114</v>
      </c>
      <c r="B829" s="129" t="s">
        <v>1431</v>
      </c>
      <c r="C829" s="65"/>
    </row>
    <row r="830" ht="15.95" customHeight="1" spans="1:3">
      <c r="A830" s="63">
        <v>2111401</v>
      </c>
      <c r="B830" s="63" t="s">
        <v>828</v>
      </c>
      <c r="C830" s="65"/>
    </row>
    <row r="831" ht="15.95" customHeight="1" spans="1:3">
      <c r="A831" s="63">
        <v>2111402</v>
      </c>
      <c r="B831" s="63" t="s">
        <v>829</v>
      </c>
      <c r="C831" s="65"/>
    </row>
    <row r="832" ht="15.95" customHeight="1" spans="1:3">
      <c r="A832" s="63">
        <v>2111403</v>
      </c>
      <c r="B832" s="63" t="s">
        <v>830</v>
      </c>
      <c r="C832" s="65"/>
    </row>
    <row r="833" ht="15.95" customHeight="1" spans="1:3">
      <c r="A833" s="63">
        <v>2111406</v>
      </c>
      <c r="B833" s="63" t="s">
        <v>1432</v>
      </c>
      <c r="C833" s="65"/>
    </row>
    <row r="834" ht="15.95" customHeight="1" spans="1:3">
      <c r="A834" s="63">
        <v>2111407</v>
      </c>
      <c r="B834" s="63" t="s">
        <v>1433</v>
      </c>
      <c r="C834" s="65"/>
    </row>
    <row r="835" ht="15.95" customHeight="1" spans="1:3">
      <c r="A835" s="63">
        <v>2111408</v>
      </c>
      <c r="B835" s="63" t="s">
        <v>1434</v>
      </c>
      <c r="C835" s="65"/>
    </row>
    <row r="836" ht="15.95" customHeight="1" spans="1:3">
      <c r="A836" s="63">
        <v>2111411</v>
      </c>
      <c r="B836" s="63" t="s">
        <v>868</v>
      </c>
      <c r="C836" s="65"/>
    </row>
    <row r="837" ht="15.95" customHeight="1" spans="1:3">
      <c r="A837" s="63">
        <v>2111413</v>
      </c>
      <c r="B837" s="63" t="s">
        <v>1435</v>
      </c>
      <c r="C837" s="65"/>
    </row>
    <row r="838" ht="15.95" customHeight="1" spans="1:3">
      <c r="A838" s="63">
        <v>2111450</v>
      </c>
      <c r="B838" s="63" t="s">
        <v>837</v>
      </c>
      <c r="C838" s="65"/>
    </row>
    <row r="839" ht="15.95" customHeight="1" spans="1:3">
      <c r="A839" s="63">
        <v>2111499</v>
      </c>
      <c r="B839" s="63" t="s">
        <v>1436</v>
      </c>
      <c r="C839" s="65"/>
    </row>
    <row r="840" ht="15.95" customHeight="1" spans="1:3">
      <c r="A840" s="63">
        <v>21199</v>
      </c>
      <c r="B840" s="129" t="s">
        <v>1437</v>
      </c>
      <c r="C840" s="65">
        <f>C841</f>
        <v>25</v>
      </c>
    </row>
    <row r="841" ht="15.95" customHeight="1" spans="1:3">
      <c r="A841" s="63">
        <v>2119999</v>
      </c>
      <c r="B841" s="63" t="s">
        <v>1438</v>
      </c>
      <c r="C841" s="65">
        <v>25</v>
      </c>
    </row>
    <row r="842" ht="15.95" customHeight="1" spans="1:3">
      <c r="A842" s="63">
        <v>212</v>
      </c>
      <c r="B842" s="129" t="s">
        <v>1439</v>
      </c>
      <c r="C842" s="65">
        <f>SUM(C843,C854,C856,C859,C861,C863)</f>
        <v>14408</v>
      </c>
    </row>
    <row r="843" ht="15.95" customHeight="1" spans="1:3">
      <c r="A843" s="63">
        <v>21201</v>
      </c>
      <c r="B843" s="129" t="s">
        <v>1440</v>
      </c>
      <c r="C843" s="65">
        <f>SUM(C844:C853)</f>
        <v>4211</v>
      </c>
    </row>
    <row r="844" ht="15.95" customHeight="1" spans="1:3">
      <c r="A844" s="63">
        <v>2120101</v>
      </c>
      <c r="B844" s="63" t="s">
        <v>828</v>
      </c>
      <c r="C844" s="65">
        <v>1418</v>
      </c>
    </row>
    <row r="845" ht="15.95" customHeight="1" spans="1:3">
      <c r="A845" s="63">
        <v>2120102</v>
      </c>
      <c r="B845" s="63" t="s">
        <v>829</v>
      </c>
      <c r="C845" s="65">
        <v>83</v>
      </c>
    </row>
    <row r="846" ht="15.95" customHeight="1" spans="1:3">
      <c r="A846" s="63">
        <v>2120103</v>
      </c>
      <c r="B846" s="63" t="s">
        <v>830</v>
      </c>
      <c r="C846" s="65"/>
    </row>
    <row r="847" ht="15.95" customHeight="1" spans="1:3">
      <c r="A847" s="63">
        <v>2120104</v>
      </c>
      <c r="B847" s="63" t="s">
        <v>1441</v>
      </c>
      <c r="C847" s="65">
        <v>256</v>
      </c>
    </row>
    <row r="848" ht="15.95" customHeight="1" spans="1:3">
      <c r="A848" s="63">
        <v>2120105</v>
      </c>
      <c r="B848" s="63" t="s">
        <v>1442</v>
      </c>
      <c r="C848" s="65"/>
    </row>
    <row r="849" ht="15.95" customHeight="1" spans="1:3">
      <c r="A849" s="63">
        <v>2120106</v>
      </c>
      <c r="B849" s="63" t="s">
        <v>1443</v>
      </c>
      <c r="C849" s="65">
        <v>269</v>
      </c>
    </row>
    <row r="850" ht="15.95" customHeight="1" spans="1:3">
      <c r="A850" s="63">
        <v>2120107</v>
      </c>
      <c r="B850" s="63" t="s">
        <v>1444</v>
      </c>
      <c r="C850" s="65"/>
    </row>
    <row r="851" ht="15.95" customHeight="1" spans="1:3">
      <c r="A851" s="63">
        <v>2120109</v>
      </c>
      <c r="B851" s="63" t="s">
        <v>1445</v>
      </c>
      <c r="C851" s="65"/>
    </row>
    <row r="852" ht="15.95" customHeight="1" spans="1:3">
      <c r="A852" s="63">
        <v>2120110</v>
      </c>
      <c r="B852" s="63" t="s">
        <v>1446</v>
      </c>
      <c r="C852" s="65"/>
    </row>
    <row r="853" ht="15.95" customHeight="1" spans="1:3">
      <c r="A853" s="63">
        <v>2120199</v>
      </c>
      <c r="B853" s="63" t="s">
        <v>1447</v>
      </c>
      <c r="C853" s="65">
        <v>2185</v>
      </c>
    </row>
    <row r="854" ht="15.95" customHeight="1" spans="1:3">
      <c r="A854" s="63">
        <v>21202</v>
      </c>
      <c r="B854" s="129" t="s">
        <v>1448</v>
      </c>
      <c r="C854" s="65"/>
    </row>
    <row r="855" ht="15.95" customHeight="1" spans="1:3">
      <c r="A855" s="63">
        <v>2120201</v>
      </c>
      <c r="B855" s="63" t="s">
        <v>1449</v>
      </c>
      <c r="C855" s="65"/>
    </row>
    <row r="856" ht="15.95" customHeight="1" spans="1:3">
      <c r="A856" s="63">
        <v>21203</v>
      </c>
      <c r="B856" s="129" t="s">
        <v>1450</v>
      </c>
      <c r="C856" s="65">
        <f>SUM(C857:C858)</f>
        <v>1711</v>
      </c>
    </row>
    <row r="857" ht="15.95" customHeight="1" spans="1:3">
      <c r="A857" s="63">
        <v>2120303</v>
      </c>
      <c r="B857" s="63" t="s">
        <v>1451</v>
      </c>
      <c r="C857" s="65">
        <v>52</v>
      </c>
    </row>
    <row r="858" ht="15.95" customHeight="1" spans="1:3">
      <c r="A858" s="63">
        <v>2120399</v>
      </c>
      <c r="B858" s="63" t="s">
        <v>1452</v>
      </c>
      <c r="C858" s="65">
        <v>1659</v>
      </c>
    </row>
    <row r="859" ht="15.95" customHeight="1" spans="1:3">
      <c r="A859" s="63">
        <v>21205</v>
      </c>
      <c r="B859" s="129" t="s">
        <v>1453</v>
      </c>
      <c r="C859" s="65">
        <f t="shared" ref="C859:C863" si="0">C860</f>
        <v>3384</v>
      </c>
    </row>
    <row r="860" ht="15.95" customHeight="1" spans="1:3">
      <c r="A860" s="63">
        <v>2120501</v>
      </c>
      <c r="B860" s="63" t="s">
        <v>1454</v>
      </c>
      <c r="C860" s="65">
        <v>3384</v>
      </c>
    </row>
    <row r="861" ht="15.95" customHeight="1" spans="1:3">
      <c r="A861" s="63">
        <v>21206</v>
      </c>
      <c r="B861" s="129" t="s">
        <v>1455</v>
      </c>
      <c r="C861" s="65"/>
    </row>
    <row r="862" ht="15.95" customHeight="1" spans="1:3">
      <c r="A862" s="63">
        <v>2120601</v>
      </c>
      <c r="B862" s="63" t="s">
        <v>1456</v>
      </c>
      <c r="C862" s="65"/>
    </row>
    <row r="863" ht="15.95" customHeight="1" spans="1:3">
      <c r="A863" s="63">
        <v>21299</v>
      </c>
      <c r="B863" s="129" t="s">
        <v>1457</v>
      </c>
      <c r="C863" s="65">
        <f t="shared" si="0"/>
        <v>5102</v>
      </c>
    </row>
    <row r="864" ht="15.95" customHeight="1" spans="1:3">
      <c r="A864" s="63">
        <v>2129999</v>
      </c>
      <c r="B864" s="63" t="s">
        <v>1458</v>
      </c>
      <c r="C864" s="65">
        <v>5102</v>
      </c>
    </row>
    <row r="865" ht="15.95" customHeight="1" spans="1:3">
      <c r="A865" s="63">
        <v>213</v>
      </c>
      <c r="B865" s="129" t="s">
        <v>1459</v>
      </c>
      <c r="C865" s="65">
        <f>SUM(C866,C892,C915,C943,C954,C961,C967,C970)</f>
        <v>66834</v>
      </c>
    </row>
    <row r="866" ht="15.95" customHeight="1" spans="1:3">
      <c r="A866" s="63">
        <v>21301</v>
      </c>
      <c r="B866" s="129" t="s">
        <v>1460</v>
      </c>
      <c r="C866" s="65">
        <f>SUM(C867:C891)</f>
        <v>27024</v>
      </c>
    </row>
    <row r="867" ht="15.95" customHeight="1" spans="1:3">
      <c r="A867" s="63">
        <v>2130101</v>
      </c>
      <c r="B867" s="63" t="s">
        <v>828</v>
      </c>
      <c r="C867" s="65">
        <v>2335</v>
      </c>
    </row>
    <row r="868" ht="15.95" customHeight="1" spans="1:3">
      <c r="A868" s="63">
        <v>2130102</v>
      </c>
      <c r="B868" s="63" t="s">
        <v>829</v>
      </c>
      <c r="C868" s="65">
        <v>121</v>
      </c>
    </row>
    <row r="869" ht="15.95" customHeight="1" spans="1:3">
      <c r="A869" s="63">
        <v>2130103</v>
      </c>
      <c r="B869" s="63" t="s">
        <v>830</v>
      </c>
      <c r="C869" s="65"/>
    </row>
    <row r="870" ht="15.95" customHeight="1" spans="1:3">
      <c r="A870" s="63">
        <v>2130104</v>
      </c>
      <c r="B870" s="63" t="s">
        <v>837</v>
      </c>
      <c r="C870" s="65">
        <v>1055</v>
      </c>
    </row>
    <row r="871" ht="15.95" customHeight="1" spans="1:3">
      <c r="A871" s="63">
        <v>2130105</v>
      </c>
      <c r="B871" s="63" t="s">
        <v>1461</v>
      </c>
      <c r="C871" s="65"/>
    </row>
    <row r="872" ht="15.95" customHeight="1" spans="1:3">
      <c r="A872" s="63">
        <v>2130106</v>
      </c>
      <c r="B872" s="63" t="s">
        <v>1462</v>
      </c>
      <c r="C872" s="65">
        <v>308</v>
      </c>
    </row>
    <row r="873" ht="15.95" customHeight="1" spans="1:3">
      <c r="A873" s="63">
        <v>2130108</v>
      </c>
      <c r="B873" s="63" t="s">
        <v>1463</v>
      </c>
      <c r="C873" s="65">
        <v>397</v>
      </c>
    </row>
    <row r="874" ht="15.95" customHeight="1" spans="1:3">
      <c r="A874" s="63">
        <v>2130109</v>
      </c>
      <c r="B874" s="63" t="s">
        <v>1464</v>
      </c>
      <c r="C874" s="65">
        <v>20</v>
      </c>
    </row>
    <row r="875" ht="15.95" customHeight="1" spans="1:3">
      <c r="A875" s="63">
        <v>2130110</v>
      </c>
      <c r="B875" s="63" t="s">
        <v>1465</v>
      </c>
      <c r="C875" s="65"/>
    </row>
    <row r="876" ht="15.95" customHeight="1" spans="1:3">
      <c r="A876" s="63">
        <v>2130111</v>
      </c>
      <c r="B876" s="63" t="s">
        <v>1466</v>
      </c>
      <c r="C876" s="65"/>
    </row>
    <row r="877" ht="15.95" customHeight="1" spans="1:3">
      <c r="A877" s="63">
        <v>2130112</v>
      </c>
      <c r="B877" s="63" t="s">
        <v>1467</v>
      </c>
      <c r="C877" s="65"/>
    </row>
    <row r="878" ht="15.95" customHeight="1" spans="1:3">
      <c r="A878" s="63">
        <v>2130114</v>
      </c>
      <c r="B878" s="63" t="s">
        <v>1468</v>
      </c>
      <c r="C878" s="65"/>
    </row>
    <row r="879" ht="15.95" customHeight="1" spans="1:3">
      <c r="A879" s="63">
        <v>2130119</v>
      </c>
      <c r="B879" s="63" t="s">
        <v>1469</v>
      </c>
      <c r="C879" s="65">
        <v>411</v>
      </c>
    </row>
    <row r="880" ht="15.95" customHeight="1" spans="1:3">
      <c r="A880" s="63">
        <v>2130120</v>
      </c>
      <c r="B880" s="63" t="s">
        <v>1470</v>
      </c>
      <c r="C880" s="65">
        <v>6149</v>
      </c>
    </row>
    <row r="881" ht="15.95" customHeight="1" spans="1:3">
      <c r="A881" s="63">
        <v>2130121</v>
      </c>
      <c r="B881" s="63" t="s">
        <v>1471</v>
      </c>
      <c r="C881" s="65">
        <v>1293</v>
      </c>
    </row>
    <row r="882" ht="15.95" customHeight="1" spans="1:3">
      <c r="A882" s="63">
        <v>2130122</v>
      </c>
      <c r="B882" s="63" t="s">
        <v>1472</v>
      </c>
      <c r="C882" s="65">
        <v>3988</v>
      </c>
    </row>
    <row r="883" ht="15.95" customHeight="1" spans="1:3">
      <c r="A883" s="63">
        <v>2130124</v>
      </c>
      <c r="B883" s="63" t="s">
        <v>1473</v>
      </c>
      <c r="C883" s="65">
        <v>443</v>
      </c>
    </row>
    <row r="884" ht="15.95" customHeight="1" spans="1:3">
      <c r="A884" s="63">
        <v>2130125</v>
      </c>
      <c r="B884" s="63" t="s">
        <v>1474</v>
      </c>
      <c r="C884" s="65"/>
    </row>
    <row r="885" ht="15.95" customHeight="1" spans="1:3">
      <c r="A885" s="63">
        <v>2130126</v>
      </c>
      <c r="B885" s="63" t="s">
        <v>1475</v>
      </c>
      <c r="C885" s="65">
        <v>269</v>
      </c>
    </row>
    <row r="886" ht="15.95" customHeight="1" spans="1:3">
      <c r="A886" s="63">
        <v>2130135</v>
      </c>
      <c r="B886" s="63" t="s">
        <v>1476</v>
      </c>
      <c r="C886" s="65">
        <v>1032</v>
      </c>
    </row>
    <row r="887" ht="15.95" customHeight="1" spans="1:3">
      <c r="A887" s="63">
        <v>2130142</v>
      </c>
      <c r="B887" s="63" t="s">
        <v>1477</v>
      </c>
      <c r="C887" s="65"/>
    </row>
    <row r="888" ht="15.95" customHeight="1" spans="1:3">
      <c r="A888" s="63">
        <v>2130148</v>
      </c>
      <c r="B888" s="63" t="s">
        <v>1478</v>
      </c>
      <c r="C888" s="65">
        <v>490</v>
      </c>
    </row>
    <row r="889" ht="15.95" customHeight="1" spans="1:3">
      <c r="A889" s="63">
        <v>2130152</v>
      </c>
      <c r="B889" s="63" t="s">
        <v>1479</v>
      </c>
      <c r="C889" s="65"/>
    </row>
    <row r="890" ht="15.95" customHeight="1" spans="1:3">
      <c r="A890" s="63">
        <v>2130153</v>
      </c>
      <c r="B890" s="63" t="s">
        <v>1480</v>
      </c>
      <c r="C890" s="65">
        <v>8029</v>
      </c>
    </row>
    <row r="891" ht="15.95" customHeight="1" spans="1:3">
      <c r="A891" s="63">
        <v>2130199</v>
      </c>
      <c r="B891" s="63" t="s">
        <v>1481</v>
      </c>
      <c r="C891" s="65">
        <v>684</v>
      </c>
    </row>
    <row r="892" ht="15.95" customHeight="1" spans="1:3">
      <c r="A892" s="63">
        <v>21302</v>
      </c>
      <c r="B892" s="129" t="s">
        <v>1482</v>
      </c>
      <c r="C892" s="65">
        <f>SUM(C893:C914)</f>
        <v>3979</v>
      </c>
    </row>
    <row r="893" ht="15.95" customHeight="1" spans="1:3">
      <c r="A893" s="63">
        <v>2130201</v>
      </c>
      <c r="B893" s="63" t="s">
        <v>828</v>
      </c>
      <c r="C893" s="65">
        <v>685</v>
      </c>
    </row>
    <row r="894" ht="15.95" customHeight="1" spans="1:3">
      <c r="A894" s="63">
        <v>2130202</v>
      </c>
      <c r="B894" s="63" t="s">
        <v>829</v>
      </c>
      <c r="C894" s="65"/>
    </row>
    <row r="895" ht="15.95" customHeight="1" spans="1:3">
      <c r="A895" s="63">
        <v>2130203</v>
      </c>
      <c r="B895" s="63" t="s">
        <v>830</v>
      </c>
      <c r="C895" s="65"/>
    </row>
    <row r="896" ht="15.95" customHeight="1" spans="1:3">
      <c r="A896" s="63">
        <v>2130204</v>
      </c>
      <c r="B896" s="63" t="s">
        <v>1483</v>
      </c>
      <c r="C896" s="65"/>
    </row>
    <row r="897" ht="15.95" customHeight="1" spans="1:3">
      <c r="A897" s="63">
        <v>2130205</v>
      </c>
      <c r="B897" s="63" t="s">
        <v>1484</v>
      </c>
      <c r="C897" s="65">
        <v>1351</v>
      </c>
    </row>
    <row r="898" ht="15.95" customHeight="1" spans="1:3">
      <c r="A898" s="63">
        <v>2130206</v>
      </c>
      <c r="B898" s="63" t="s">
        <v>1485</v>
      </c>
      <c r="C898" s="65"/>
    </row>
    <row r="899" ht="15.95" customHeight="1" spans="1:3">
      <c r="A899" s="63">
        <v>2130207</v>
      </c>
      <c r="B899" s="63" t="s">
        <v>1486</v>
      </c>
      <c r="C899" s="65">
        <v>327</v>
      </c>
    </row>
    <row r="900" ht="15.95" customHeight="1" spans="1:3">
      <c r="A900" s="63">
        <v>2130209</v>
      </c>
      <c r="B900" s="63" t="s">
        <v>1487</v>
      </c>
      <c r="C900" s="65">
        <v>230</v>
      </c>
    </row>
    <row r="901" ht="15.95" customHeight="1" spans="1:3">
      <c r="A901" s="63">
        <v>2130211</v>
      </c>
      <c r="B901" s="63" t="s">
        <v>1488</v>
      </c>
      <c r="C901" s="65">
        <v>4</v>
      </c>
    </row>
    <row r="902" ht="15.95" customHeight="1" spans="1:3">
      <c r="A902" s="63">
        <v>2130212</v>
      </c>
      <c r="B902" s="63" t="s">
        <v>1489</v>
      </c>
      <c r="C902" s="65">
        <v>152</v>
      </c>
    </row>
    <row r="903" ht="15.95" customHeight="1" spans="1:3">
      <c r="A903" s="63">
        <v>2130213</v>
      </c>
      <c r="B903" s="63" t="s">
        <v>1490</v>
      </c>
      <c r="C903" s="65">
        <v>2</v>
      </c>
    </row>
    <row r="904" ht="15.95" customHeight="1" spans="1:3">
      <c r="A904" s="63">
        <v>2130217</v>
      </c>
      <c r="B904" s="63" t="s">
        <v>1491</v>
      </c>
      <c r="C904" s="65"/>
    </row>
    <row r="905" ht="15.95" customHeight="1" spans="1:3">
      <c r="A905" s="63">
        <v>2130220</v>
      </c>
      <c r="B905" s="63" t="s">
        <v>1492</v>
      </c>
      <c r="C905" s="65"/>
    </row>
    <row r="906" ht="15.95" customHeight="1" spans="1:3">
      <c r="A906" s="63">
        <v>2130221</v>
      </c>
      <c r="B906" s="63" t="s">
        <v>1493</v>
      </c>
      <c r="C906" s="65">
        <v>100</v>
      </c>
    </row>
    <row r="907" ht="15.95" customHeight="1" spans="1:3">
      <c r="A907" s="63">
        <v>2130223</v>
      </c>
      <c r="B907" s="63" t="s">
        <v>1494</v>
      </c>
      <c r="C907" s="65"/>
    </row>
    <row r="908" ht="15.95" customHeight="1" spans="1:3">
      <c r="A908" s="63">
        <v>2130226</v>
      </c>
      <c r="B908" s="63" t="s">
        <v>1495</v>
      </c>
      <c r="C908" s="65"/>
    </row>
    <row r="909" ht="15.95" customHeight="1" spans="1:3">
      <c r="A909" s="63">
        <v>2130227</v>
      </c>
      <c r="B909" s="63" t="s">
        <v>1496</v>
      </c>
      <c r="C909" s="65"/>
    </row>
    <row r="910" ht="15.95" customHeight="1" spans="1:3">
      <c r="A910" s="63">
        <v>2130234</v>
      </c>
      <c r="B910" s="63" t="s">
        <v>1497</v>
      </c>
      <c r="C910" s="65">
        <v>655</v>
      </c>
    </row>
    <row r="911" ht="15.95" customHeight="1" spans="1:3">
      <c r="A911" s="63">
        <v>2130236</v>
      </c>
      <c r="B911" s="63" t="s">
        <v>1498</v>
      </c>
      <c r="C911" s="65"/>
    </row>
    <row r="912" ht="15.95" customHeight="1" spans="1:3">
      <c r="A912" s="63">
        <v>2130237</v>
      </c>
      <c r="B912" s="63" t="s">
        <v>1467</v>
      </c>
      <c r="C912" s="65"/>
    </row>
    <row r="913" ht="15.95" customHeight="1" spans="1:3">
      <c r="A913" s="63">
        <v>2130238</v>
      </c>
      <c r="B913" s="63" t="s">
        <v>1499</v>
      </c>
      <c r="C913" s="65">
        <v>30</v>
      </c>
    </row>
    <row r="914" ht="15.95" customHeight="1" spans="1:3">
      <c r="A914" s="63">
        <v>2130299</v>
      </c>
      <c r="B914" s="63" t="s">
        <v>1500</v>
      </c>
      <c r="C914" s="65">
        <v>443</v>
      </c>
    </row>
    <row r="915" ht="15.95" customHeight="1" spans="1:3">
      <c r="A915" s="63">
        <v>21303</v>
      </c>
      <c r="B915" s="129" t="s">
        <v>1501</v>
      </c>
      <c r="C915" s="65">
        <f>SUM(C916:C942)</f>
        <v>6897</v>
      </c>
    </row>
    <row r="916" ht="15.95" customHeight="1" spans="1:3">
      <c r="A916" s="63">
        <v>2130301</v>
      </c>
      <c r="B916" s="63" t="s">
        <v>828</v>
      </c>
      <c r="C916" s="65">
        <v>786</v>
      </c>
    </row>
    <row r="917" ht="15.95" customHeight="1" spans="1:3">
      <c r="A917" s="63">
        <v>2130302</v>
      </c>
      <c r="B917" s="63" t="s">
        <v>829</v>
      </c>
      <c r="C917" s="65"/>
    </row>
    <row r="918" ht="15.95" customHeight="1" spans="1:3">
      <c r="A918" s="63">
        <v>2130303</v>
      </c>
      <c r="B918" s="63" t="s">
        <v>830</v>
      </c>
      <c r="C918" s="65"/>
    </row>
    <row r="919" ht="15.95" customHeight="1" spans="1:3">
      <c r="A919" s="63">
        <v>2130304</v>
      </c>
      <c r="B919" s="63" t="s">
        <v>1502</v>
      </c>
      <c r="C919" s="65">
        <v>45</v>
      </c>
    </row>
    <row r="920" ht="15.95" customHeight="1" spans="1:3">
      <c r="A920" s="63">
        <v>2130305</v>
      </c>
      <c r="B920" s="63" t="s">
        <v>1503</v>
      </c>
      <c r="C920" s="65">
        <v>4173</v>
      </c>
    </row>
    <row r="921" ht="15.95" customHeight="1" spans="1:3">
      <c r="A921" s="63">
        <v>2130306</v>
      </c>
      <c r="B921" s="63" t="s">
        <v>1504</v>
      </c>
      <c r="C921" s="65">
        <v>610</v>
      </c>
    </row>
    <row r="922" ht="15.95" customHeight="1" spans="1:3">
      <c r="A922" s="63">
        <v>2130307</v>
      </c>
      <c r="B922" s="63" t="s">
        <v>1505</v>
      </c>
      <c r="C922" s="65"/>
    </row>
    <row r="923" ht="15.95" customHeight="1" spans="1:3">
      <c r="A923" s="63">
        <v>2130308</v>
      </c>
      <c r="B923" s="63" t="s">
        <v>1506</v>
      </c>
      <c r="C923" s="65"/>
    </row>
    <row r="924" ht="15.95" customHeight="1" spans="1:3">
      <c r="A924" s="63">
        <v>2130309</v>
      </c>
      <c r="B924" s="63" t="s">
        <v>1507</v>
      </c>
      <c r="C924" s="65"/>
    </row>
    <row r="925" ht="15.95" customHeight="1" spans="1:3">
      <c r="A925" s="63">
        <v>2130310</v>
      </c>
      <c r="B925" s="63" t="s">
        <v>1508</v>
      </c>
      <c r="C925" s="65"/>
    </row>
    <row r="926" ht="15.95" customHeight="1" spans="1:3">
      <c r="A926" s="63">
        <v>2130311</v>
      </c>
      <c r="B926" s="63" t="s">
        <v>1509</v>
      </c>
      <c r="C926" s="65"/>
    </row>
    <row r="927" ht="15.95" customHeight="1" spans="1:3">
      <c r="A927" s="63">
        <v>2130312</v>
      </c>
      <c r="B927" s="63" t="s">
        <v>1510</v>
      </c>
      <c r="C927" s="65"/>
    </row>
    <row r="928" ht="15.95" customHeight="1" spans="1:3">
      <c r="A928" s="63">
        <v>2130313</v>
      </c>
      <c r="B928" s="63" t="s">
        <v>1511</v>
      </c>
      <c r="C928" s="65"/>
    </row>
    <row r="929" ht="15.95" customHeight="1" spans="1:3">
      <c r="A929" s="63">
        <v>2130314</v>
      </c>
      <c r="B929" s="63" t="s">
        <v>1512</v>
      </c>
      <c r="C929" s="65">
        <v>115</v>
      </c>
    </row>
    <row r="930" ht="15.95" customHeight="1" spans="1:3">
      <c r="A930" s="63">
        <v>2130315</v>
      </c>
      <c r="B930" s="63" t="s">
        <v>1513</v>
      </c>
      <c r="C930" s="65">
        <v>26</v>
      </c>
    </row>
    <row r="931" ht="15.95" customHeight="1" spans="1:3">
      <c r="A931" s="63">
        <v>2130316</v>
      </c>
      <c r="B931" s="63" t="s">
        <v>1514</v>
      </c>
      <c r="C931" s="65">
        <v>371</v>
      </c>
    </row>
    <row r="932" ht="15.95" customHeight="1" spans="1:3">
      <c r="A932" s="63">
        <v>2130317</v>
      </c>
      <c r="B932" s="63" t="s">
        <v>1515</v>
      </c>
      <c r="C932" s="65"/>
    </row>
    <row r="933" ht="15.95" customHeight="1" spans="1:3">
      <c r="A933" s="63">
        <v>2130318</v>
      </c>
      <c r="B933" s="63" t="s">
        <v>1516</v>
      </c>
      <c r="C933" s="65"/>
    </row>
    <row r="934" ht="15.95" customHeight="1" spans="1:3">
      <c r="A934" s="63">
        <v>2130319</v>
      </c>
      <c r="B934" s="63" t="s">
        <v>1517</v>
      </c>
      <c r="C934" s="65"/>
    </row>
    <row r="935" ht="15.95" customHeight="1" spans="1:3">
      <c r="A935" s="63">
        <v>2130321</v>
      </c>
      <c r="B935" s="63" t="s">
        <v>1518</v>
      </c>
      <c r="C935" s="65">
        <v>200</v>
      </c>
    </row>
    <row r="936" ht="15.95" customHeight="1" spans="1:3">
      <c r="A936" s="63">
        <v>2130322</v>
      </c>
      <c r="B936" s="63" t="s">
        <v>1519</v>
      </c>
      <c r="C936" s="65">
        <v>199</v>
      </c>
    </row>
    <row r="937" ht="15.95" customHeight="1" spans="1:3">
      <c r="A937" s="63">
        <v>2130333</v>
      </c>
      <c r="B937" s="63" t="s">
        <v>1494</v>
      </c>
      <c r="C937" s="65"/>
    </row>
    <row r="938" ht="15.95" customHeight="1" spans="1:3">
      <c r="A938" s="63">
        <v>2130334</v>
      </c>
      <c r="B938" s="63" t="s">
        <v>1520</v>
      </c>
      <c r="C938" s="65">
        <v>36</v>
      </c>
    </row>
    <row r="939" ht="15.95" customHeight="1" spans="1:3">
      <c r="A939" s="63">
        <v>2130335</v>
      </c>
      <c r="B939" s="63" t="s">
        <v>1521</v>
      </c>
      <c r="C939" s="65">
        <v>180</v>
      </c>
    </row>
    <row r="940" ht="15.95" customHeight="1" spans="1:3">
      <c r="A940" s="63">
        <v>2130336</v>
      </c>
      <c r="B940" s="63" t="s">
        <v>1522</v>
      </c>
      <c r="C940" s="65"/>
    </row>
    <row r="941" ht="15.95" customHeight="1" spans="1:3">
      <c r="A941" s="63">
        <v>2130337</v>
      </c>
      <c r="B941" s="63" t="s">
        <v>1523</v>
      </c>
      <c r="C941" s="65"/>
    </row>
    <row r="942" ht="15.95" customHeight="1" spans="1:3">
      <c r="A942" s="63">
        <v>2130399</v>
      </c>
      <c r="B942" s="63" t="s">
        <v>1524</v>
      </c>
      <c r="C942" s="65">
        <v>156</v>
      </c>
    </row>
    <row r="943" ht="15.95" customHeight="1" spans="1:3">
      <c r="A943" s="63">
        <v>21305</v>
      </c>
      <c r="B943" s="129" t="s">
        <v>1525</v>
      </c>
      <c r="C943" s="65">
        <f>SUM(C944:C953)</f>
        <v>9206</v>
      </c>
    </row>
    <row r="944" ht="15.95" customHeight="1" spans="1:3">
      <c r="A944" s="63">
        <v>2130501</v>
      </c>
      <c r="B944" s="63" t="s">
        <v>828</v>
      </c>
      <c r="C944" s="65">
        <v>21</v>
      </c>
    </row>
    <row r="945" ht="15.95" customHeight="1" spans="1:3">
      <c r="A945" s="63">
        <v>2130502</v>
      </c>
      <c r="B945" s="63" t="s">
        <v>829</v>
      </c>
      <c r="C945" s="65">
        <v>60</v>
      </c>
    </row>
    <row r="946" ht="15.95" customHeight="1" spans="1:3">
      <c r="A946" s="63">
        <v>2130503</v>
      </c>
      <c r="B946" s="63" t="s">
        <v>830</v>
      </c>
      <c r="C946" s="65"/>
    </row>
    <row r="947" ht="15.95" customHeight="1" spans="1:3">
      <c r="A947" s="63">
        <v>2130504</v>
      </c>
      <c r="B947" s="63" t="s">
        <v>1526</v>
      </c>
      <c r="C947" s="65">
        <v>98</v>
      </c>
    </row>
    <row r="948" ht="15.95" customHeight="1" spans="1:3">
      <c r="A948" s="63">
        <v>2130505</v>
      </c>
      <c r="B948" s="63" t="s">
        <v>1527</v>
      </c>
      <c r="C948" s="65">
        <v>3145</v>
      </c>
    </row>
    <row r="949" ht="15.95" customHeight="1" spans="1:3">
      <c r="A949" s="63">
        <v>2130506</v>
      </c>
      <c r="B949" s="63" t="s">
        <v>1528</v>
      </c>
      <c r="C949" s="65"/>
    </row>
    <row r="950" ht="15.95" customHeight="1" spans="1:3">
      <c r="A950" s="63">
        <v>2130507</v>
      </c>
      <c r="B950" s="63" t="s">
        <v>1529</v>
      </c>
      <c r="C950" s="65"/>
    </row>
    <row r="951" ht="15.95" customHeight="1" spans="1:3">
      <c r="A951" s="63">
        <v>2130508</v>
      </c>
      <c r="B951" s="63" t="s">
        <v>1530</v>
      </c>
      <c r="C951" s="65"/>
    </row>
    <row r="952" ht="15.95" customHeight="1" spans="1:3">
      <c r="A952" s="63">
        <v>2130550</v>
      </c>
      <c r="B952" s="63" t="s">
        <v>837</v>
      </c>
      <c r="C952" s="65"/>
    </row>
    <row r="953" ht="15.95" customHeight="1" spans="1:3">
      <c r="A953" s="63">
        <v>2130599</v>
      </c>
      <c r="B953" s="63" t="s">
        <v>1531</v>
      </c>
      <c r="C953" s="65">
        <v>5882</v>
      </c>
    </row>
    <row r="954" ht="15.95" customHeight="1" spans="1:3">
      <c r="A954" s="63">
        <v>21307</v>
      </c>
      <c r="B954" s="129" t="s">
        <v>1532</v>
      </c>
      <c r="C954" s="65">
        <f>SUM(C955:C960)</f>
        <v>10244</v>
      </c>
    </row>
    <row r="955" ht="15.95" customHeight="1" spans="1:3">
      <c r="A955" s="63">
        <v>2130701</v>
      </c>
      <c r="B955" s="63" t="s">
        <v>1533</v>
      </c>
      <c r="C955" s="65">
        <v>1630</v>
      </c>
    </row>
    <row r="956" ht="15.95" customHeight="1" spans="1:3">
      <c r="A956" s="63">
        <v>2130704</v>
      </c>
      <c r="B956" s="63" t="s">
        <v>1534</v>
      </c>
      <c r="C956" s="65"/>
    </row>
    <row r="957" ht="15.95" customHeight="1" spans="1:3">
      <c r="A957" s="63">
        <v>2130705</v>
      </c>
      <c r="B957" s="63" t="s">
        <v>1535</v>
      </c>
      <c r="C957" s="65">
        <v>8086</v>
      </c>
    </row>
    <row r="958" ht="15.95" customHeight="1" spans="1:3">
      <c r="A958" s="63">
        <v>2130706</v>
      </c>
      <c r="B958" s="63" t="s">
        <v>1536</v>
      </c>
      <c r="C958" s="65">
        <v>400</v>
      </c>
    </row>
    <row r="959" ht="15.95" customHeight="1" spans="1:3">
      <c r="A959" s="63">
        <v>2130707</v>
      </c>
      <c r="B959" s="63" t="s">
        <v>1537</v>
      </c>
      <c r="C959" s="65">
        <v>128</v>
      </c>
    </row>
    <row r="960" ht="15.95" customHeight="1" spans="1:3">
      <c r="A960" s="63">
        <v>2130799</v>
      </c>
      <c r="B960" s="63" t="s">
        <v>1538</v>
      </c>
      <c r="C960" s="65"/>
    </row>
    <row r="961" ht="15.95" customHeight="1" spans="1:3">
      <c r="A961" s="63">
        <v>21308</v>
      </c>
      <c r="B961" s="129" t="s">
        <v>1539</v>
      </c>
      <c r="C961" s="65">
        <f>SUM(C962:C966)</f>
        <v>4330</v>
      </c>
    </row>
    <row r="962" ht="15.95" customHeight="1" spans="1:3">
      <c r="A962" s="63">
        <v>2130801</v>
      </c>
      <c r="B962" s="63" t="s">
        <v>1540</v>
      </c>
      <c r="C962" s="65"/>
    </row>
    <row r="963" ht="15.95" customHeight="1" spans="1:3">
      <c r="A963" s="63">
        <v>2130803</v>
      </c>
      <c r="B963" s="63" t="s">
        <v>1541</v>
      </c>
      <c r="C963" s="65">
        <v>4073</v>
      </c>
    </row>
    <row r="964" ht="15.95" customHeight="1" spans="1:3">
      <c r="A964" s="63">
        <v>2130804</v>
      </c>
      <c r="B964" s="63" t="s">
        <v>1542</v>
      </c>
      <c r="C964" s="65">
        <v>257</v>
      </c>
    </row>
    <row r="965" ht="15.95" customHeight="1" spans="1:3">
      <c r="A965" s="63">
        <v>2130805</v>
      </c>
      <c r="B965" s="63" t="s">
        <v>1543</v>
      </c>
      <c r="C965" s="65"/>
    </row>
    <row r="966" ht="15.95" customHeight="1" spans="1:3">
      <c r="A966" s="63">
        <v>2130899</v>
      </c>
      <c r="B966" s="63" t="s">
        <v>1544</v>
      </c>
      <c r="C966" s="65"/>
    </row>
    <row r="967" ht="15.95" customHeight="1" spans="1:3">
      <c r="A967" s="63">
        <v>21309</v>
      </c>
      <c r="B967" s="129" t="s">
        <v>1545</v>
      </c>
      <c r="C967" s="65">
        <f>SUM(C968:C969)</f>
        <v>2180</v>
      </c>
    </row>
    <row r="968" ht="15.95" customHeight="1" spans="1:3">
      <c r="A968" s="63">
        <v>2130901</v>
      </c>
      <c r="B968" s="63" t="s">
        <v>1546</v>
      </c>
      <c r="C968" s="65"/>
    </row>
    <row r="969" ht="15.95" customHeight="1" spans="1:3">
      <c r="A969" s="63">
        <v>2130999</v>
      </c>
      <c r="B969" s="63" t="s">
        <v>1547</v>
      </c>
      <c r="C969" s="65">
        <v>2180</v>
      </c>
    </row>
    <row r="970" ht="15.95" customHeight="1" spans="1:3">
      <c r="A970" s="63">
        <v>21399</v>
      </c>
      <c r="B970" s="129" t="s">
        <v>1548</v>
      </c>
      <c r="C970" s="65">
        <f>C971+C972</f>
        <v>2974</v>
      </c>
    </row>
    <row r="971" ht="15.95" customHeight="1" spans="1:3">
      <c r="A971" s="63">
        <v>2139901</v>
      </c>
      <c r="B971" s="63" t="s">
        <v>1549</v>
      </c>
      <c r="C971" s="65"/>
    </row>
    <row r="972" ht="15.95" customHeight="1" spans="1:3">
      <c r="A972" s="63">
        <v>2139999</v>
      </c>
      <c r="B972" s="63" t="s">
        <v>1550</v>
      </c>
      <c r="C972" s="65">
        <v>2974</v>
      </c>
    </row>
    <row r="973" ht="15.95" customHeight="1" spans="1:3">
      <c r="A973" s="63">
        <v>214</v>
      </c>
      <c r="B973" s="129" t="s">
        <v>1551</v>
      </c>
      <c r="C973" s="65">
        <f>SUM(C974,C995,C1005,C1015,C1022)</f>
        <v>11152</v>
      </c>
    </row>
    <row r="974" ht="15.95" customHeight="1" spans="1:3">
      <c r="A974" s="63">
        <v>21401</v>
      </c>
      <c r="B974" s="129" t="s">
        <v>1552</v>
      </c>
      <c r="C974" s="65">
        <f>SUM(C975:C994)</f>
        <v>7848</v>
      </c>
    </row>
    <row r="975" ht="15.95" customHeight="1" spans="1:3">
      <c r="A975" s="63">
        <v>2140101</v>
      </c>
      <c r="B975" s="63" t="s">
        <v>828</v>
      </c>
      <c r="C975" s="65">
        <v>1825</v>
      </c>
    </row>
    <row r="976" ht="15.95" customHeight="1" spans="1:3">
      <c r="A976" s="63">
        <v>2140102</v>
      </c>
      <c r="B976" s="63" t="s">
        <v>829</v>
      </c>
      <c r="C976" s="65">
        <v>132</v>
      </c>
    </row>
    <row r="977" ht="15.95" customHeight="1" spans="1:3">
      <c r="A977" s="63">
        <v>2140103</v>
      </c>
      <c r="B977" s="63" t="s">
        <v>830</v>
      </c>
      <c r="C977" s="65"/>
    </row>
    <row r="978" ht="15.95" customHeight="1" spans="1:3">
      <c r="A978" s="63">
        <v>2140104</v>
      </c>
      <c r="B978" s="63" t="s">
        <v>1553</v>
      </c>
      <c r="C978" s="65">
        <v>1498</v>
      </c>
    </row>
    <row r="979" ht="15.95" customHeight="1" spans="1:3">
      <c r="A979" s="63">
        <v>2140106</v>
      </c>
      <c r="B979" s="63" t="s">
        <v>1554</v>
      </c>
      <c r="C979" s="65">
        <v>2531</v>
      </c>
    </row>
    <row r="980" ht="15.95" customHeight="1" spans="1:3">
      <c r="A980" s="63">
        <v>2140109</v>
      </c>
      <c r="B980" s="63" t="s">
        <v>1555</v>
      </c>
      <c r="C980" s="65"/>
    </row>
    <row r="981" ht="15.95" customHeight="1" spans="1:3">
      <c r="A981" s="63">
        <v>2140110</v>
      </c>
      <c r="B981" s="63" t="s">
        <v>1556</v>
      </c>
      <c r="C981" s="65">
        <v>110</v>
      </c>
    </row>
    <row r="982" ht="15.95" customHeight="1" spans="1:3">
      <c r="A982" s="63">
        <v>2140112</v>
      </c>
      <c r="B982" s="63" t="s">
        <v>1557</v>
      </c>
      <c r="C982" s="65">
        <v>459</v>
      </c>
    </row>
    <row r="983" ht="15.95" customHeight="1" spans="1:3">
      <c r="A983" s="63">
        <v>2140114</v>
      </c>
      <c r="B983" s="63" t="s">
        <v>1558</v>
      </c>
      <c r="C983" s="65"/>
    </row>
    <row r="984" ht="15.95" customHeight="1" spans="1:3">
      <c r="A984" s="63">
        <v>2140122</v>
      </c>
      <c r="B984" s="63" t="s">
        <v>1559</v>
      </c>
      <c r="C984" s="65"/>
    </row>
    <row r="985" ht="15.95" customHeight="1" spans="1:3">
      <c r="A985" s="63">
        <v>2140123</v>
      </c>
      <c r="B985" s="63" t="s">
        <v>1560</v>
      </c>
      <c r="C985" s="65"/>
    </row>
    <row r="986" ht="15.95" customHeight="1" spans="1:3">
      <c r="A986" s="63">
        <v>2140127</v>
      </c>
      <c r="B986" s="63" t="s">
        <v>1561</v>
      </c>
      <c r="C986" s="65"/>
    </row>
    <row r="987" ht="15.95" customHeight="1" spans="1:3">
      <c r="A987" s="63">
        <v>2140128</v>
      </c>
      <c r="B987" s="63" t="s">
        <v>1562</v>
      </c>
      <c r="C987" s="65"/>
    </row>
    <row r="988" ht="15.95" customHeight="1" spans="1:3">
      <c r="A988" s="63">
        <v>2140129</v>
      </c>
      <c r="B988" s="63" t="s">
        <v>1563</v>
      </c>
      <c r="C988" s="65"/>
    </row>
    <row r="989" ht="15.95" customHeight="1" spans="1:3">
      <c r="A989" s="63">
        <v>2140130</v>
      </c>
      <c r="B989" s="63" t="s">
        <v>1564</v>
      </c>
      <c r="C989" s="65"/>
    </row>
    <row r="990" ht="15.95" customHeight="1" spans="1:3">
      <c r="A990" s="63">
        <v>2140131</v>
      </c>
      <c r="B990" s="63" t="s">
        <v>1565</v>
      </c>
      <c r="C990" s="65"/>
    </row>
    <row r="991" ht="15.95" customHeight="1" spans="1:3">
      <c r="A991" s="63">
        <v>2140133</v>
      </c>
      <c r="B991" s="63" t="s">
        <v>1566</v>
      </c>
      <c r="C991" s="65"/>
    </row>
    <row r="992" ht="15.95" customHeight="1" spans="1:3">
      <c r="A992" s="63">
        <v>2140136</v>
      </c>
      <c r="B992" s="63" t="s">
        <v>1567</v>
      </c>
      <c r="C992" s="65"/>
    </row>
    <row r="993" ht="15.95" customHeight="1" spans="1:3">
      <c r="A993" s="63">
        <v>2140138</v>
      </c>
      <c r="B993" s="63" t="s">
        <v>1568</v>
      </c>
      <c r="C993" s="65"/>
    </row>
    <row r="994" ht="15.95" customHeight="1" spans="1:3">
      <c r="A994" s="63">
        <v>2140199</v>
      </c>
      <c r="B994" s="63" t="s">
        <v>1569</v>
      </c>
      <c r="C994" s="65">
        <v>1293</v>
      </c>
    </row>
    <row r="995" ht="15.95" customHeight="1" spans="1:3">
      <c r="A995" s="63">
        <v>21402</v>
      </c>
      <c r="B995" s="129" t="s">
        <v>1570</v>
      </c>
      <c r="C995" s="65"/>
    </row>
    <row r="996" ht="15.95" customHeight="1" spans="1:3">
      <c r="A996" s="63">
        <v>2140201</v>
      </c>
      <c r="B996" s="63" t="s">
        <v>828</v>
      </c>
      <c r="C996" s="65"/>
    </row>
    <row r="997" ht="15.95" customHeight="1" spans="1:3">
      <c r="A997" s="63">
        <v>2140202</v>
      </c>
      <c r="B997" s="63" t="s">
        <v>829</v>
      </c>
      <c r="C997" s="65"/>
    </row>
    <row r="998" ht="15.95" customHeight="1" spans="1:3">
      <c r="A998" s="63">
        <v>2140203</v>
      </c>
      <c r="B998" s="63" t="s">
        <v>830</v>
      </c>
      <c r="C998" s="65"/>
    </row>
    <row r="999" ht="15.95" customHeight="1" spans="1:3">
      <c r="A999" s="63">
        <v>2140204</v>
      </c>
      <c r="B999" s="63" t="s">
        <v>1571</v>
      </c>
      <c r="C999" s="65"/>
    </row>
    <row r="1000" ht="15.95" customHeight="1" spans="1:3">
      <c r="A1000" s="63">
        <v>2140205</v>
      </c>
      <c r="B1000" s="63" t="s">
        <v>1572</v>
      </c>
      <c r="C1000" s="65"/>
    </row>
    <row r="1001" ht="15.95" customHeight="1" spans="1:3">
      <c r="A1001" s="63">
        <v>2140206</v>
      </c>
      <c r="B1001" s="63" t="s">
        <v>1573</v>
      </c>
      <c r="C1001" s="65"/>
    </row>
    <row r="1002" ht="15.95" customHeight="1" spans="1:3">
      <c r="A1002" s="63">
        <v>2140207</v>
      </c>
      <c r="B1002" s="63" t="s">
        <v>1574</v>
      </c>
      <c r="C1002" s="65"/>
    </row>
    <row r="1003" ht="15.95" customHeight="1" spans="1:3">
      <c r="A1003" s="63">
        <v>2140208</v>
      </c>
      <c r="B1003" s="63" t="s">
        <v>1575</v>
      </c>
      <c r="C1003" s="65"/>
    </row>
    <row r="1004" ht="15.95" customHeight="1" spans="1:3">
      <c r="A1004" s="63">
        <v>2140299</v>
      </c>
      <c r="B1004" s="63" t="s">
        <v>1576</v>
      </c>
      <c r="C1004" s="65"/>
    </row>
    <row r="1005" ht="15.95" customHeight="1" spans="1:3">
      <c r="A1005" s="63">
        <v>21403</v>
      </c>
      <c r="B1005" s="129" t="s">
        <v>1577</v>
      </c>
      <c r="C1005" s="65"/>
    </row>
    <row r="1006" ht="15.95" customHeight="1" spans="1:3">
      <c r="A1006" s="63">
        <v>2140301</v>
      </c>
      <c r="B1006" s="63" t="s">
        <v>828</v>
      </c>
      <c r="C1006" s="65"/>
    </row>
    <row r="1007" ht="15.95" customHeight="1" spans="1:3">
      <c r="A1007" s="63">
        <v>2140302</v>
      </c>
      <c r="B1007" s="63" t="s">
        <v>829</v>
      </c>
      <c r="C1007" s="65"/>
    </row>
    <row r="1008" ht="15.95" customHeight="1" spans="1:3">
      <c r="A1008" s="63">
        <v>2140303</v>
      </c>
      <c r="B1008" s="63" t="s">
        <v>830</v>
      </c>
      <c r="C1008" s="65"/>
    </row>
    <row r="1009" ht="15.95" customHeight="1" spans="1:3">
      <c r="A1009" s="63">
        <v>2140304</v>
      </c>
      <c r="B1009" s="63" t="s">
        <v>1578</v>
      </c>
      <c r="C1009" s="65"/>
    </row>
    <row r="1010" ht="15.95" customHeight="1" spans="1:3">
      <c r="A1010" s="63">
        <v>2140305</v>
      </c>
      <c r="B1010" s="63" t="s">
        <v>1579</v>
      </c>
      <c r="C1010" s="65"/>
    </row>
    <row r="1011" ht="15.95" customHeight="1" spans="1:3">
      <c r="A1011" s="63">
        <v>2140306</v>
      </c>
      <c r="B1011" s="63" t="s">
        <v>1580</v>
      </c>
      <c r="C1011" s="65"/>
    </row>
    <row r="1012" ht="15.95" customHeight="1" spans="1:3">
      <c r="A1012" s="63">
        <v>2140307</v>
      </c>
      <c r="B1012" s="63" t="s">
        <v>1581</v>
      </c>
      <c r="C1012" s="65"/>
    </row>
    <row r="1013" ht="15.95" customHeight="1" spans="1:3">
      <c r="A1013" s="63">
        <v>2140308</v>
      </c>
      <c r="B1013" s="63" t="s">
        <v>1582</v>
      </c>
      <c r="C1013" s="65"/>
    </row>
    <row r="1014" ht="15.95" customHeight="1" spans="1:3">
      <c r="A1014" s="63">
        <v>2140399</v>
      </c>
      <c r="B1014" s="63" t="s">
        <v>1583</v>
      </c>
      <c r="C1014" s="65"/>
    </row>
    <row r="1015" ht="15.95" customHeight="1" spans="1:3">
      <c r="A1015" s="63">
        <v>21405</v>
      </c>
      <c r="B1015" s="129" t="s">
        <v>1584</v>
      </c>
      <c r="C1015" s="65"/>
    </row>
    <row r="1016" ht="15.95" customHeight="1" spans="1:3">
      <c r="A1016" s="63">
        <v>2140501</v>
      </c>
      <c r="B1016" s="63" t="s">
        <v>828</v>
      </c>
      <c r="C1016" s="65"/>
    </row>
    <row r="1017" ht="15.95" customHeight="1" spans="1:3">
      <c r="A1017" s="63">
        <v>2140502</v>
      </c>
      <c r="B1017" s="63" t="s">
        <v>829</v>
      </c>
      <c r="C1017" s="65"/>
    </row>
    <row r="1018" ht="15.95" customHeight="1" spans="1:3">
      <c r="A1018" s="63">
        <v>2140503</v>
      </c>
      <c r="B1018" s="63" t="s">
        <v>830</v>
      </c>
      <c r="C1018" s="65"/>
    </row>
    <row r="1019" ht="15.95" customHeight="1" spans="1:3">
      <c r="A1019" s="63">
        <v>2140504</v>
      </c>
      <c r="B1019" s="63" t="s">
        <v>1575</v>
      </c>
      <c r="C1019" s="65"/>
    </row>
    <row r="1020" ht="15.95" customHeight="1" spans="1:3">
      <c r="A1020" s="63">
        <v>2140505</v>
      </c>
      <c r="B1020" s="63" t="s">
        <v>1585</v>
      </c>
      <c r="C1020" s="65"/>
    </row>
    <row r="1021" ht="15.95" customHeight="1" spans="1:3">
      <c r="A1021" s="63">
        <v>2140599</v>
      </c>
      <c r="B1021" s="63" t="s">
        <v>1586</v>
      </c>
      <c r="C1021" s="65"/>
    </row>
    <row r="1022" ht="15.95" customHeight="1" spans="1:3">
      <c r="A1022" s="63">
        <v>21499</v>
      </c>
      <c r="B1022" s="129" t="s">
        <v>1587</v>
      </c>
      <c r="C1022" s="65">
        <f>SUM(C1023:C1024)</f>
        <v>3304</v>
      </c>
    </row>
    <row r="1023" ht="15.95" customHeight="1" spans="1:3">
      <c r="A1023" s="63">
        <v>2149901</v>
      </c>
      <c r="B1023" s="63" t="s">
        <v>1588</v>
      </c>
      <c r="C1023" s="65">
        <v>437</v>
      </c>
    </row>
    <row r="1024" ht="15.95" customHeight="1" spans="1:3">
      <c r="A1024" s="63">
        <v>2149999</v>
      </c>
      <c r="B1024" s="63" t="s">
        <v>1589</v>
      </c>
      <c r="C1024" s="65">
        <v>2867</v>
      </c>
    </row>
    <row r="1025" ht="15.95" customHeight="1" spans="1:3">
      <c r="A1025" s="63">
        <v>215</v>
      </c>
      <c r="B1025" s="129" t="s">
        <v>1590</v>
      </c>
      <c r="C1025" s="65">
        <f>SUM(C1026,C1036,C1052,C1057,C1068,C1075,C1083)</f>
        <v>486</v>
      </c>
    </row>
    <row r="1026" ht="15.95" customHeight="1" spans="1:3">
      <c r="A1026" s="63">
        <v>21501</v>
      </c>
      <c r="B1026" s="129" t="s">
        <v>1591</v>
      </c>
      <c r="C1026" s="65"/>
    </row>
    <row r="1027" ht="15.95" customHeight="1" spans="1:3">
      <c r="A1027" s="63">
        <v>2150101</v>
      </c>
      <c r="B1027" s="63" t="s">
        <v>828</v>
      </c>
      <c r="C1027" s="65"/>
    </row>
    <row r="1028" ht="15.95" customHeight="1" spans="1:3">
      <c r="A1028" s="63">
        <v>2150102</v>
      </c>
      <c r="B1028" s="63" t="s">
        <v>829</v>
      </c>
      <c r="C1028" s="65"/>
    </row>
    <row r="1029" ht="15.95" customHeight="1" spans="1:3">
      <c r="A1029" s="63">
        <v>2150103</v>
      </c>
      <c r="B1029" s="63" t="s">
        <v>830</v>
      </c>
      <c r="C1029" s="65"/>
    </row>
    <row r="1030" ht="15.95" customHeight="1" spans="1:3">
      <c r="A1030" s="63">
        <v>2150104</v>
      </c>
      <c r="B1030" s="63" t="s">
        <v>1592</v>
      </c>
      <c r="C1030" s="65"/>
    </row>
    <row r="1031" ht="15.95" customHeight="1" spans="1:3">
      <c r="A1031" s="63">
        <v>2150105</v>
      </c>
      <c r="B1031" s="63" t="s">
        <v>1593</v>
      </c>
      <c r="C1031" s="65"/>
    </row>
    <row r="1032" ht="15.95" customHeight="1" spans="1:3">
      <c r="A1032" s="63">
        <v>2150106</v>
      </c>
      <c r="B1032" s="63" t="s">
        <v>1594</v>
      </c>
      <c r="C1032" s="65"/>
    </row>
    <row r="1033" ht="15.95" customHeight="1" spans="1:3">
      <c r="A1033" s="63">
        <v>2150107</v>
      </c>
      <c r="B1033" s="63" t="s">
        <v>1595</v>
      </c>
      <c r="C1033" s="65"/>
    </row>
    <row r="1034" ht="15.95" customHeight="1" spans="1:3">
      <c r="A1034" s="63">
        <v>2150108</v>
      </c>
      <c r="B1034" s="63" t="s">
        <v>1596</v>
      </c>
      <c r="C1034" s="65"/>
    </row>
    <row r="1035" ht="15.95" customHeight="1" spans="1:3">
      <c r="A1035" s="63">
        <v>2150199</v>
      </c>
      <c r="B1035" s="63" t="s">
        <v>1597</v>
      </c>
      <c r="C1035" s="65"/>
    </row>
    <row r="1036" ht="15.95" customHeight="1" spans="1:3">
      <c r="A1036" s="63">
        <v>21502</v>
      </c>
      <c r="B1036" s="129" t="s">
        <v>1598</v>
      </c>
      <c r="C1036" s="65">
        <f>SUM(C1037:C1051)</f>
        <v>240</v>
      </c>
    </row>
    <row r="1037" ht="15.95" customHeight="1" spans="1:3">
      <c r="A1037" s="63">
        <v>2150201</v>
      </c>
      <c r="B1037" s="63" t="s">
        <v>828</v>
      </c>
      <c r="C1037" s="65"/>
    </row>
    <row r="1038" ht="15.95" customHeight="1" spans="1:3">
      <c r="A1038" s="63">
        <v>2150202</v>
      </c>
      <c r="B1038" s="63" t="s">
        <v>829</v>
      </c>
      <c r="C1038" s="65"/>
    </row>
    <row r="1039" ht="15.95" customHeight="1" spans="1:3">
      <c r="A1039" s="63">
        <v>2150203</v>
      </c>
      <c r="B1039" s="63" t="s">
        <v>830</v>
      </c>
      <c r="C1039" s="65"/>
    </row>
    <row r="1040" ht="15.95" customHeight="1" spans="1:3">
      <c r="A1040" s="63">
        <v>2150204</v>
      </c>
      <c r="B1040" s="63" t="s">
        <v>1599</v>
      </c>
      <c r="C1040" s="65"/>
    </row>
    <row r="1041" ht="15.95" customHeight="1" spans="1:3">
      <c r="A1041" s="63">
        <v>2150205</v>
      </c>
      <c r="B1041" s="63" t="s">
        <v>1600</v>
      </c>
      <c r="C1041" s="65"/>
    </row>
    <row r="1042" ht="15.95" customHeight="1" spans="1:3">
      <c r="A1042" s="63">
        <v>2150206</v>
      </c>
      <c r="B1042" s="63" t="s">
        <v>1601</v>
      </c>
      <c r="C1042" s="65"/>
    </row>
    <row r="1043" ht="15.95" customHeight="1" spans="1:3">
      <c r="A1043" s="63">
        <v>2150207</v>
      </c>
      <c r="B1043" s="63" t="s">
        <v>1602</v>
      </c>
      <c r="C1043" s="65"/>
    </row>
    <row r="1044" ht="15.95" customHeight="1" spans="1:3">
      <c r="A1044" s="63">
        <v>2150208</v>
      </c>
      <c r="B1044" s="63" t="s">
        <v>1603</v>
      </c>
      <c r="C1044" s="65"/>
    </row>
    <row r="1045" ht="15.95" customHeight="1" spans="1:3">
      <c r="A1045" s="63">
        <v>2150209</v>
      </c>
      <c r="B1045" s="63" t="s">
        <v>1604</v>
      </c>
      <c r="C1045" s="65"/>
    </row>
    <row r="1046" ht="15.95" customHeight="1" spans="1:3">
      <c r="A1046" s="63">
        <v>2150210</v>
      </c>
      <c r="B1046" s="63" t="s">
        <v>1605</v>
      </c>
      <c r="C1046" s="65"/>
    </row>
    <row r="1047" ht="15.95" customHeight="1" spans="1:3">
      <c r="A1047" s="63">
        <v>2150212</v>
      </c>
      <c r="B1047" s="63" t="s">
        <v>1606</v>
      </c>
      <c r="C1047" s="65"/>
    </row>
    <row r="1048" ht="15.95" customHeight="1" spans="1:3">
      <c r="A1048" s="63">
        <v>2150213</v>
      </c>
      <c r="B1048" s="63" t="s">
        <v>1607</v>
      </c>
      <c r="C1048" s="65"/>
    </row>
    <row r="1049" ht="15.95" customHeight="1" spans="1:3">
      <c r="A1049" s="63">
        <v>2150214</v>
      </c>
      <c r="B1049" s="63" t="s">
        <v>1608</v>
      </c>
      <c r="C1049" s="65"/>
    </row>
    <row r="1050" ht="15.95" customHeight="1" spans="1:3">
      <c r="A1050" s="63">
        <v>2150215</v>
      </c>
      <c r="B1050" s="63" t="s">
        <v>1609</v>
      </c>
      <c r="C1050" s="65"/>
    </row>
    <row r="1051" ht="15.95" customHeight="1" spans="1:3">
      <c r="A1051" s="63">
        <v>2150299</v>
      </c>
      <c r="B1051" s="63" t="s">
        <v>1610</v>
      </c>
      <c r="C1051" s="65">
        <v>240</v>
      </c>
    </row>
    <row r="1052" ht="15.95" customHeight="1" spans="1:3">
      <c r="A1052" s="63">
        <v>21503</v>
      </c>
      <c r="B1052" s="129" t="s">
        <v>1611</v>
      </c>
      <c r="C1052" s="65"/>
    </row>
    <row r="1053" ht="15.95" customHeight="1" spans="1:3">
      <c r="A1053" s="63">
        <v>2150301</v>
      </c>
      <c r="B1053" s="63" t="s">
        <v>828</v>
      </c>
      <c r="C1053" s="65"/>
    </row>
    <row r="1054" ht="15.95" customHeight="1" spans="1:3">
      <c r="A1054" s="63">
        <v>2150302</v>
      </c>
      <c r="B1054" s="63" t="s">
        <v>829</v>
      </c>
      <c r="C1054" s="65"/>
    </row>
    <row r="1055" ht="15.95" customHeight="1" spans="1:3">
      <c r="A1055" s="63">
        <v>2150303</v>
      </c>
      <c r="B1055" s="63" t="s">
        <v>830</v>
      </c>
      <c r="C1055" s="65"/>
    </row>
    <row r="1056" ht="15.95" customHeight="1" spans="1:3">
      <c r="A1056" s="63">
        <v>2150399</v>
      </c>
      <c r="B1056" s="63" t="s">
        <v>1612</v>
      </c>
      <c r="C1056" s="65"/>
    </row>
    <row r="1057" ht="15.95" customHeight="1" spans="1:3">
      <c r="A1057" s="63">
        <v>21505</v>
      </c>
      <c r="B1057" s="129" t="s">
        <v>1613</v>
      </c>
      <c r="C1057" s="65">
        <f>SUM(C1058:C1067)</f>
        <v>16</v>
      </c>
    </row>
    <row r="1058" ht="15.95" customHeight="1" spans="1:3">
      <c r="A1058" s="63">
        <v>2150501</v>
      </c>
      <c r="B1058" s="63" t="s">
        <v>828</v>
      </c>
      <c r="C1058" s="65"/>
    </row>
    <row r="1059" ht="15.95" customHeight="1" spans="1:3">
      <c r="A1059" s="63">
        <v>2150502</v>
      </c>
      <c r="B1059" s="63" t="s">
        <v>829</v>
      </c>
      <c r="C1059" s="65"/>
    </row>
    <row r="1060" ht="15.95" customHeight="1" spans="1:3">
      <c r="A1060" s="63">
        <v>2150503</v>
      </c>
      <c r="B1060" s="63" t="s">
        <v>830</v>
      </c>
      <c r="C1060" s="65"/>
    </row>
    <row r="1061" ht="15.95" customHeight="1" spans="1:3">
      <c r="A1061" s="63">
        <v>2150505</v>
      </c>
      <c r="B1061" s="63" t="s">
        <v>1614</v>
      </c>
      <c r="C1061" s="65"/>
    </row>
    <row r="1062" ht="15.95" customHeight="1" spans="1:3">
      <c r="A1062" s="63">
        <v>2150507</v>
      </c>
      <c r="B1062" s="63" t="s">
        <v>1615</v>
      </c>
      <c r="C1062" s="65"/>
    </row>
    <row r="1063" ht="15.95" customHeight="1" spans="1:3">
      <c r="A1063" s="63">
        <v>2150508</v>
      </c>
      <c r="B1063" s="63" t="s">
        <v>1616</v>
      </c>
      <c r="C1063" s="65"/>
    </row>
    <row r="1064" ht="15.95" customHeight="1" spans="1:3">
      <c r="A1064" s="63">
        <v>2150516</v>
      </c>
      <c r="B1064" s="63" t="s">
        <v>1617</v>
      </c>
      <c r="C1064" s="65"/>
    </row>
    <row r="1065" ht="15.95" customHeight="1" spans="1:3">
      <c r="A1065" s="63">
        <v>2150517</v>
      </c>
      <c r="B1065" s="63" t="s">
        <v>1618</v>
      </c>
      <c r="C1065" s="65"/>
    </row>
    <row r="1066" ht="15.95" customHeight="1" spans="1:3">
      <c r="A1066" s="63">
        <v>2150550</v>
      </c>
      <c r="B1066" s="63" t="s">
        <v>837</v>
      </c>
      <c r="C1066" s="65"/>
    </row>
    <row r="1067" ht="15.95" customHeight="1" spans="1:3">
      <c r="A1067" s="63">
        <v>2150599</v>
      </c>
      <c r="B1067" s="63" t="s">
        <v>1619</v>
      </c>
      <c r="C1067" s="65">
        <v>16</v>
      </c>
    </row>
    <row r="1068" ht="15.95" customHeight="1" spans="1:3">
      <c r="A1068" s="63">
        <v>21507</v>
      </c>
      <c r="B1068" s="129" t="s">
        <v>1620</v>
      </c>
      <c r="C1068" s="65"/>
    </row>
    <row r="1069" ht="15.95" customHeight="1" spans="1:3">
      <c r="A1069" s="63">
        <v>2150701</v>
      </c>
      <c r="B1069" s="63" t="s">
        <v>828</v>
      </c>
      <c r="C1069" s="65"/>
    </row>
    <row r="1070" ht="15.95" customHeight="1" spans="1:3">
      <c r="A1070" s="63">
        <v>2150702</v>
      </c>
      <c r="B1070" s="63" t="s">
        <v>829</v>
      </c>
      <c r="C1070" s="65"/>
    </row>
    <row r="1071" ht="15.95" customHeight="1" spans="1:3">
      <c r="A1071" s="63">
        <v>2150703</v>
      </c>
      <c r="B1071" s="63" t="s">
        <v>830</v>
      </c>
      <c r="C1071" s="65"/>
    </row>
    <row r="1072" ht="15.95" customHeight="1" spans="1:3">
      <c r="A1072" s="63">
        <v>2150704</v>
      </c>
      <c r="B1072" s="63" t="s">
        <v>1621</v>
      </c>
      <c r="C1072" s="65"/>
    </row>
    <row r="1073" ht="15.95" customHeight="1" spans="1:3">
      <c r="A1073" s="63">
        <v>2150705</v>
      </c>
      <c r="B1073" s="63" t="s">
        <v>1622</v>
      </c>
      <c r="C1073" s="65"/>
    </row>
    <row r="1074" ht="15.95" customHeight="1" spans="1:3">
      <c r="A1074" s="63">
        <v>2150799</v>
      </c>
      <c r="B1074" s="63" t="s">
        <v>1623</v>
      </c>
      <c r="C1074" s="65"/>
    </row>
    <row r="1075" ht="15.95" customHeight="1" spans="1:3">
      <c r="A1075" s="63">
        <v>21508</v>
      </c>
      <c r="B1075" s="129" t="s">
        <v>1624</v>
      </c>
      <c r="C1075" s="65">
        <f>SUM(C1076:C1082)</f>
        <v>70</v>
      </c>
    </row>
    <row r="1076" ht="15.95" customHeight="1" spans="1:3">
      <c r="A1076" s="63">
        <v>2150801</v>
      </c>
      <c r="B1076" s="63" t="s">
        <v>828</v>
      </c>
      <c r="C1076" s="65"/>
    </row>
    <row r="1077" ht="15.95" customHeight="1" spans="1:3">
      <c r="A1077" s="63">
        <v>2150802</v>
      </c>
      <c r="B1077" s="63" t="s">
        <v>829</v>
      </c>
      <c r="C1077" s="65"/>
    </row>
    <row r="1078" ht="15.95" customHeight="1" spans="1:3">
      <c r="A1078" s="63">
        <v>2150803</v>
      </c>
      <c r="B1078" s="63" t="s">
        <v>830</v>
      </c>
      <c r="C1078" s="65"/>
    </row>
    <row r="1079" ht="15.95" customHeight="1" spans="1:3">
      <c r="A1079" s="63">
        <v>2150804</v>
      </c>
      <c r="B1079" s="63" t="s">
        <v>1625</v>
      </c>
      <c r="C1079" s="65"/>
    </row>
    <row r="1080" ht="15.95" customHeight="1" spans="1:3">
      <c r="A1080" s="63">
        <v>2150805</v>
      </c>
      <c r="B1080" s="63" t="s">
        <v>1626</v>
      </c>
      <c r="C1080" s="65">
        <v>35</v>
      </c>
    </row>
    <row r="1081" ht="15.95" customHeight="1" spans="1:3">
      <c r="A1081" s="63">
        <v>2150806</v>
      </c>
      <c r="B1081" s="63" t="s">
        <v>1627</v>
      </c>
      <c r="C1081" s="65"/>
    </row>
    <row r="1082" ht="15.95" customHeight="1" spans="1:3">
      <c r="A1082" s="63">
        <v>2150899</v>
      </c>
      <c r="B1082" s="63" t="s">
        <v>1628</v>
      </c>
      <c r="C1082" s="65">
        <v>35</v>
      </c>
    </row>
    <row r="1083" ht="15.95" customHeight="1" spans="1:3">
      <c r="A1083" s="63">
        <v>21599</v>
      </c>
      <c r="B1083" s="129" t="s">
        <v>1629</v>
      </c>
      <c r="C1083" s="65">
        <f>SUM(C1084:C1088)</f>
        <v>160</v>
      </c>
    </row>
    <row r="1084" ht="15.95" customHeight="1" spans="1:3">
      <c r="A1084" s="63">
        <v>2159901</v>
      </c>
      <c r="B1084" s="63" t="s">
        <v>1630</v>
      </c>
      <c r="C1084" s="65"/>
    </row>
    <row r="1085" ht="15.95" customHeight="1" spans="1:3">
      <c r="A1085" s="63">
        <v>2159904</v>
      </c>
      <c r="B1085" s="63" t="s">
        <v>1631</v>
      </c>
      <c r="C1085" s="65"/>
    </row>
    <row r="1086" ht="15.95" customHeight="1" spans="1:3">
      <c r="A1086" s="63">
        <v>2159905</v>
      </c>
      <c r="B1086" s="63" t="s">
        <v>1632</v>
      </c>
      <c r="C1086" s="65"/>
    </row>
    <row r="1087" ht="15.95" customHeight="1" spans="1:3">
      <c r="A1087" s="63">
        <v>2159906</v>
      </c>
      <c r="B1087" s="63" t="s">
        <v>1633</v>
      </c>
      <c r="C1087" s="65"/>
    </row>
    <row r="1088" ht="15.95" customHeight="1" spans="1:3">
      <c r="A1088" s="63">
        <v>2159999</v>
      </c>
      <c r="B1088" s="63" t="s">
        <v>1634</v>
      </c>
      <c r="C1088" s="65">
        <v>160</v>
      </c>
    </row>
    <row r="1089" ht="15.95" customHeight="1" spans="1:3">
      <c r="A1089" s="63">
        <v>216</v>
      </c>
      <c r="B1089" s="129" t="s">
        <v>1635</v>
      </c>
      <c r="C1089" s="65">
        <f>SUM(C1090,C1100,C1106)</f>
        <v>1041</v>
      </c>
    </row>
    <row r="1090" ht="15.95" customHeight="1" spans="1:3">
      <c r="A1090" s="63">
        <v>21602</v>
      </c>
      <c r="B1090" s="129" t="s">
        <v>1636</v>
      </c>
      <c r="C1090" s="65">
        <f>SUM(C1091:C1099)</f>
        <v>1033</v>
      </c>
    </row>
    <row r="1091" ht="15.95" customHeight="1" spans="1:3">
      <c r="A1091" s="63">
        <v>2160201</v>
      </c>
      <c r="B1091" s="63" t="s">
        <v>828</v>
      </c>
      <c r="C1091" s="65">
        <v>254</v>
      </c>
    </row>
    <row r="1092" ht="15.95" customHeight="1" spans="1:3">
      <c r="A1092" s="63">
        <v>2160202</v>
      </c>
      <c r="B1092" s="63" t="s">
        <v>829</v>
      </c>
      <c r="C1092" s="65"/>
    </row>
    <row r="1093" ht="15.95" customHeight="1" spans="1:3">
      <c r="A1093" s="63">
        <v>2160203</v>
      </c>
      <c r="B1093" s="63" t="s">
        <v>830</v>
      </c>
      <c r="C1093" s="65"/>
    </row>
    <row r="1094" ht="15.95" customHeight="1" spans="1:3">
      <c r="A1094" s="63">
        <v>2160216</v>
      </c>
      <c r="B1094" s="63" t="s">
        <v>1637</v>
      </c>
      <c r="C1094" s="65"/>
    </row>
    <row r="1095" ht="15.95" customHeight="1" spans="1:3">
      <c r="A1095" s="63">
        <v>2160217</v>
      </c>
      <c r="B1095" s="63" t="s">
        <v>1638</v>
      </c>
      <c r="C1095" s="65"/>
    </row>
    <row r="1096" ht="15.95" customHeight="1" spans="1:3">
      <c r="A1096" s="63">
        <v>2160218</v>
      </c>
      <c r="B1096" s="63" t="s">
        <v>1639</v>
      </c>
      <c r="C1096" s="65"/>
    </row>
    <row r="1097" ht="15.95" customHeight="1" spans="1:3">
      <c r="A1097" s="63">
        <v>2160219</v>
      </c>
      <c r="B1097" s="63" t="s">
        <v>1640</v>
      </c>
      <c r="C1097" s="65"/>
    </row>
    <row r="1098" ht="15.95" customHeight="1" spans="1:3">
      <c r="A1098" s="63">
        <v>2160250</v>
      </c>
      <c r="B1098" s="63" t="s">
        <v>837</v>
      </c>
      <c r="C1098" s="65">
        <v>151</v>
      </c>
    </row>
    <row r="1099" ht="15.95" customHeight="1" spans="1:3">
      <c r="A1099" s="63">
        <v>2160299</v>
      </c>
      <c r="B1099" s="63" t="s">
        <v>1641</v>
      </c>
      <c r="C1099" s="65">
        <v>628</v>
      </c>
    </row>
    <row r="1100" ht="15.95" customHeight="1" spans="1:3">
      <c r="A1100" s="63">
        <v>21606</v>
      </c>
      <c r="B1100" s="129" t="s">
        <v>1642</v>
      </c>
      <c r="C1100" s="65">
        <f>SUM(C1101:C1105)</f>
        <v>8</v>
      </c>
    </row>
    <row r="1101" ht="15.95" customHeight="1" spans="1:3">
      <c r="A1101" s="63">
        <v>2160601</v>
      </c>
      <c r="B1101" s="63" t="s">
        <v>828</v>
      </c>
      <c r="C1101" s="65"/>
    </row>
    <row r="1102" ht="15.95" customHeight="1" spans="1:3">
      <c r="A1102" s="63">
        <v>2160602</v>
      </c>
      <c r="B1102" s="63" t="s">
        <v>829</v>
      </c>
      <c r="C1102" s="65"/>
    </row>
    <row r="1103" ht="15.95" customHeight="1" spans="1:3">
      <c r="A1103" s="63">
        <v>2160603</v>
      </c>
      <c r="B1103" s="63" t="s">
        <v>830</v>
      </c>
      <c r="C1103" s="65"/>
    </row>
    <row r="1104" ht="15.95" customHeight="1" spans="1:3">
      <c r="A1104" s="63">
        <v>2160607</v>
      </c>
      <c r="B1104" s="63" t="s">
        <v>1643</v>
      </c>
      <c r="C1104" s="65"/>
    </row>
    <row r="1105" ht="15.95" customHeight="1" spans="1:3">
      <c r="A1105" s="63">
        <v>2160699</v>
      </c>
      <c r="B1105" s="63" t="s">
        <v>1644</v>
      </c>
      <c r="C1105" s="65">
        <v>8</v>
      </c>
    </row>
    <row r="1106" ht="15.95" customHeight="1" spans="1:3">
      <c r="A1106" s="63">
        <v>21699</v>
      </c>
      <c r="B1106" s="129" t="s">
        <v>1645</v>
      </c>
      <c r="C1106" s="65"/>
    </row>
    <row r="1107" ht="15.95" customHeight="1" spans="1:3">
      <c r="A1107" s="63">
        <v>2169901</v>
      </c>
      <c r="B1107" s="63" t="s">
        <v>1646</v>
      </c>
      <c r="C1107" s="65"/>
    </row>
    <row r="1108" ht="15.95" customHeight="1" spans="1:3">
      <c r="A1108" s="63">
        <v>2169999</v>
      </c>
      <c r="B1108" s="63" t="s">
        <v>1647</v>
      </c>
      <c r="C1108" s="65"/>
    </row>
    <row r="1109" ht="15.95" customHeight="1" spans="1:3">
      <c r="A1109" s="63">
        <v>217</v>
      </c>
      <c r="B1109" s="129" t="s">
        <v>1648</v>
      </c>
      <c r="C1109" s="65">
        <f>SUM(C1110,C1117,C1127,C1133,C1136)</f>
        <v>50</v>
      </c>
    </row>
    <row r="1110" ht="15.95" customHeight="1" spans="1:3">
      <c r="A1110" s="63">
        <v>21701</v>
      </c>
      <c r="B1110" s="129" t="s">
        <v>1649</v>
      </c>
      <c r="C1110" s="65"/>
    </row>
    <row r="1111" ht="15.95" customHeight="1" spans="1:3">
      <c r="A1111" s="63">
        <v>2170101</v>
      </c>
      <c r="B1111" s="63" t="s">
        <v>828</v>
      </c>
      <c r="C1111" s="65"/>
    </row>
    <row r="1112" ht="15.95" customHeight="1" spans="1:3">
      <c r="A1112" s="63">
        <v>2170102</v>
      </c>
      <c r="B1112" s="63" t="s">
        <v>829</v>
      </c>
      <c r="C1112" s="65"/>
    </row>
    <row r="1113" ht="15.95" customHeight="1" spans="1:3">
      <c r="A1113" s="63">
        <v>2170103</v>
      </c>
      <c r="B1113" s="63" t="s">
        <v>830</v>
      </c>
      <c r="C1113" s="65"/>
    </row>
    <row r="1114" ht="15.95" customHeight="1" spans="1:3">
      <c r="A1114" s="63">
        <v>2170104</v>
      </c>
      <c r="B1114" s="63" t="s">
        <v>1650</v>
      </c>
      <c r="C1114" s="65"/>
    </row>
    <row r="1115" ht="15.95" customHeight="1" spans="1:3">
      <c r="A1115" s="63">
        <v>2170150</v>
      </c>
      <c r="B1115" s="63" t="s">
        <v>837</v>
      </c>
      <c r="C1115" s="65"/>
    </row>
    <row r="1116" ht="15.95" customHeight="1" spans="1:3">
      <c r="A1116" s="63">
        <v>2170199</v>
      </c>
      <c r="B1116" s="63" t="s">
        <v>1651</v>
      </c>
      <c r="C1116" s="65"/>
    </row>
    <row r="1117" ht="15.95" customHeight="1" spans="1:3">
      <c r="A1117" s="63">
        <v>21702</v>
      </c>
      <c r="B1117" s="129" t="s">
        <v>1652</v>
      </c>
      <c r="C1117" s="65"/>
    </row>
    <row r="1118" ht="15.95" customHeight="1" spans="1:3">
      <c r="A1118" s="63">
        <v>2170201</v>
      </c>
      <c r="B1118" s="63" t="s">
        <v>1653</v>
      </c>
      <c r="C1118" s="65"/>
    </row>
    <row r="1119" ht="15.95" customHeight="1" spans="1:3">
      <c r="A1119" s="63">
        <v>2170202</v>
      </c>
      <c r="B1119" s="63" t="s">
        <v>1654</v>
      </c>
      <c r="C1119" s="65"/>
    </row>
    <row r="1120" ht="15.95" customHeight="1" spans="1:3">
      <c r="A1120" s="63">
        <v>2170203</v>
      </c>
      <c r="B1120" s="63" t="s">
        <v>1655</v>
      </c>
      <c r="C1120" s="65"/>
    </row>
    <row r="1121" ht="15.95" customHeight="1" spans="1:3">
      <c r="A1121" s="63">
        <v>2170204</v>
      </c>
      <c r="B1121" s="63" t="s">
        <v>1656</v>
      </c>
      <c r="C1121" s="65"/>
    </row>
    <row r="1122" ht="15.95" customHeight="1" spans="1:3">
      <c r="A1122" s="63">
        <v>2170205</v>
      </c>
      <c r="B1122" s="63" t="s">
        <v>1657</v>
      </c>
      <c r="C1122" s="65"/>
    </row>
    <row r="1123" ht="15.95" customHeight="1" spans="1:3">
      <c r="A1123" s="63">
        <v>2170206</v>
      </c>
      <c r="B1123" s="63" t="s">
        <v>1658</v>
      </c>
      <c r="C1123" s="65"/>
    </row>
    <row r="1124" ht="15.95" customHeight="1" spans="1:3">
      <c r="A1124" s="63">
        <v>2170207</v>
      </c>
      <c r="B1124" s="63" t="s">
        <v>1659</v>
      </c>
      <c r="C1124" s="65"/>
    </row>
    <row r="1125" ht="15.95" customHeight="1" spans="1:3">
      <c r="A1125" s="63">
        <v>2170208</v>
      </c>
      <c r="B1125" s="63" t="s">
        <v>1660</v>
      </c>
      <c r="C1125" s="65"/>
    </row>
    <row r="1126" ht="15.95" customHeight="1" spans="1:3">
      <c r="A1126" s="63">
        <v>2170299</v>
      </c>
      <c r="B1126" s="63" t="s">
        <v>1661</v>
      </c>
      <c r="C1126" s="65"/>
    </row>
    <row r="1127" ht="15.95" customHeight="1" spans="1:3">
      <c r="A1127" s="63">
        <v>21703</v>
      </c>
      <c r="B1127" s="129" t="s">
        <v>1662</v>
      </c>
      <c r="C1127" s="65">
        <f>SUM(C1128:C1132)</f>
        <v>50</v>
      </c>
    </row>
    <row r="1128" ht="15.95" customHeight="1" spans="1:3">
      <c r="A1128" s="63">
        <v>2170301</v>
      </c>
      <c r="B1128" s="63" t="s">
        <v>1663</v>
      </c>
      <c r="C1128" s="65"/>
    </row>
    <row r="1129" ht="15.95" customHeight="1" spans="1:3">
      <c r="A1129" s="63">
        <v>2170302</v>
      </c>
      <c r="B1129" s="63" t="s">
        <v>1664</v>
      </c>
      <c r="C1129" s="65"/>
    </row>
    <row r="1130" ht="15.95" customHeight="1" spans="1:3">
      <c r="A1130" s="63">
        <v>2170303</v>
      </c>
      <c r="B1130" s="63" t="s">
        <v>1665</v>
      </c>
      <c r="C1130" s="65"/>
    </row>
    <row r="1131" ht="15.95" customHeight="1" spans="1:3">
      <c r="A1131" s="63">
        <v>2170304</v>
      </c>
      <c r="B1131" s="63" t="s">
        <v>1666</v>
      </c>
      <c r="C1131" s="65"/>
    </row>
    <row r="1132" ht="15.95" customHeight="1" spans="1:3">
      <c r="A1132" s="63">
        <v>2170399</v>
      </c>
      <c r="B1132" s="63" t="s">
        <v>1667</v>
      </c>
      <c r="C1132" s="65">
        <v>50</v>
      </c>
    </row>
    <row r="1133" ht="15.95" customHeight="1" spans="1:3">
      <c r="A1133" s="63">
        <v>21704</v>
      </c>
      <c r="B1133" s="129" t="s">
        <v>1668</v>
      </c>
      <c r="C1133" s="65"/>
    </row>
    <row r="1134" ht="15.95" customHeight="1" spans="1:3">
      <c r="A1134" s="63">
        <v>2170401</v>
      </c>
      <c r="B1134" s="63" t="s">
        <v>1669</v>
      </c>
      <c r="C1134" s="65"/>
    </row>
    <row r="1135" ht="15.95" customHeight="1" spans="1:3">
      <c r="A1135" s="63">
        <v>2170499</v>
      </c>
      <c r="B1135" s="63" t="s">
        <v>1670</v>
      </c>
      <c r="C1135" s="65"/>
    </row>
    <row r="1136" ht="15.95" customHeight="1" spans="1:3">
      <c r="A1136" s="63">
        <v>21799</v>
      </c>
      <c r="B1136" s="129" t="s">
        <v>1671</v>
      </c>
      <c r="C1136" s="65"/>
    </row>
    <row r="1137" ht="15.95" customHeight="1" spans="1:3">
      <c r="A1137" s="63">
        <v>2179902</v>
      </c>
      <c r="B1137" s="63" t="s">
        <v>1672</v>
      </c>
      <c r="C1137" s="65"/>
    </row>
    <row r="1138" ht="15.95" customHeight="1" spans="1:3">
      <c r="A1138" s="63">
        <v>2179999</v>
      </c>
      <c r="B1138" s="63" t="s">
        <v>1673</v>
      </c>
      <c r="C1138" s="65"/>
    </row>
    <row r="1139" ht="15.95" customHeight="1" spans="1:3">
      <c r="A1139" s="63">
        <v>219</v>
      </c>
      <c r="B1139" s="129" t="s">
        <v>1674</v>
      </c>
      <c r="C1139" s="65"/>
    </row>
    <row r="1140" ht="15.95" customHeight="1" spans="1:3">
      <c r="A1140" s="63">
        <v>21901</v>
      </c>
      <c r="B1140" s="129" t="s">
        <v>1675</v>
      </c>
      <c r="C1140" s="65"/>
    </row>
    <row r="1141" ht="15.95" customHeight="1" spans="1:3">
      <c r="A1141" s="63">
        <v>21902</v>
      </c>
      <c r="B1141" s="129" t="s">
        <v>1676</v>
      </c>
      <c r="C1141" s="65"/>
    </row>
    <row r="1142" ht="15.95" customHeight="1" spans="1:3">
      <c r="A1142" s="63">
        <v>21903</v>
      </c>
      <c r="B1142" s="129" t="s">
        <v>1677</v>
      </c>
      <c r="C1142" s="65"/>
    </row>
    <row r="1143" ht="15.95" customHeight="1" spans="1:3">
      <c r="A1143" s="63">
        <v>21904</v>
      </c>
      <c r="B1143" s="129" t="s">
        <v>1678</v>
      </c>
      <c r="C1143" s="65"/>
    </row>
    <row r="1144" ht="15.95" customHeight="1" spans="1:3">
      <c r="A1144" s="63">
        <v>21905</v>
      </c>
      <c r="B1144" s="129" t="s">
        <v>1679</v>
      </c>
      <c r="C1144" s="65"/>
    </row>
    <row r="1145" ht="15.95" customHeight="1" spans="1:3">
      <c r="A1145" s="63">
        <v>21906</v>
      </c>
      <c r="B1145" s="129" t="s">
        <v>1460</v>
      </c>
      <c r="C1145" s="65"/>
    </row>
    <row r="1146" ht="15.95" customHeight="1" spans="1:3">
      <c r="A1146" s="63">
        <v>21907</v>
      </c>
      <c r="B1146" s="129" t="s">
        <v>1680</v>
      </c>
      <c r="C1146" s="65"/>
    </row>
    <row r="1147" ht="15.95" customHeight="1" spans="1:3">
      <c r="A1147" s="63">
        <v>21908</v>
      </c>
      <c r="B1147" s="129" t="s">
        <v>1681</v>
      </c>
      <c r="C1147" s="65"/>
    </row>
    <row r="1148" ht="15.95" customHeight="1" spans="1:3">
      <c r="A1148" s="63">
        <v>21999</v>
      </c>
      <c r="B1148" s="129" t="s">
        <v>1682</v>
      </c>
      <c r="C1148" s="65"/>
    </row>
    <row r="1149" ht="15.95" customHeight="1" spans="1:3">
      <c r="A1149" s="63">
        <v>220</v>
      </c>
      <c r="B1149" s="129" t="s">
        <v>1683</v>
      </c>
      <c r="C1149" s="65">
        <f>SUM(C1150,C1177,C1192)</f>
        <v>3200</v>
      </c>
    </row>
    <row r="1150" ht="15.95" customHeight="1" spans="1:3">
      <c r="A1150" s="63">
        <v>22001</v>
      </c>
      <c r="B1150" s="129" t="s">
        <v>1684</v>
      </c>
      <c r="C1150" s="65">
        <f>SUM(C1151:C1176)</f>
        <v>3178</v>
      </c>
    </row>
    <row r="1151" ht="15.95" customHeight="1" spans="1:3">
      <c r="A1151" s="63">
        <v>2200101</v>
      </c>
      <c r="B1151" s="63" t="s">
        <v>828</v>
      </c>
      <c r="C1151" s="65">
        <v>1637</v>
      </c>
    </row>
    <row r="1152" ht="15.95" customHeight="1" spans="1:3">
      <c r="A1152" s="63">
        <v>2200102</v>
      </c>
      <c r="B1152" s="63" t="s">
        <v>829</v>
      </c>
      <c r="C1152" s="65"/>
    </row>
    <row r="1153" ht="15.95" customHeight="1" spans="1:3">
      <c r="A1153" s="63">
        <v>2200103</v>
      </c>
      <c r="B1153" s="63" t="s">
        <v>830</v>
      </c>
      <c r="C1153" s="65"/>
    </row>
    <row r="1154" ht="15.95" customHeight="1" spans="1:3">
      <c r="A1154" s="63">
        <v>2200104</v>
      </c>
      <c r="B1154" s="63" t="s">
        <v>1685</v>
      </c>
      <c r="C1154" s="65">
        <v>299</v>
      </c>
    </row>
    <row r="1155" ht="15.95" customHeight="1" spans="1:3">
      <c r="A1155" s="63">
        <v>2200106</v>
      </c>
      <c r="B1155" s="63" t="s">
        <v>1686</v>
      </c>
      <c r="C1155" s="65">
        <v>381</v>
      </c>
    </row>
    <row r="1156" ht="15.95" customHeight="1" spans="1:3">
      <c r="A1156" s="63">
        <v>2200107</v>
      </c>
      <c r="B1156" s="63" t="s">
        <v>1687</v>
      </c>
      <c r="C1156" s="65"/>
    </row>
    <row r="1157" ht="15.95" customHeight="1" spans="1:3">
      <c r="A1157" s="63">
        <v>2200108</v>
      </c>
      <c r="B1157" s="63" t="s">
        <v>1688</v>
      </c>
      <c r="C1157" s="65"/>
    </row>
    <row r="1158" ht="15.95" customHeight="1" spans="1:3">
      <c r="A1158" s="63">
        <v>2200109</v>
      </c>
      <c r="B1158" s="63" t="s">
        <v>1689</v>
      </c>
      <c r="C1158" s="65"/>
    </row>
    <row r="1159" ht="15.95" customHeight="1" spans="1:3">
      <c r="A1159" s="63">
        <v>2200112</v>
      </c>
      <c r="B1159" s="63" t="s">
        <v>1690</v>
      </c>
      <c r="C1159" s="65"/>
    </row>
    <row r="1160" ht="15.95" customHeight="1" spans="1:3">
      <c r="A1160" s="63">
        <v>2200113</v>
      </c>
      <c r="B1160" s="63" t="s">
        <v>1691</v>
      </c>
      <c r="C1160" s="65"/>
    </row>
    <row r="1161" ht="15.95" customHeight="1" spans="1:3">
      <c r="A1161" s="63">
        <v>2200114</v>
      </c>
      <c r="B1161" s="63" t="s">
        <v>1692</v>
      </c>
      <c r="C1161" s="65"/>
    </row>
    <row r="1162" ht="15.95" customHeight="1" spans="1:3">
      <c r="A1162" s="63">
        <v>2200115</v>
      </c>
      <c r="B1162" s="63" t="s">
        <v>1693</v>
      </c>
      <c r="C1162" s="65"/>
    </row>
    <row r="1163" ht="15.95" customHeight="1" spans="1:3">
      <c r="A1163" s="63">
        <v>2200116</v>
      </c>
      <c r="B1163" s="63" t="s">
        <v>1694</v>
      </c>
      <c r="C1163" s="65"/>
    </row>
    <row r="1164" ht="15.95" customHeight="1" spans="1:3">
      <c r="A1164" s="63">
        <v>2200119</v>
      </c>
      <c r="B1164" s="63" t="s">
        <v>1695</v>
      </c>
      <c r="C1164" s="65"/>
    </row>
    <row r="1165" ht="15.95" customHeight="1" spans="1:3">
      <c r="A1165" s="63">
        <v>2200120</v>
      </c>
      <c r="B1165" s="63" t="s">
        <v>1696</v>
      </c>
      <c r="C1165" s="65"/>
    </row>
    <row r="1166" ht="15.95" customHeight="1" spans="1:3">
      <c r="A1166" s="63">
        <v>2200121</v>
      </c>
      <c r="B1166" s="63" t="s">
        <v>1697</v>
      </c>
      <c r="C1166" s="65"/>
    </row>
    <row r="1167" ht="15.95" customHeight="1" spans="1:3">
      <c r="A1167" s="63">
        <v>2200122</v>
      </c>
      <c r="B1167" s="63" t="s">
        <v>1698</v>
      </c>
      <c r="C1167" s="65"/>
    </row>
    <row r="1168" ht="15.95" customHeight="1" spans="1:3">
      <c r="A1168" s="63">
        <v>2200123</v>
      </c>
      <c r="B1168" s="63" t="s">
        <v>1699</v>
      </c>
      <c r="C1168" s="65"/>
    </row>
    <row r="1169" ht="15.95" customHeight="1" spans="1:3">
      <c r="A1169" s="63">
        <v>2200124</v>
      </c>
      <c r="B1169" s="63" t="s">
        <v>1700</v>
      </c>
      <c r="C1169" s="65"/>
    </row>
    <row r="1170" ht="15.95" customHeight="1" spans="1:3">
      <c r="A1170" s="63">
        <v>2200125</v>
      </c>
      <c r="B1170" s="63" t="s">
        <v>1701</v>
      </c>
      <c r="C1170" s="65"/>
    </row>
    <row r="1171" ht="15.95" customHeight="1" spans="1:3">
      <c r="A1171" s="63">
        <v>2200126</v>
      </c>
      <c r="B1171" s="63" t="s">
        <v>1702</v>
      </c>
      <c r="C1171" s="65"/>
    </row>
    <row r="1172" ht="15.95" customHeight="1" spans="1:3">
      <c r="A1172" s="63">
        <v>2200127</v>
      </c>
      <c r="B1172" s="63" t="s">
        <v>1703</v>
      </c>
      <c r="C1172" s="65"/>
    </row>
    <row r="1173" ht="15.95" customHeight="1" spans="1:3">
      <c r="A1173" s="63">
        <v>2200128</v>
      </c>
      <c r="B1173" s="63" t="s">
        <v>1704</v>
      </c>
      <c r="C1173" s="65"/>
    </row>
    <row r="1174" ht="15.95" customHeight="1" spans="1:3">
      <c r="A1174" s="63">
        <v>2200129</v>
      </c>
      <c r="B1174" s="63" t="s">
        <v>1705</v>
      </c>
      <c r="C1174" s="65"/>
    </row>
    <row r="1175" ht="15.95" customHeight="1" spans="1:3">
      <c r="A1175" s="63">
        <v>2200150</v>
      </c>
      <c r="B1175" s="63" t="s">
        <v>837</v>
      </c>
      <c r="C1175" s="65"/>
    </row>
    <row r="1176" ht="15.95" customHeight="1" spans="1:3">
      <c r="A1176" s="63">
        <v>2200199</v>
      </c>
      <c r="B1176" s="63" t="s">
        <v>1706</v>
      </c>
      <c r="C1176" s="65">
        <v>861</v>
      </c>
    </row>
    <row r="1177" ht="15.95" customHeight="1" spans="1:3">
      <c r="A1177" s="63">
        <v>22005</v>
      </c>
      <c r="B1177" s="129" t="s">
        <v>1707</v>
      </c>
      <c r="C1177" s="65">
        <f>SUM(C1178:C1191)</f>
        <v>22</v>
      </c>
    </row>
    <row r="1178" ht="15.95" customHeight="1" spans="1:3">
      <c r="A1178" s="63">
        <v>2200501</v>
      </c>
      <c r="B1178" s="63" t="s">
        <v>828</v>
      </c>
      <c r="C1178" s="65"/>
    </row>
    <row r="1179" ht="15.95" customHeight="1" spans="1:3">
      <c r="A1179" s="63">
        <v>2200502</v>
      </c>
      <c r="B1179" s="63" t="s">
        <v>829</v>
      </c>
      <c r="C1179" s="65"/>
    </row>
    <row r="1180" ht="15.95" customHeight="1" spans="1:3">
      <c r="A1180" s="63">
        <v>2200503</v>
      </c>
      <c r="B1180" s="63" t="s">
        <v>830</v>
      </c>
      <c r="C1180" s="65"/>
    </row>
    <row r="1181" ht="15.95" customHeight="1" spans="1:3">
      <c r="A1181" s="63">
        <v>2200504</v>
      </c>
      <c r="B1181" s="63" t="s">
        <v>1708</v>
      </c>
      <c r="C1181" s="65">
        <v>22</v>
      </c>
    </row>
    <row r="1182" ht="15.95" customHeight="1" spans="1:3">
      <c r="A1182" s="63">
        <v>2200506</v>
      </c>
      <c r="B1182" s="63" t="s">
        <v>1709</v>
      </c>
      <c r="C1182" s="65"/>
    </row>
    <row r="1183" ht="15.95" customHeight="1" spans="1:3">
      <c r="A1183" s="63">
        <v>2200507</v>
      </c>
      <c r="B1183" s="63" t="s">
        <v>1710</v>
      </c>
      <c r="C1183" s="65"/>
    </row>
    <row r="1184" ht="15.95" customHeight="1" spans="1:3">
      <c r="A1184" s="63">
        <v>2200508</v>
      </c>
      <c r="B1184" s="63" t="s">
        <v>1711</v>
      </c>
      <c r="C1184" s="65"/>
    </row>
    <row r="1185" ht="15.95" customHeight="1" spans="1:3">
      <c r="A1185" s="63">
        <v>2200509</v>
      </c>
      <c r="B1185" s="63" t="s">
        <v>1712</v>
      </c>
      <c r="C1185" s="65"/>
    </row>
    <row r="1186" ht="15.95" customHeight="1" spans="1:3">
      <c r="A1186" s="63">
        <v>2200510</v>
      </c>
      <c r="B1186" s="63" t="s">
        <v>1713</v>
      </c>
      <c r="C1186" s="65"/>
    </row>
    <row r="1187" ht="15.95" customHeight="1" spans="1:3">
      <c r="A1187" s="63">
        <v>2200511</v>
      </c>
      <c r="B1187" s="63" t="s">
        <v>1714</v>
      </c>
      <c r="C1187" s="65"/>
    </row>
    <row r="1188" ht="15.95" customHeight="1" spans="1:3">
      <c r="A1188" s="63">
        <v>2200512</v>
      </c>
      <c r="B1188" s="63" t="s">
        <v>1715</v>
      </c>
      <c r="C1188" s="65"/>
    </row>
    <row r="1189" ht="15.95" customHeight="1" spans="1:3">
      <c r="A1189" s="63">
        <v>2200513</v>
      </c>
      <c r="B1189" s="63" t="s">
        <v>1716</v>
      </c>
      <c r="C1189" s="65"/>
    </row>
    <row r="1190" ht="15.95" customHeight="1" spans="1:3">
      <c r="A1190" s="63">
        <v>2200514</v>
      </c>
      <c r="B1190" s="63" t="s">
        <v>1717</v>
      </c>
      <c r="C1190" s="65"/>
    </row>
    <row r="1191" ht="15.95" customHeight="1" spans="1:3">
      <c r="A1191" s="63">
        <v>2200599</v>
      </c>
      <c r="B1191" s="63" t="s">
        <v>1718</v>
      </c>
      <c r="C1191" s="65"/>
    </row>
    <row r="1192" ht="15.95" customHeight="1" spans="1:3">
      <c r="A1192" s="63">
        <v>22099</v>
      </c>
      <c r="B1192" s="129" t="s">
        <v>1719</v>
      </c>
      <c r="C1192" s="65"/>
    </row>
    <row r="1193" ht="15.95" customHeight="1" spans="1:3">
      <c r="A1193" s="63">
        <v>2209999</v>
      </c>
      <c r="B1193" s="63" t="s">
        <v>1720</v>
      </c>
      <c r="C1193" s="65"/>
    </row>
    <row r="1194" ht="15.95" customHeight="1" spans="1:3">
      <c r="A1194" s="63">
        <v>221</v>
      </c>
      <c r="B1194" s="129" t="s">
        <v>1721</v>
      </c>
      <c r="C1194" s="65">
        <f>SUM(C1195,C1207,C1211)</f>
        <v>15482</v>
      </c>
    </row>
    <row r="1195" ht="15.95" customHeight="1" spans="1:3">
      <c r="A1195" s="63">
        <v>22101</v>
      </c>
      <c r="B1195" s="129" t="s">
        <v>1722</v>
      </c>
      <c r="C1195" s="65">
        <f>SUM(C1196:C1206)</f>
        <v>7329</v>
      </c>
    </row>
    <row r="1196" ht="15.95" customHeight="1" spans="1:3">
      <c r="A1196" s="63">
        <v>2210101</v>
      </c>
      <c r="B1196" s="63" t="s">
        <v>1723</v>
      </c>
      <c r="C1196" s="65"/>
    </row>
    <row r="1197" ht="15.95" customHeight="1" spans="1:3">
      <c r="A1197" s="63">
        <v>2210102</v>
      </c>
      <c r="B1197" s="63" t="s">
        <v>1724</v>
      </c>
      <c r="C1197" s="65"/>
    </row>
    <row r="1198" ht="15.95" customHeight="1" spans="1:3">
      <c r="A1198" s="63">
        <v>2210103</v>
      </c>
      <c r="B1198" s="63" t="s">
        <v>1725</v>
      </c>
      <c r="C1198" s="65"/>
    </row>
    <row r="1199" ht="15.95" customHeight="1" spans="1:3">
      <c r="A1199" s="63">
        <v>2210104</v>
      </c>
      <c r="B1199" s="63" t="s">
        <v>1726</v>
      </c>
      <c r="C1199" s="65"/>
    </row>
    <row r="1200" ht="15.95" customHeight="1" spans="1:3">
      <c r="A1200" s="63">
        <v>2210105</v>
      </c>
      <c r="B1200" s="63" t="s">
        <v>1727</v>
      </c>
      <c r="C1200" s="65">
        <v>173</v>
      </c>
    </row>
    <row r="1201" ht="15.95" customHeight="1" spans="1:3">
      <c r="A1201" s="63">
        <v>2210106</v>
      </c>
      <c r="B1201" s="63" t="s">
        <v>1728</v>
      </c>
      <c r="C1201" s="65"/>
    </row>
    <row r="1202" ht="15.95" customHeight="1" spans="1:3">
      <c r="A1202" s="63">
        <v>2210107</v>
      </c>
      <c r="B1202" s="63" t="s">
        <v>1729</v>
      </c>
      <c r="C1202" s="65"/>
    </row>
    <row r="1203" ht="15.95" customHeight="1" spans="1:3">
      <c r="A1203" s="63">
        <v>2210108</v>
      </c>
      <c r="B1203" s="63" t="s">
        <v>1730</v>
      </c>
      <c r="C1203" s="65">
        <v>2632</v>
      </c>
    </row>
    <row r="1204" ht="15.95" customHeight="1" spans="1:3">
      <c r="A1204" s="63">
        <v>2210109</v>
      </c>
      <c r="B1204" s="63" t="s">
        <v>1731</v>
      </c>
      <c r="C1204" s="65"/>
    </row>
    <row r="1205" ht="15.95" customHeight="1" spans="1:3">
      <c r="A1205" s="63">
        <v>2210110</v>
      </c>
      <c r="B1205" s="63" t="s">
        <v>1732</v>
      </c>
      <c r="C1205" s="65">
        <v>1884</v>
      </c>
    </row>
    <row r="1206" ht="15.95" customHeight="1" spans="1:3">
      <c r="A1206" s="63">
        <v>2210199</v>
      </c>
      <c r="B1206" s="63" t="s">
        <v>1733</v>
      </c>
      <c r="C1206" s="65">
        <v>2640</v>
      </c>
    </row>
    <row r="1207" ht="15.95" customHeight="1" spans="1:3">
      <c r="A1207" s="63">
        <v>22102</v>
      </c>
      <c r="B1207" s="129" t="s">
        <v>1734</v>
      </c>
      <c r="C1207" s="65">
        <f>SUM(C1208:C1210)</f>
        <v>8153</v>
      </c>
    </row>
    <row r="1208" ht="15.95" customHeight="1" spans="1:3">
      <c r="A1208" s="63">
        <v>2210201</v>
      </c>
      <c r="B1208" s="63" t="s">
        <v>1735</v>
      </c>
      <c r="C1208" s="65">
        <v>8153</v>
      </c>
    </row>
    <row r="1209" ht="15.95" customHeight="1" spans="1:3">
      <c r="A1209" s="63">
        <v>2210202</v>
      </c>
      <c r="B1209" s="63" t="s">
        <v>1736</v>
      </c>
      <c r="C1209" s="65"/>
    </row>
    <row r="1210" ht="15.95" customHeight="1" spans="1:3">
      <c r="A1210" s="63">
        <v>2210203</v>
      </c>
      <c r="B1210" s="63" t="s">
        <v>1737</v>
      </c>
      <c r="C1210" s="65"/>
    </row>
    <row r="1211" ht="15.95" customHeight="1" spans="1:3">
      <c r="A1211" s="63">
        <v>22103</v>
      </c>
      <c r="B1211" s="129" t="s">
        <v>1738</v>
      </c>
      <c r="C1211" s="65"/>
    </row>
    <row r="1212" ht="15.95" customHeight="1" spans="1:3">
      <c r="A1212" s="63">
        <v>2210301</v>
      </c>
      <c r="B1212" s="63" t="s">
        <v>1739</v>
      </c>
      <c r="C1212" s="65"/>
    </row>
    <row r="1213" ht="15.95" customHeight="1" spans="1:3">
      <c r="A1213" s="63">
        <v>2210302</v>
      </c>
      <c r="B1213" s="63" t="s">
        <v>1740</v>
      </c>
      <c r="C1213" s="65"/>
    </row>
    <row r="1214" ht="15.95" customHeight="1" spans="1:3">
      <c r="A1214" s="63">
        <v>2210399</v>
      </c>
      <c r="B1214" s="63" t="s">
        <v>1741</v>
      </c>
      <c r="C1214" s="65"/>
    </row>
    <row r="1215" ht="15.95" customHeight="1" spans="1:3">
      <c r="A1215" s="63">
        <v>222</v>
      </c>
      <c r="B1215" s="129" t="s">
        <v>1742</v>
      </c>
      <c r="C1215" s="65">
        <f>SUM(C1216,C1234,C1241,C1247)</f>
        <v>4378</v>
      </c>
    </row>
    <row r="1216" ht="15.95" customHeight="1" spans="1:3">
      <c r="A1216" s="63">
        <v>22201</v>
      </c>
      <c r="B1216" s="129" t="s">
        <v>1743</v>
      </c>
      <c r="C1216" s="65">
        <f>SUM(C1217:C1233)</f>
        <v>4378</v>
      </c>
    </row>
    <row r="1217" ht="15.95" customHeight="1" spans="1:3">
      <c r="A1217" s="63">
        <v>2220101</v>
      </c>
      <c r="B1217" s="63" t="s">
        <v>828</v>
      </c>
      <c r="C1217" s="65">
        <v>67</v>
      </c>
    </row>
    <row r="1218" ht="15.95" customHeight="1" spans="1:3">
      <c r="A1218" s="63">
        <v>2220102</v>
      </c>
      <c r="B1218" s="63" t="s">
        <v>829</v>
      </c>
      <c r="C1218" s="65"/>
    </row>
    <row r="1219" ht="15.95" customHeight="1" spans="1:3">
      <c r="A1219" s="63">
        <v>2220103</v>
      </c>
      <c r="B1219" s="63" t="s">
        <v>830</v>
      </c>
      <c r="C1219" s="65"/>
    </row>
    <row r="1220" ht="15.95" customHeight="1" spans="1:3">
      <c r="A1220" s="63">
        <v>2220104</v>
      </c>
      <c r="B1220" s="63" t="s">
        <v>1744</v>
      </c>
      <c r="C1220" s="65"/>
    </row>
    <row r="1221" ht="15.95" customHeight="1" spans="1:3">
      <c r="A1221" s="63">
        <v>2220105</v>
      </c>
      <c r="B1221" s="63" t="s">
        <v>1745</v>
      </c>
      <c r="C1221" s="65"/>
    </row>
    <row r="1222" ht="15.95" customHeight="1" spans="1:3">
      <c r="A1222" s="63">
        <v>2220106</v>
      </c>
      <c r="B1222" s="63" t="s">
        <v>1746</v>
      </c>
      <c r="C1222" s="65"/>
    </row>
    <row r="1223" ht="15.95" customHeight="1" spans="1:3">
      <c r="A1223" s="63">
        <v>2220107</v>
      </c>
      <c r="B1223" s="63" t="s">
        <v>1747</v>
      </c>
      <c r="C1223" s="65"/>
    </row>
    <row r="1224" ht="15.95" customHeight="1" spans="1:3">
      <c r="A1224" s="63">
        <v>2220112</v>
      </c>
      <c r="B1224" s="63" t="s">
        <v>1748</v>
      </c>
      <c r="C1224" s="65"/>
    </row>
    <row r="1225" ht="15.95" customHeight="1" spans="1:3">
      <c r="A1225" s="63">
        <v>2220113</v>
      </c>
      <c r="B1225" s="63" t="s">
        <v>1749</v>
      </c>
      <c r="C1225" s="65"/>
    </row>
    <row r="1226" ht="15.95" customHeight="1" spans="1:3">
      <c r="A1226" s="63">
        <v>2220114</v>
      </c>
      <c r="B1226" s="63" t="s">
        <v>1750</v>
      </c>
      <c r="C1226" s="65"/>
    </row>
    <row r="1227" ht="15.95" customHeight="1" spans="1:3">
      <c r="A1227" s="63">
        <v>2220115</v>
      </c>
      <c r="B1227" s="63" t="s">
        <v>1751</v>
      </c>
      <c r="C1227" s="65">
        <v>293</v>
      </c>
    </row>
    <row r="1228" ht="15.95" customHeight="1" spans="1:3">
      <c r="A1228" s="63">
        <v>2220118</v>
      </c>
      <c r="B1228" s="63" t="s">
        <v>1752</v>
      </c>
      <c r="C1228" s="65"/>
    </row>
    <row r="1229" ht="15.95" customHeight="1" spans="1:3">
      <c r="A1229" s="63">
        <v>2220119</v>
      </c>
      <c r="B1229" s="63" t="s">
        <v>1753</v>
      </c>
      <c r="C1229" s="65"/>
    </row>
    <row r="1230" ht="15.95" customHeight="1" spans="1:3">
      <c r="A1230" s="63">
        <v>2220120</v>
      </c>
      <c r="B1230" s="63" t="s">
        <v>1754</v>
      </c>
      <c r="C1230" s="65"/>
    </row>
    <row r="1231" ht="15.95" customHeight="1" spans="1:3">
      <c r="A1231" s="63">
        <v>2220121</v>
      </c>
      <c r="B1231" s="63" t="s">
        <v>1755</v>
      </c>
      <c r="C1231" s="65"/>
    </row>
    <row r="1232" ht="15.95" customHeight="1" spans="1:3">
      <c r="A1232" s="63">
        <v>2220150</v>
      </c>
      <c r="B1232" s="63" t="s">
        <v>837</v>
      </c>
      <c r="C1232" s="65"/>
    </row>
    <row r="1233" ht="15.95" customHeight="1" spans="1:3">
      <c r="A1233" s="63">
        <v>2220199</v>
      </c>
      <c r="B1233" s="63" t="s">
        <v>1756</v>
      </c>
      <c r="C1233" s="65">
        <v>4018</v>
      </c>
    </row>
    <row r="1234" ht="15.95" customHeight="1" spans="1:3">
      <c r="A1234" s="63">
        <v>22203</v>
      </c>
      <c r="B1234" s="129" t="s">
        <v>1757</v>
      </c>
      <c r="C1234" s="65"/>
    </row>
    <row r="1235" ht="15.95" customHeight="1" spans="1:3">
      <c r="A1235" s="63">
        <v>2220301</v>
      </c>
      <c r="B1235" s="63" t="s">
        <v>1758</v>
      </c>
      <c r="C1235" s="65"/>
    </row>
    <row r="1236" ht="15.95" customHeight="1" spans="1:3">
      <c r="A1236" s="63">
        <v>2220303</v>
      </c>
      <c r="B1236" s="63" t="s">
        <v>1759</v>
      </c>
      <c r="C1236" s="65"/>
    </row>
    <row r="1237" ht="15.95" customHeight="1" spans="1:3">
      <c r="A1237" s="63">
        <v>2220304</v>
      </c>
      <c r="B1237" s="63" t="s">
        <v>1760</v>
      </c>
      <c r="C1237" s="65"/>
    </row>
    <row r="1238" ht="15.95" customHeight="1" spans="1:3">
      <c r="A1238" s="63">
        <v>2220305</v>
      </c>
      <c r="B1238" s="63" t="s">
        <v>1761</v>
      </c>
      <c r="C1238" s="65"/>
    </row>
    <row r="1239" ht="15.95" customHeight="1" spans="1:3">
      <c r="A1239" s="63">
        <v>2220306</v>
      </c>
      <c r="B1239" s="63" t="s">
        <v>1762</v>
      </c>
      <c r="C1239" s="65"/>
    </row>
    <row r="1240" ht="15.95" customHeight="1" spans="1:3">
      <c r="A1240" s="63">
        <v>2220399</v>
      </c>
      <c r="B1240" s="63" t="s">
        <v>1763</v>
      </c>
      <c r="C1240" s="65"/>
    </row>
    <row r="1241" ht="15.95" customHeight="1" spans="1:3">
      <c r="A1241" s="63">
        <v>22204</v>
      </c>
      <c r="B1241" s="129" t="s">
        <v>1764</v>
      </c>
      <c r="C1241" s="65"/>
    </row>
    <row r="1242" ht="15.95" customHeight="1" spans="1:3">
      <c r="A1242" s="63">
        <v>2220401</v>
      </c>
      <c r="B1242" s="63" t="s">
        <v>1765</v>
      </c>
      <c r="C1242" s="65"/>
    </row>
    <row r="1243" ht="15.95" customHeight="1" spans="1:3">
      <c r="A1243" s="63">
        <v>2220402</v>
      </c>
      <c r="B1243" s="63" t="s">
        <v>1766</v>
      </c>
      <c r="C1243" s="65"/>
    </row>
    <row r="1244" ht="15.95" customHeight="1" spans="1:3">
      <c r="A1244" s="63">
        <v>2220403</v>
      </c>
      <c r="B1244" s="63" t="s">
        <v>1767</v>
      </c>
      <c r="C1244" s="65"/>
    </row>
    <row r="1245" ht="15.95" customHeight="1" spans="1:3">
      <c r="A1245" s="63">
        <v>2220404</v>
      </c>
      <c r="B1245" s="63" t="s">
        <v>1768</v>
      </c>
      <c r="C1245" s="65"/>
    </row>
    <row r="1246" ht="15.95" customHeight="1" spans="1:3">
      <c r="A1246" s="63">
        <v>2220499</v>
      </c>
      <c r="B1246" s="63" t="s">
        <v>1769</v>
      </c>
      <c r="C1246" s="65"/>
    </row>
    <row r="1247" ht="15.95" customHeight="1" spans="1:3">
      <c r="A1247" s="63">
        <v>22205</v>
      </c>
      <c r="B1247" s="129" t="s">
        <v>1770</v>
      </c>
      <c r="C1247" s="65"/>
    </row>
    <row r="1248" ht="15.95" customHeight="1" spans="1:3">
      <c r="A1248" s="63">
        <v>2220501</v>
      </c>
      <c r="B1248" s="63" t="s">
        <v>1771</v>
      </c>
      <c r="C1248" s="65"/>
    </row>
    <row r="1249" ht="15.95" customHeight="1" spans="1:3">
      <c r="A1249" s="63">
        <v>2220502</v>
      </c>
      <c r="B1249" s="63" t="s">
        <v>1772</v>
      </c>
      <c r="C1249" s="65"/>
    </row>
    <row r="1250" ht="15.95" customHeight="1" spans="1:3">
      <c r="A1250" s="63">
        <v>2220503</v>
      </c>
      <c r="B1250" s="63" t="s">
        <v>1773</v>
      </c>
      <c r="C1250" s="65"/>
    </row>
    <row r="1251" ht="15.95" customHeight="1" spans="1:3">
      <c r="A1251" s="63">
        <v>2220504</v>
      </c>
      <c r="B1251" s="63" t="s">
        <v>1774</v>
      </c>
      <c r="C1251" s="65"/>
    </row>
    <row r="1252" ht="15.95" customHeight="1" spans="1:3">
      <c r="A1252" s="63">
        <v>2220505</v>
      </c>
      <c r="B1252" s="63" t="s">
        <v>1775</v>
      </c>
      <c r="C1252" s="65"/>
    </row>
    <row r="1253" ht="15.95" customHeight="1" spans="1:3">
      <c r="A1253" s="63">
        <v>2220506</v>
      </c>
      <c r="B1253" s="63" t="s">
        <v>1776</v>
      </c>
      <c r="C1253" s="65"/>
    </row>
    <row r="1254" ht="15.95" customHeight="1" spans="1:3">
      <c r="A1254" s="63">
        <v>2220507</v>
      </c>
      <c r="B1254" s="63" t="s">
        <v>1777</v>
      </c>
      <c r="C1254" s="65"/>
    </row>
    <row r="1255" ht="15.95" customHeight="1" spans="1:3">
      <c r="A1255" s="63">
        <v>2220508</v>
      </c>
      <c r="B1255" s="63" t="s">
        <v>1778</v>
      </c>
      <c r="C1255" s="65"/>
    </row>
    <row r="1256" ht="15.95" customHeight="1" spans="1:3">
      <c r="A1256" s="63">
        <v>2220509</v>
      </c>
      <c r="B1256" s="63" t="s">
        <v>1779</v>
      </c>
      <c r="C1256" s="65"/>
    </row>
    <row r="1257" ht="15.95" customHeight="1" spans="1:3">
      <c r="A1257" s="63">
        <v>2220510</v>
      </c>
      <c r="B1257" s="63" t="s">
        <v>1780</v>
      </c>
      <c r="C1257" s="65"/>
    </row>
    <row r="1258" ht="15.95" customHeight="1" spans="1:3">
      <c r="A1258" s="63">
        <v>2220511</v>
      </c>
      <c r="B1258" s="63" t="s">
        <v>1781</v>
      </c>
      <c r="C1258" s="65"/>
    </row>
    <row r="1259" ht="15.95" customHeight="1" spans="1:3">
      <c r="A1259" s="63">
        <v>2220599</v>
      </c>
      <c r="B1259" s="63" t="s">
        <v>1782</v>
      </c>
      <c r="C1259" s="65"/>
    </row>
    <row r="1260" ht="15.95" customHeight="1" spans="1:3">
      <c r="A1260" s="63">
        <v>224</v>
      </c>
      <c r="B1260" s="129" t="s">
        <v>1783</v>
      </c>
      <c r="C1260" s="65">
        <f>SUM(C1261,C1272,C1279,C1287,C1300,C1304,C1308)</f>
        <v>4346</v>
      </c>
    </row>
    <row r="1261" ht="15.95" customHeight="1" spans="1:3">
      <c r="A1261" s="63">
        <v>22401</v>
      </c>
      <c r="B1261" s="129" t="s">
        <v>1784</v>
      </c>
      <c r="C1261" s="65">
        <f>SUM(C1262:C1271)</f>
        <v>1790</v>
      </c>
    </row>
    <row r="1262" ht="15.95" customHeight="1" spans="1:3">
      <c r="A1262" s="63">
        <v>2240101</v>
      </c>
      <c r="B1262" s="63" t="s">
        <v>828</v>
      </c>
      <c r="C1262" s="65">
        <v>526</v>
      </c>
    </row>
    <row r="1263" ht="15.95" customHeight="1" spans="1:3">
      <c r="A1263" s="63">
        <v>2240102</v>
      </c>
      <c r="B1263" s="63" t="s">
        <v>829</v>
      </c>
      <c r="C1263" s="65"/>
    </row>
    <row r="1264" ht="15.95" customHeight="1" spans="1:3">
      <c r="A1264" s="63">
        <v>2240103</v>
      </c>
      <c r="B1264" s="63" t="s">
        <v>830</v>
      </c>
      <c r="C1264" s="65"/>
    </row>
    <row r="1265" ht="15.95" customHeight="1" spans="1:3">
      <c r="A1265" s="63">
        <v>2240104</v>
      </c>
      <c r="B1265" s="63" t="s">
        <v>1785</v>
      </c>
      <c r="C1265" s="65">
        <v>38</v>
      </c>
    </row>
    <row r="1266" ht="15.95" customHeight="1" spans="1:3">
      <c r="A1266" s="63">
        <v>2240105</v>
      </c>
      <c r="B1266" s="63" t="s">
        <v>1786</v>
      </c>
      <c r="C1266" s="65"/>
    </row>
    <row r="1267" ht="15.95" customHeight="1" spans="1:3">
      <c r="A1267" s="63">
        <v>2240106</v>
      </c>
      <c r="B1267" s="63" t="s">
        <v>1787</v>
      </c>
      <c r="C1267" s="65"/>
    </row>
    <row r="1268" ht="15.95" customHeight="1" spans="1:3">
      <c r="A1268" s="63">
        <v>2240108</v>
      </c>
      <c r="B1268" s="63" t="s">
        <v>1788</v>
      </c>
      <c r="C1268" s="65"/>
    </row>
    <row r="1269" ht="15.95" customHeight="1" spans="1:3">
      <c r="A1269" s="63">
        <v>2240109</v>
      </c>
      <c r="B1269" s="63" t="s">
        <v>1789</v>
      </c>
      <c r="C1269" s="65"/>
    </row>
    <row r="1270" ht="15.95" customHeight="1" spans="1:3">
      <c r="A1270" s="63">
        <v>2240150</v>
      </c>
      <c r="B1270" s="63" t="s">
        <v>837</v>
      </c>
      <c r="C1270" s="65"/>
    </row>
    <row r="1271" ht="15.95" customHeight="1" spans="1:3">
      <c r="A1271" s="63">
        <v>2240199</v>
      </c>
      <c r="B1271" s="63" t="s">
        <v>1790</v>
      </c>
      <c r="C1271" s="65">
        <v>1226</v>
      </c>
    </row>
    <row r="1272" ht="15.95" customHeight="1" spans="1:3">
      <c r="A1272" s="63">
        <v>22402</v>
      </c>
      <c r="B1272" s="129" t="s">
        <v>1791</v>
      </c>
      <c r="C1272" s="65">
        <f>SUM(C1273:C1278)</f>
        <v>553</v>
      </c>
    </row>
    <row r="1273" ht="15.95" customHeight="1" spans="1:3">
      <c r="A1273" s="63">
        <v>2240201</v>
      </c>
      <c r="B1273" s="63" t="s">
        <v>828</v>
      </c>
      <c r="C1273" s="65"/>
    </row>
    <row r="1274" ht="15.95" customHeight="1" spans="1:3">
      <c r="A1274" s="63">
        <v>2240202</v>
      </c>
      <c r="B1274" s="63" t="s">
        <v>829</v>
      </c>
      <c r="C1274" s="65"/>
    </row>
    <row r="1275" ht="15.95" customHeight="1" spans="1:3">
      <c r="A1275" s="63">
        <v>2240203</v>
      </c>
      <c r="B1275" s="63" t="s">
        <v>830</v>
      </c>
      <c r="C1275" s="65"/>
    </row>
    <row r="1276" ht="15.95" customHeight="1" spans="1:3">
      <c r="A1276" s="63">
        <v>2240204</v>
      </c>
      <c r="B1276" s="63" t="s">
        <v>1792</v>
      </c>
      <c r="C1276" s="65">
        <v>553</v>
      </c>
    </row>
    <row r="1277" ht="15.95" customHeight="1" spans="1:3">
      <c r="A1277" s="63">
        <v>2240250</v>
      </c>
      <c r="B1277" s="63" t="s">
        <v>837</v>
      </c>
      <c r="C1277" s="65"/>
    </row>
    <row r="1278" ht="15.95" customHeight="1" spans="1:3">
      <c r="A1278" s="63">
        <v>2240299</v>
      </c>
      <c r="B1278" s="63" t="s">
        <v>1793</v>
      </c>
      <c r="C1278" s="65"/>
    </row>
    <row r="1279" ht="15.95" customHeight="1" spans="1:3">
      <c r="A1279" s="63">
        <v>22404</v>
      </c>
      <c r="B1279" s="129" t="s">
        <v>1794</v>
      </c>
      <c r="C1279" s="65"/>
    </row>
    <row r="1280" ht="15.95" customHeight="1" spans="1:3">
      <c r="A1280" s="63">
        <v>2240401</v>
      </c>
      <c r="B1280" s="63" t="s">
        <v>828</v>
      </c>
      <c r="C1280" s="65"/>
    </row>
    <row r="1281" ht="15.95" customHeight="1" spans="1:3">
      <c r="A1281" s="63">
        <v>2240402</v>
      </c>
      <c r="B1281" s="63" t="s">
        <v>829</v>
      </c>
      <c r="C1281" s="65"/>
    </row>
    <row r="1282" ht="15.95" customHeight="1" spans="1:3">
      <c r="A1282" s="63">
        <v>2240403</v>
      </c>
      <c r="B1282" s="63" t="s">
        <v>830</v>
      </c>
      <c r="C1282" s="65"/>
    </row>
    <row r="1283" ht="15.95" customHeight="1" spans="1:3">
      <c r="A1283" s="63">
        <v>2240404</v>
      </c>
      <c r="B1283" s="63" t="s">
        <v>1795</v>
      </c>
      <c r="C1283" s="65"/>
    </row>
    <row r="1284" ht="15.95" customHeight="1" spans="1:3">
      <c r="A1284" s="63">
        <v>2240405</v>
      </c>
      <c r="B1284" s="63" t="s">
        <v>1796</v>
      </c>
      <c r="C1284" s="65"/>
    </row>
    <row r="1285" ht="15.95" customHeight="1" spans="1:3">
      <c r="A1285" s="63">
        <v>2240450</v>
      </c>
      <c r="B1285" s="63" t="s">
        <v>837</v>
      </c>
      <c r="C1285" s="65"/>
    </row>
    <row r="1286" ht="15.95" customHeight="1" spans="1:3">
      <c r="A1286" s="63">
        <v>2240499</v>
      </c>
      <c r="B1286" s="63" t="s">
        <v>1797</v>
      </c>
      <c r="C1286" s="65"/>
    </row>
    <row r="1287" ht="15.95" customHeight="1" spans="1:3">
      <c r="A1287" s="63">
        <v>22405</v>
      </c>
      <c r="B1287" s="129" t="s">
        <v>1798</v>
      </c>
      <c r="C1287" s="65"/>
    </row>
    <row r="1288" ht="15.95" customHeight="1" spans="1:3">
      <c r="A1288" s="63">
        <v>2240501</v>
      </c>
      <c r="B1288" s="63" t="s">
        <v>828</v>
      </c>
      <c r="C1288" s="65"/>
    </row>
    <row r="1289" ht="15.95" customHeight="1" spans="1:3">
      <c r="A1289" s="63">
        <v>2240502</v>
      </c>
      <c r="B1289" s="63" t="s">
        <v>829</v>
      </c>
      <c r="C1289" s="65"/>
    </row>
    <row r="1290" ht="15.95" customHeight="1" spans="1:3">
      <c r="A1290" s="63">
        <v>2240503</v>
      </c>
      <c r="B1290" s="63" t="s">
        <v>830</v>
      </c>
      <c r="C1290" s="65"/>
    </row>
    <row r="1291" ht="15.95" customHeight="1" spans="1:3">
      <c r="A1291" s="63">
        <v>2240504</v>
      </c>
      <c r="B1291" s="63" t="s">
        <v>1799</v>
      </c>
      <c r="C1291" s="65"/>
    </row>
    <row r="1292" ht="15.95" customHeight="1" spans="1:3">
      <c r="A1292" s="63">
        <v>2240505</v>
      </c>
      <c r="B1292" s="63" t="s">
        <v>1800</v>
      </c>
      <c r="C1292" s="65"/>
    </row>
    <row r="1293" ht="15.95" customHeight="1" spans="1:3">
      <c r="A1293" s="63">
        <v>2240506</v>
      </c>
      <c r="B1293" s="63" t="s">
        <v>1801</v>
      </c>
      <c r="C1293" s="65"/>
    </row>
    <row r="1294" ht="15.95" customHeight="1" spans="1:3">
      <c r="A1294" s="63">
        <v>2240507</v>
      </c>
      <c r="B1294" s="63" t="s">
        <v>1802</v>
      </c>
      <c r="C1294" s="65"/>
    </row>
    <row r="1295" ht="15.95" customHeight="1" spans="1:3">
      <c r="A1295" s="63">
        <v>2240508</v>
      </c>
      <c r="B1295" s="63" t="s">
        <v>1803</v>
      </c>
      <c r="C1295" s="65"/>
    </row>
    <row r="1296" ht="15.95" customHeight="1" spans="1:3">
      <c r="A1296" s="63">
        <v>2240509</v>
      </c>
      <c r="B1296" s="63" t="s">
        <v>1804</v>
      </c>
      <c r="C1296" s="65"/>
    </row>
    <row r="1297" ht="15.95" customHeight="1" spans="1:3">
      <c r="A1297" s="63">
        <v>2240510</v>
      </c>
      <c r="B1297" s="63" t="s">
        <v>1805</v>
      </c>
      <c r="C1297" s="65"/>
    </row>
    <row r="1298" ht="15.95" customHeight="1" spans="1:3">
      <c r="A1298" s="63">
        <v>2240550</v>
      </c>
      <c r="B1298" s="63" t="s">
        <v>1806</v>
      </c>
      <c r="C1298" s="65"/>
    </row>
    <row r="1299" ht="15.95" customHeight="1" spans="1:3">
      <c r="A1299" s="63">
        <v>2240599</v>
      </c>
      <c r="B1299" s="63" t="s">
        <v>1807</v>
      </c>
      <c r="C1299" s="65"/>
    </row>
    <row r="1300" ht="15.95" customHeight="1" spans="1:3">
      <c r="A1300" s="63">
        <v>22406</v>
      </c>
      <c r="B1300" s="129" t="s">
        <v>1808</v>
      </c>
      <c r="C1300" s="65">
        <f>SUM(C1301:C1303)</f>
        <v>1626</v>
      </c>
    </row>
    <row r="1301" ht="15.95" customHeight="1" spans="1:3">
      <c r="A1301" s="63">
        <v>2240601</v>
      </c>
      <c r="B1301" s="63" t="s">
        <v>1809</v>
      </c>
      <c r="C1301" s="65">
        <v>1626</v>
      </c>
    </row>
    <row r="1302" ht="15.95" customHeight="1" spans="1:3">
      <c r="A1302" s="63">
        <v>2240602</v>
      </c>
      <c r="B1302" s="63" t="s">
        <v>1810</v>
      </c>
      <c r="C1302" s="65"/>
    </row>
    <row r="1303" ht="15.95" customHeight="1" spans="1:3">
      <c r="A1303" s="63">
        <v>2240699</v>
      </c>
      <c r="B1303" s="63" t="s">
        <v>1811</v>
      </c>
      <c r="C1303" s="65"/>
    </row>
    <row r="1304" ht="15.95" customHeight="1" spans="1:3">
      <c r="A1304" s="63">
        <v>22407</v>
      </c>
      <c r="B1304" s="129" t="s">
        <v>1812</v>
      </c>
      <c r="C1304" s="65">
        <f>SUM(C1305:C1307)</f>
        <v>377</v>
      </c>
    </row>
    <row r="1305" ht="15.95" customHeight="1" spans="1:3">
      <c r="A1305" s="63">
        <v>2240703</v>
      </c>
      <c r="B1305" s="63" t="s">
        <v>1813</v>
      </c>
      <c r="C1305" s="65">
        <v>277</v>
      </c>
    </row>
    <row r="1306" ht="15.95" customHeight="1" spans="1:3">
      <c r="A1306" s="63">
        <v>2240704</v>
      </c>
      <c r="B1306" s="63" t="s">
        <v>1814</v>
      </c>
      <c r="C1306" s="65"/>
    </row>
    <row r="1307" ht="15.95" customHeight="1" spans="1:3">
      <c r="A1307" s="63">
        <v>2240799</v>
      </c>
      <c r="B1307" s="63" t="s">
        <v>1815</v>
      </c>
      <c r="C1307" s="65">
        <v>100</v>
      </c>
    </row>
    <row r="1308" ht="15.95" customHeight="1" spans="1:3">
      <c r="A1308" s="63">
        <v>22499</v>
      </c>
      <c r="B1308" s="129" t="s">
        <v>1816</v>
      </c>
      <c r="C1308" s="65"/>
    </row>
    <row r="1309" ht="15.95" customHeight="1" spans="1:3">
      <c r="A1309" s="63">
        <v>2249999</v>
      </c>
      <c r="B1309" s="63" t="s">
        <v>1817</v>
      </c>
      <c r="C1309" s="65"/>
    </row>
    <row r="1310" ht="15.95" customHeight="1" spans="1:3">
      <c r="A1310" s="63">
        <v>229</v>
      </c>
      <c r="B1310" s="129" t="s">
        <v>1818</v>
      </c>
      <c r="C1310" s="65">
        <f t="shared" ref="C1308:C1311" si="1">C1311</f>
        <v>254</v>
      </c>
    </row>
    <row r="1311" ht="15.95" customHeight="1" spans="1:3">
      <c r="A1311" s="63">
        <v>22999</v>
      </c>
      <c r="B1311" s="129" t="s">
        <v>1819</v>
      </c>
      <c r="C1311" s="65">
        <f t="shared" si="1"/>
        <v>254</v>
      </c>
    </row>
    <row r="1312" ht="15.95" customHeight="1" spans="1:3">
      <c r="A1312" s="63">
        <v>2299999</v>
      </c>
      <c r="B1312" s="63" t="s">
        <v>1820</v>
      </c>
      <c r="C1312" s="65">
        <v>254</v>
      </c>
    </row>
    <row r="1313" ht="15.95" customHeight="1" spans="1:3">
      <c r="A1313" s="63">
        <v>232</v>
      </c>
      <c r="B1313" s="129" t="s">
        <v>1821</v>
      </c>
      <c r="C1313" s="65">
        <f>SUM(C1314,C1316,C1321)</f>
        <v>6724</v>
      </c>
    </row>
    <row r="1314" ht="15.95" customHeight="1" spans="1:3">
      <c r="A1314" s="63">
        <v>23201</v>
      </c>
      <c r="B1314" s="129" t="s">
        <v>1822</v>
      </c>
      <c r="C1314" s="65"/>
    </row>
    <row r="1315" ht="15.95" customHeight="1" spans="1:3">
      <c r="A1315" s="63">
        <v>2320101</v>
      </c>
      <c r="B1315" s="63" t="s">
        <v>1823</v>
      </c>
      <c r="C1315" s="65"/>
    </row>
    <row r="1316" ht="15.95" customHeight="1" spans="1:3">
      <c r="A1316" s="63">
        <v>23202</v>
      </c>
      <c r="B1316" s="129" t="s">
        <v>1824</v>
      </c>
      <c r="C1316" s="65"/>
    </row>
    <row r="1317" ht="15.95" customHeight="1" spans="1:3">
      <c r="A1317" s="63">
        <v>2320201</v>
      </c>
      <c r="B1317" s="63" t="s">
        <v>1825</v>
      </c>
      <c r="C1317" s="65"/>
    </row>
    <row r="1318" ht="15.95" customHeight="1" spans="1:3">
      <c r="A1318" s="63">
        <v>2320202</v>
      </c>
      <c r="B1318" s="63" t="s">
        <v>1826</v>
      </c>
      <c r="C1318" s="65"/>
    </row>
    <row r="1319" ht="15.95" customHeight="1" spans="1:3">
      <c r="A1319" s="63">
        <v>2320203</v>
      </c>
      <c r="B1319" s="63" t="s">
        <v>1827</v>
      </c>
      <c r="C1319" s="65"/>
    </row>
    <row r="1320" ht="15.95" customHeight="1" spans="1:3">
      <c r="A1320" s="63">
        <v>2320299</v>
      </c>
      <c r="B1320" s="63" t="s">
        <v>1828</v>
      </c>
      <c r="C1320" s="65"/>
    </row>
    <row r="1321" ht="15.95" customHeight="1" spans="1:3">
      <c r="A1321" s="63">
        <v>23203</v>
      </c>
      <c r="B1321" s="129" t="s">
        <v>1829</v>
      </c>
      <c r="C1321" s="65">
        <f>SUM(C1322:C1325)</f>
        <v>6724</v>
      </c>
    </row>
    <row r="1322" ht="15.95" customHeight="1" spans="1:3">
      <c r="A1322" s="63">
        <v>2320301</v>
      </c>
      <c r="B1322" s="63" t="s">
        <v>1830</v>
      </c>
      <c r="C1322" s="65">
        <v>6387</v>
      </c>
    </row>
    <row r="1323" ht="15.95" customHeight="1" spans="1:3">
      <c r="A1323" s="63">
        <v>2320302</v>
      </c>
      <c r="B1323" s="63" t="s">
        <v>1831</v>
      </c>
      <c r="C1323" s="65"/>
    </row>
    <row r="1324" ht="15.95" customHeight="1" spans="1:3">
      <c r="A1324" s="63">
        <v>2320303</v>
      </c>
      <c r="B1324" s="63" t="s">
        <v>1832</v>
      </c>
      <c r="C1324" s="65">
        <v>337</v>
      </c>
    </row>
    <row r="1325" ht="15.95" customHeight="1" spans="1:3">
      <c r="A1325" s="63">
        <v>2320399</v>
      </c>
      <c r="B1325" s="63" t="s">
        <v>1833</v>
      </c>
      <c r="C1325" s="65"/>
    </row>
    <row r="1326" ht="15.95" customHeight="1" spans="1:3">
      <c r="A1326" s="63">
        <v>233</v>
      </c>
      <c r="B1326" s="129" t="s">
        <v>1834</v>
      </c>
      <c r="C1326" s="65"/>
    </row>
    <row r="1327" ht="15.95" customHeight="1" spans="1:3">
      <c r="A1327" s="63">
        <v>23301</v>
      </c>
      <c r="B1327" s="129" t="s">
        <v>1835</v>
      </c>
      <c r="C1327" s="65"/>
    </row>
    <row r="1328" ht="15.95" customHeight="1" spans="1:3">
      <c r="A1328" s="63">
        <v>2330101</v>
      </c>
      <c r="B1328" s="63" t="s">
        <v>1836</v>
      </c>
      <c r="C1328" s="65"/>
    </row>
    <row r="1329" ht="15.95" customHeight="1" spans="1:3">
      <c r="A1329" s="63">
        <v>23302</v>
      </c>
      <c r="B1329" s="129" t="s">
        <v>1837</v>
      </c>
      <c r="C1329" s="65"/>
    </row>
    <row r="1330" ht="15.95" customHeight="1" spans="1:3">
      <c r="A1330" s="63">
        <v>2330201</v>
      </c>
      <c r="B1330" s="63" t="s">
        <v>1838</v>
      </c>
      <c r="C1330" s="65"/>
    </row>
    <row r="1331" ht="15.95" customHeight="1" spans="1:3">
      <c r="A1331" s="69">
        <v>23303</v>
      </c>
      <c r="B1331" s="171" t="s">
        <v>1839</v>
      </c>
      <c r="C1331" s="65"/>
    </row>
    <row r="1332" ht="15.95" customHeight="1" spans="1:3">
      <c r="A1332" s="63">
        <v>2330301</v>
      </c>
      <c r="B1332" s="172" t="s">
        <v>1840</v>
      </c>
      <c r="C1332" s="65"/>
    </row>
  </sheetData>
  <mergeCells count="2">
    <mergeCell ref="A2:C2"/>
    <mergeCell ref="A3:C3"/>
  </mergeCells>
  <dataValidations count="1">
    <dataValidation type="decimal" operator="between" allowBlank="1" showInputMessage="1" showErrorMessage="1" sqref="C5:C1332">
      <formula1>-99999999999999</formula1>
      <formula2>99999999999999</formula2>
    </dataValidation>
  </dataValidation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workbookViewId="0">
      <selection activeCell="A1" sqref="A1"/>
    </sheetView>
  </sheetViews>
  <sheetFormatPr defaultColWidth="9.14285714285714" defaultRowHeight="12.75" outlineLevelCol="2"/>
  <cols>
    <col min="2" max="2" width="48" customWidth="1"/>
    <col min="3" max="3" width="21.8571428571429" customWidth="1"/>
  </cols>
  <sheetData>
    <row r="1" ht="18" customHeight="1" spans="1:1">
      <c r="A1" s="94" t="s">
        <v>1858</v>
      </c>
    </row>
    <row r="2" ht="60" customHeight="1" spans="1:3">
      <c r="A2" s="130" t="s">
        <v>17</v>
      </c>
      <c r="B2" s="130"/>
      <c r="C2" s="130"/>
    </row>
    <row r="3" ht="18" customHeight="1" spans="2:3">
      <c r="B3" s="39" t="s">
        <v>74</v>
      </c>
      <c r="C3" s="39"/>
    </row>
    <row r="4" ht="18" customHeight="1" spans="1:3">
      <c r="A4" s="57" t="s">
        <v>144</v>
      </c>
      <c r="B4" s="57" t="s">
        <v>75</v>
      </c>
      <c r="C4" s="57" t="s">
        <v>78</v>
      </c>
    </row>
    <row r="5" ht="18" customHeight="1" spans="1:3">
      <c r="A5" s="26">
        <v>501</v>
      </c>
      <c r="B5" s="165" t="s">
        <v>1859</v>
      </c>
      <c r="C5" s="12">
        <v>76277</v>
      </c>
    </row>
    <row r="6" ht="18" customHeight="1" spans="1:3">
      <c r="A6" s="26">
        <v>50101</v>
      </c>
      <c r="B6" s="166" t="s">
        <v>1860</v>
      </c>
      <c r="C6" s="12">
        <v>52102</v>
      </c>
    </row>
    <row r="7" ht="18" customHeight="1" spans="1:3">
      <c r="A7" s="26">
        <v>50102</v>
      </c>
      <c r="B7" s="166" t="s">
        <v>1861</v>
      </c>
      <c r="C7" s="12">
        <v>8241</v>
      </c>
    </row>
    <row r="8" ht="18" customHeight="1" spans="1:3">
      <c r="A8" s="26">
        <v>50103</v>
      </c>
      <c r="B8" s="166" t="s">
        <v>1862</v>
      </c>
      <c r="C8" s="12">
        <v>8153</v>
      </c>
    </row>
    <row r="9" ht="18" customHeight="1" spans="1:3">
      <c r="A9" s="26">
        <v>50199</v>
      </c>
      <c r="B9" s="166" t="s">
        <v>1863</v>
      </c>
      <c r="C9" s="12">
        <v>7781</v>
      </c>
    </row>
    <row r="10" ht="18" customHeight="1" spans="1:3">
      <c r="A10" s="26">
        <v>502</v>
      </c>
      <c r="B10" s="165" t="s">
        <v>1864</v>
      </c>
      <c r="C10" s="12">
        <v>59255</v>
      </c>
    </row>
    <row r="11" ht="18" customHeight="1" spans="1:3">
      <c r="A11" s="26">
        <v>50201</v>
      </c>
      <c r="B11" s="166" t="s">
        <v>1865</v>
      </c>
      <c r="C11" s="12">
        <v>6767</v>
      </c>
    </row>
    <row r="12" ht="18" customHeight="1" spans="1:3">
      <c r="A12" s="26">
        <v>50202</v>
      </c>
      <c r="B12" s="166" t="s">
        <v>1866</v>
      </c>
      <c r="C12" s="12">
        <v>337</v>
      </c>
    </row>
    <row r="13" ht="18" customHeight="1" spans="1:3">
      <c r="A13" s="26">
        <v>50203</v>
      </c>
      <c r="B13" s="166" t="s">
        <v>1867</v>
      </c>
      <c r="C13" s="12">
        <v>210</v>
      </c>
    </row>
    <row r="14" ht="18" customHeight="1" spans="1:3">
      <c r="A14" s="26">
        <v>50204</v>
      </c>
      <c r="B14" s="166" t="s">
        <v>1868</v>
      </c>
      <c r="C14" s="12">
        <v>148</v>
      </c>
    </row>
    <row r="15" ht="18" customHeight="1" spans="1:3">
      <c r="A15" s="26">
        <v>50205</v>
      </c>
      <c r="B15" s="166" t="s">
        <v>1869</v>
      </c>
      <c r="C15" s="12">
        <v>3879</v>
      </c>
    </row>
    <row r="16" ht="18" customHeight="1" spans="1:3">
      <c r="A16" s="26">
        <v>50206</v>
      </c>
      <c r="B16" s="166" t="s">
        <v>1870</v>
      </c>
      <c r="C16" s="12">
        <v>763</v>
      </c>
    </row>
    <row r="17" ht="18" customHeight="1" spans="1:3">
      <c r="A17" s="26">
        <v>50207</v>
      </c>
      <c r="B17" s="166" t="s">
        <v>1871</v>
      </c>
      <c r="C17" s="12"/>
    </row>
    <row r="18" ht="18" customHeight="1" spans="1:3">
      <c r="A18" s="26">
        <v>50208</v>
      </c>
      <c r="B18" s="166" t="s">
        <v>1872</v>
      </c>
      <c r="C18" s="12">
        <v>571</v>
      </c>
    </row>
    <row r="19" ht="18" customHeight="1" spans="1:3">
      <c r="A19" s="26">
        <v>50209</v>
      </c>
      <c r="B19" s="166" t="s">
        <v>1873</v>
      </c>
      <c r="C19" s="12">
        <v>680</v>
      </c>
    </row>
    <row r="20" ht="18" customHeight="1" spans="1:3">
      <c r="A20" s="26">
        <v>50299</v>
      </c>
      <c r="B20" s="166" t="s">
        <v>1874</v>
      </c>
      <c r="C20" s="12">
        <v>45900</v>
      </c>
    </row>
    <row r="21" ht="18" customHeight="1" spans="1:3">
      <c r="A21" s="26">
        <v>503</v>
      </c>
      <c r="B21" s="165" t="s">
        <v>1875</v>
      </c>
      <c r="C21" s="12">
        <v>38444</v>
      </c>
    </row>
    <row r="22" ht="18" customHeight="1" spans="1:3">
      <c r="A22" s="26">
        <v>50301</v>
      </c>
      <c r="B22" s="166" t="s">
        <v>1876</v>
      </c>
      <c r="C22" s="12">
        <v>1347</v>
      </c>
    </row>
    <row r="23" ht="18" customHeight="1" spans="1:3">
      <c r="A23" s="26">
        <v>50302</v>
      </c>
      <c r="B23" s="166" t="s">
        <v>1877</v>
      </c>
      <c r="C23" s="12">
        <v>24516</v>
      </c>
    </row>
    <row r="24" ht="18" customHeight="1" spans="1:3">
      <c r="A24" s="26">
        <v>50303</v>
      </c>
      <c r="B24" s="166" t="s">
        <v>1878</v>
      </c>
      <c r="C24" s="12">
        <v>82</v>
      </c>
    </row>
    <row r="25" ht="18" customHeight="1" spans="1:3">
      <c r="A25" s="26">
        <v>50305</v>
      </c>
      <c r="B25" s="166" t="s">
        <v>1879</v>
      </c>
      <c r="C25" s="12">
        <v>288</v>
      </c>
    </row>
    <row r="26" ht="18" customHeight="1" spans="1:3">
      <c r="A26" s="26">
        <v>50306</v>
      </c>
      <c r="B26" s="166" t="s">
        <v>1880</v>
      </c>
      <c r="C26" s="12">
        <v>1108</v>
      </c>
    </row>
    <row r="27" ht="18" customHeight="1" spans="1:3">
      <c r="A27" s="26">
        <v>50307</v>
      </c>
      <c r="B27" s="166" t="s">
        <v>1881</v>
      </c>
      <c r="C27" s="12">
        <v>86</v>
      </c>
    </row>
    <row r="28" ht="18" customHeight="1" spans="1:3">
      <c r="A28" s="26">
        <v>50399</v>
      </c>
      <c r="B28" s="166" t="s">
        <v>1882</v>
      </c>
      <c r="C28" s="12">
        <v>11017</v>
      </c>
    </row>
    <row r="29" ht="18" customHeight="1" spans="1:3">
      <c r="A29" s="26">
        <v>504</v>
      </c>
      <c r="B29" s="165" t="s">
        <v>1883</v>
      </c>
      <c r="C29" s="12">
        <v>2979</v>
      </c>
    </row>
    <row r="30" ht="18" customHeight="1" spans="1:3">
      <c r="A30" s="26">
        <v>50401</v>
      </c>
      <c r="B30" s="166" t="s">
        <v>1876</v>
      </c>
      <c r="C30" s="12">
        <v>94</v>
      </c>
    </row>
    <row r="31" ht="18" customHeight="1" spans="1:3">
      <c r="A31" s="26">
        <v>50402</v>
      </c>
      <c r="B31" s="166" t="s">
        <v>1877</v>
      </c>
      <c r="C31" s="12">
        <v>1153</v>
      </c>
    </row>
    <row r="32" ht="18" customHeight="1" spans="1:3">
      <c r="A32" s="26">
        <v>50403</v>
      </c>
      <c r="B32" s="166" t="s">
        <v>1878</v>
      </c>
      <c r="C32" s="12"/>
    </row>
    <row r="33" ht="18" customHeight="1" spans="1:3">
      <c r="A33" s="26">
        <v>50404</v>
      </c>
      <c r="B33" s="166" t="s">
        <v>1880</v>
      </c>
      <c r="C33" s="12">
        <v>12</v>
      </c>
    </row>
    <row r="34" ht="18" customHeight="1" spans="1:3">
      <c r="A34" s="26">
        <v>50405</v>
      </c>
      <c r="B34" s="166" t="s">
        <v>1881</v>
      </c>
      <c r="C34" s="12">
        <v>58</v>
      </c>
    </row>
    <row r="35" ht="18" customHeight="1" spans="1:3">
      <c r="A35" s="26">
        <v>50499</v>
      </c>
      <c r="B35" s="166" t="s">
        <v>1882</v>
      </c>
      <c r="C35" s="12">
        <v>1662</v>
      </c>
    </row>
    <row r="36" ht="18" customHeight="1" spans="1:3">
      <c r="A36" s="26">
        <v>505</v>
      </c>
      <c r="B36" s="165" t="s">
        <v>1884</v>
      </c>
      <c r="C36" s="12">
        <v>98270</v>
      </c>
    </row>
    <row r="37" ht="18" customHeight="1" spans="1:3">
      <c r="A37" s="26">
        <v>50501</v>
      </c>
      <c r="B37" s="166" t="s">
        <v>1885</v>
      </c>
      <c r="C37" s="12">
        <v>58531</v>
      </c>
    </row>
    <row r="38" ht="18" customHeight="1" spans="1:3">
      <c r="A38" s="26">
        <v>50502</v>
      </c>
      <c r="B38" s="166" t="s">
        <v>1886</v>
      </c>
      <c r="C38" s="12">
        <v>12120</v>
      </c>
    </row>
    <row r="39" ht="18" customHeight="1" spans="1:3">
      <c r="A39" s="26">
        <v>50599</v>
      </c>
      <c r="B39" s="166" t="s">
        <v>1887</v>
      </c>
      <c r="C39" s="12">
        <v>27619</v>
      </c>
    </row>
    <row r="40" ht="18" customHeight="1" spans="1:3">
      <c r="A40" s="26">
        <v>506</v>
      </c>
      <c r="B40" s="165" t="s">
        <v>1888</v>
      </c>
      <c r="C40" s="12">
        <v>3910</v>
      </c>
    </row>
    <row r="41" ht="18" customHeight="1" spans="1:3">
      <c r="A41" s="26">
        <v>50601</v>
      </c>
      <c r="B41" s="166" t="s">
        <v>1889</v>
      </c>
      <c r="C41" s="12">
        <v>3810</v>
      </c>
    </row>
    <row r="42" ht="18" customHeight="1" spans="1:3">
      <c r="A42" s="26">
        <v>50602</v>
      </c>
      <c r="B42" s="166" t="s">
        <v>1890</v>
      </c>
      <c r="C42" s="12">
        <v>100</v>
      </c>
    </row>
    <row r="43" ht="18" customHeight="1" spans="1:3">
      <c r="A43" s="26">
        <v>507</v>
      </c>
      <c r="B43" s="165" t="s">
        <v>1891</v>
      </c>
      <c r="C43" s="12">
        <v>4144</v>
      </c>
    </row>
    <row r="44" ht="18" customHeight="1" spans="1:3">
      <c r="A44" s="26">
        <v>50701</v>
      </c>
      <c r="B44" s="166" t="s">
        <v>1892</v>
      </c>
      <c r="C44" s="12">
        <v>800</v>
      </c>
    </row>
    <row r="45" ht="18" customHeight="1" spans="1:3">
      <c r="A45" s="26">
        <v>50702</v>
      </c>
      <c r="B45" s="166" t="s">
        <v>1893</v>
      </c>
      <c r="C45" s="12">
        <v>150</v>
      </c>
    </row>
    <row r="46" ht="18" customHeight="1" spans="1:3">
      <c r="A46" s="26">
        <v>50799</v>
      </c>
      <c r="B46" s="166" t="s">
        <v>1894</v>
      </c>
      <c r="C46" s="12">
        <v>3194</v>
      </c>
    </row>
    <row r="47" ht="18" customHeight="1" spans="1:3">
      <c r="A47" s="26">
        <v>508</v>
      </c>
      <c r="B47" s="165" t="s">
        <v>1895</v>
      </c>
      <c r="C47" s="12">
        <v>0</v>
      </c>
    </row>
    <row r="48" ht="18" customHeight="1" spans="1:3">
      <c r="A48" s="26">
        <v>50803</v>
      </c>
      <c r="B48" s="166" t="s">
        <v>1896</v>
      </c>
      <c r="C48" s="12"/>
    </row>
    <row r="49" ht="18" customHeight="1" spans="1:3">
      <c r="A49" s="26">
        <v>50804</v>
      </c>
      <c r="B49" s="166" t="s">
        <v>1897</v>
      </c>
      <c r="C49" s="12"/>
    </row>
    <row r="50" ht="18" customHeight="1" spans="1:3">
      <c r="A50" s="26">
        <v>50805</v>
      </c>
      <c r="B50" s="166" t="s">
        <v>1898</v>
      </c>
      <c r="C50" s="12"/>
    </row>
    <row r="51" ht="18" customHeight="1" spans="1:3">
      <c r="A51" s="26">
        <v>50899</v>
      </c>
      <c r="B51" s="166" t="s">
        <v>1899</v>
      </c>
      <c r="C51" s="12"/>
    </row>
    <row r="52" ht="18" customHeight="1" spans="1:3">
      <c r="A52" s="26">
        <v>509</v>
      </c>
      <c r="B52" s="165" t="s">
        <v>1900</v>
      </c>
      <c r="C52" s="12">
        <v>54189</v>
      </c>
    </row>
    <row r="53" ht="18" customHeight="1" spans="1:3">
      <c r="A53" s="26">
        <v>50901</v>
      </c>
      <c r="B53" s="166" t="s">
        <v>1901</v>
      </c>
      <c r="C53" s="12">
        <v>4635</v>
      </c>
    </row>
    <row r="54" ht="18" customHeight="1" spans="1:3">
      <c r="A54" s="26">
        <v>50902</v>
      </c>
      <c r="B54" s="166" t="s">
        <v>1902</v>
      </c>
      <c r="C54" s="12">
        <v>63</v>
      </c>
    </row>
    <row r="55" ht="18" customHeight="1" spans="1:3">
      <c r="A55" s="26">
        <v>50903</v>
      </c>
      <c r="B55" s="166" t="s">
        <v>1903</v>
      </c>
      <c r="C55" s="12"/>
    </row>
    <row r="56" ht="18" customHeight="1" spans="1:3">
      <c r="A56" s="26">
        <v>50905</v>
      </c>
      <c r="B56" s="166" t="s">
        <v>1904</v>
      </c>
      <c r="C56" s="12"/>
    </row>
    <row r="57" ht="18" customHeight="1" spans="1:3">
      <c r="A57" s="26">
        <v>50999</v>
      </c>
      <c r="B57" s="166" t="s">
        <v>1905</v>
      </c>
      <c r="C57" s="12">
        <v>49491</v>
      </c>
    </row>
    <row r="58" ht="18" customHeight="1" spans="1:3">
      <c r="A58" s="26">
        <v>510</v>
      </c>
      <c r="B58" s="165" t="s">
        <v>1906</v>
      </c>
      <c r="C58" s="12">
        <v>49299</v>
      </c>
    </row>
    <row r="59" ht="18" customHeight="1" spans="1:3">
      <c r="A59" s="26">
        <v>51002</v>
      </c>
      <c r="B59" s="166" t="s">
        <v>1907</v>
      </c>
      <c r="C59" s="12">
        <v>49299</v>
      </c>
    </row>
    <row r="60" ht="18" customHeight="1" spans="1:3">
      <c r="A60" s="26">
        <v>51003</v>
      </c>
      <c r="B60" s="166" t="s">
        <v>1220</v>
      </c>
      <c r="C60" s="12"/>
    </row>
    <row r="61" ht="18" customHeight="1" spans="1:3">
      <c r="A61" s="26">
        <v>51004</v>
      </c>
      <c r="B61" s="166" t="s">
        <v>1908</v>
      </c>
      <c r="C61" s="12"/>
    </row>
    <row r="62" ht="18" customHeight="1" spans="1:3">
      <c r="A62" s="26">
        <v>511</v>
      </c>
      <c r="B62" s="165" t="s">
        <v>1909</v>
      </c>
      <c r="C62" s="12">
        <v>6724</v>
      </c>
    </row>
    <row r="63" ht="18" customHeight="1" spans="1:3">
      <c r="A63" s="26">
        <v>51101</v>
      </c>
      <c r="B63" s="166" t="s">
        <v>1910</v>
      </c>
      <c r="C63" s="12">
        <v>6387</v>
      </c>
    </row>
    <row r="64" ht="18" customHeight="1" spans="1:3">
      <c r="A64" s="26">
        <v>51102</v>
      </c>
      <c r="B64" s="166" t="s">
        <v>1911</v>
      </c>
      <c r="C64" s="12">
        <v>337</v>
      </c>
    </row>
    <row r="65" ht="18" customHeight="1" spans="1:3">
      <c r="A65" s="26">
        <v>51103</v>
      </c>
      <c r="B65" s="166" t="s">
        <v>1912</v>
      </c>
      <c r="C65" s="12"/>
    </row>
    <row r="66" ht="18" customHeight="1" spans="1:3">
      <c r="A66" s="26">
        <v>51104</v>
      </c>
      <c r="B66" s="166" t="s">
        <v>1913</v>
      </c>
      <c r="C66" s="12"/>
    </row>
    <row r="67" ht="18" customHeight="1" spans="1:3">
      <c r="A67" s="26">
        <v>599</v>
      </c>
      <c r="B67" s="165" t="s">
        <v>1914</v>
      </c>
      <c r="C67" s="12">
        <v>28798</v>
      </c>
    </row>
    <row r="68" ht="18" customHeight="1" spans="1:3">
      <c r="A68" s="26">
        <v>59907</v>
      </c>
      <c r="B68" s="166" t="s">
        <v>1915</v>
      </c>
      <c r="C68" s="12"/>
    </row>
    <row r="69" ht="18" customHeight="1" spans="1:3">
      <c r="A69" s="26">
        <v>59908</v>
      </c>
      <c r="B69" s="166" t="s">
        <v>1916</v>
      </c>
      <c r="C69" s="12"/>
    </row>
    <row r="70" ht="18" customHeight="1" spans="1:3">
      <c r="A70" s="26">
        <v>59909</v>
      </c>
      <c r="B70" s="166" t="s">
        <v>1917</v>
      </c>
      <c r="C70" s="12"/>
    </row>
    <row r="71" ht="18" customHeight="1" spans="1:3">
      <c r="A71" s="26">
        <v>59910</v>
      </c>
      <c r="B71" s="166" t="s">
        <v>1918</v>
      </c>
      <c r="C71" s="12"/>
    </row>
    <row r="72" ht="18" customHeight="1" spans="1:3">
      <c r="A72" s="26">
        <v>59999</v>
      </c>
      <c r="B72" s="166" t="s">
        <v>1682</v>
      </c>
      <c r="C72" s="12">
        <v>28798</v>
      </c>
    </row>
    <row r="73" spans="1:3">
      <c r="A73" s="167" t="s">
        <v>1919</v>
      </c>
      <c r="B73" s="168"/>
      <c r="C73" s="33">
        <v>422289</v>
      </c>
    </row>
  </sheetData>
  <mergeCells count="3">
    <mergeCell ref="A2:C2"/>
    <mergeCell ref="B3:C3"/>
    <mergeCell ref="A73:B7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showZeros="0" workbookViewId="0">
      <selection activeCell="I14" sqref="I14"/>
    </sheetView>
  </sheetViews>
  <sheetFormatPr defaultColWidth="8.85714285714286" defaultRowHeight="12.75" outlineLevelCol="2"/>
  <cols>
    <col min="1" max="1" width="12.7047619047619" style="2" customWidth="1"/>
    <col min="2" max="2" width="36.7047619047619" style="2" customWidth="1"/>
    <col min="3" max="3" width="41.2857142857143" style="2" customWidth="1"/>
    <col min="4" max="16384" width="8.85714285714286" style="2"/>
  </cols>
  <sheetData>
    <row r="1" ht="18.75" spans="1:1">
      <c r="A1" s="3" t="s">
        <v>1920</v>
      </c>
    </row>
    <row r="2" ht="54" customHeight="1" spans="1:3">
      <c r="A2" s="4" t="s">
        <v>1921</v>
      </c>
      <c r="B2" s="4"/>
      <c r="C2" s="4"/>
    </row>
    <row r="3" ht="18" customHeight="1" spans="1:3">
      <c r="A3" s="128" t="s">
        <v>824</v>
      </c>
      <c r="B3" s="128"/>
      <c r="C3" s="128"/>
    </row>
    <row r="4" ht="15" customHeight="1" spans="1:3">
      <c r="A4" s="62" t="s">
        <v>144</v>
      </c>
      <c r="B4" s="164" t="s">
        <v>145</v>
      </c>
      <c r="C4" s="62" t="s">
        <v>1922</v>
      </c>
    </row>
    <row r="5" ht="15" customHeight="1" spans="1:3">
      <c r="A5" s="62"/>
      <c r="B5" s="164"/>
      <c r="C5" s="62"/>
    </row>
    <row r="6" ht="18" customHeight="1" spans="1:3">
      <c r="A6" s="63"/>
      <c r="B6" s="84" t="s">
        <v>1857</v>
      </c>
      <c r="C6" s="65">
        <f>C7+C12+C23+C31+C38+C42+C45+C49+C54+C60+C64+C69</f>
        <v>139585</v>
      </c>
    </row>
    <row r="7" ht="18" customHeight="1" spans="1:3">
      <c r="A7" s="63">
        <v>501</v>
      </c>
      <c r="B7" s="129" t="s">
        <v>1859</v>
      </c>
      <c r="C7" s="65">
        <f>SUM(C8:C11)</f>
        <v>66496</v>
      </c>
    </row>
    <row r="8" ht="18" customHeight="1" spans="1:3">
      <c r="A8" s="63">
        <v>50101</v>
      </c>
      <c r="B8" s="63" t="s">
        <v>1860</v>
      </c>
      <c r="C8" s="65">
        <v>45118</v>
      </c>
    </row>
    <row r="9" ht="18" customHeight="1" spans="1:3">
      <c r="A9" s="63">
        <v>50102</v>
      </c>
      <c r="B9" s="63" t="s">
        <v>1861</v>
      </c>
      <c r="C9" s="65">
        <v>8032</v>
      </c>
    </row>
    <row r="10" ht="18" customHeight="1" spans="1:3">
      <c r="A10" s="63">
        <v>50103</v>
      </c>
      <c r="B10" s="63" t="s">
        <v>1862</v>
      </c>
      <c r="C10" s="65">
        <v>6732</v>
      </c>
    </row>
    <row r="11" ht="18" customHeight="1" spans="1:3">
      <c r="A11" s="63">
        <v>50199</v>
      </c>
      <c r="B11" s="63" t="s">
        <v>1863</v>
      </c>
      <c r="C11" s="65">
        <v>6614</v>
      </c>
    </row>
    <row r="12" ht="18" customHeight="1" spans="1:3">
      <c r="A12" s="63">
        <v>502</v>
      </c>
      <c r="B12" s="129" t="s">
        <v>1864</v>
      </c>
      <c r="C12" s="65">
        <f>SUM(C13:C22)</f>
        <v>8419</v>
      </c>
    </row>
    <row r="13" ht="18" customHeight="1" spans="1:3">
      <c r="A13" s="63">
        <v>50201</v>
      </c>
      <c r="B13" s="63" t="s">
        <v>1865</v>
      </c>
      <c r="C13" s="65">
        <v>3060</v>
      </c>
    </row>
    <row r="14" ht="18" customHeight="1" spans="1:3">
      <c r="A14" s="63">
        <v>50202</v>
      </c>
      <c r="B14" s="63" t="s">
        <v>1866</v>
      </c>
      <c r="C14" s="65">
        <v>49</v>
      </c>
    </row>
    <row r="15" ht="18" customHeight="1" spans="1:3">
      <c r="A15" s="63">
        <v>50203</v>
      </c>
      <c r="B15" s="63" t="s">
        <v>1867</v>
      </c>
      <c r="C15" s="65">
        <v>42</v>
      </c>
    </row>
    <row r="16" ht="18" customHeight="1" spans="1:3">
      <c r="A16" s="63">
        <v>50204</v>
      </c>
      <c r="B16" s="63" t="s">
        <v>1868</v>
      </c>
      <c r="C16" s="65">
        <v>27</v>
      </c>
    </row>
    <row r="17" ht="18" customHeight="1" spans="1:3">
      <c r="A17" s="63">
        <v>50205</v>
      </c>
      <c r="B17" s="63" t="s">
        <v>1869</v>
      </c>
      <c r="C17" s="65">
        <v>156</v>
      </c>
    </row>
    <row r="18" ht="18" customHeight="1" spans="1:3">
      <c r="A18" s="63">
        <v>50206</v>
      </c>
      <c r="B18" s="63" t="s">
        <v>1870</v>
      </c>
      <c r="C18" s="65">
        <v>576</v>
      </c>
    </row>
    <row r="19" ht="18" customHeight="1" spans="1:3">
      <c r="A19" s="63">
        <v>50207</v>
      </c>
      <c r="B19" s="63" t="s">
        <v>1871</v>
      </c>
      <c r="C19" s="65"/>
    </row>
    <row r="20" ht="18" customHeight="1" spans="1:3">
      <c r="A20" s="63">
        <v>50208</v>
      </c>
      <c r="B20" s="63" t="s">
        <v>1872</v>
      </c>
      <c r="C20" s="65">
        <v>379</v>
      </c>
    </row>
    <row r="21" ht="18" customHeight="1" spans="1:3">
      <c r="A21" s="63">
        <v>50209</v>
      </c>
      <c r="B21" s="63" t="s">
        <v>1873</v>
      </c>
      <c r="C21" s="65">
        <v>45</v>
      </c>
    </row>
    <row r="22" ht="18" customHeight="1" spans="1:3">
      <c r="A22" s="63">
        <v>50299</v>
      </c>
      <c r="B22" s="63" t="s">
        <v>1874</v>
      </c>
      <c r="C22" s="65">
        <v>4085</v>
      </c>
    </row>
    <row r="23" ht="18" customHeight="1" spans="1:3">
      <c r="A23" s="63">
        <v>503</v>
      </c>
      <c r="B23" s="129" t="s">
        <v>1875</v>
      </c>
      <c r="C23" s="65">
        <f>SUM(C24:C30)</f>
        <v>315</v>
      </c>
    </row>
    <row r="24" ht="18" customHeight="1" spans="1:3">
      <c r="A24" s="63">
        <v>50301</v>
      </c>
      <c r="B24" s="63" t="s">
        <v>1876</v>
      </c>
      <c r="C24" s="65"/>
    </row>
    <row r="25" ht="18" customHeight="1" spans="1:3">
      <c r="A25" s="63">
        <v>50302</v>
      </c>
      <c r="B25" s="63" t="s">
        <v>1877</v>
      </c>
      <c r="C25" s="65">
        <v>297</v>
      </c>
    </row>
    <row r="26" ht="18" customHeight="1" spans="1:3">
      <c r="A26" s="63">
        <v>50303</v>
      </c>
      <c r="B26" s="63" t="s">
        <v>1878</v>
      </c>
      <c r="C26" s="65">
        <v>18</v>
      </c>
    </row>
    <row r="27" ht="18" customHeight="1" spans="1:3">
      <c r="A27" s="63">
        <v>50305</v>
      </c>
      <c r="B27" s="63" t="s">
        <v>1879</v>
      </c>
      <c r="C27" s="65"/>
    </row>
    <row r="28" ht="18" customHeight="1" spans="1:3">
      <c r="A28" s="63">
        <v>50306</v>
      </c>
      <c r="B28" s="63" t="s">
        <v>1880</v>
      </c>
      <c r="C28" s="65"/>
    </row>
    <row r="29" ht="18" customHeight="1" spans="1:3">
      <c r="A29" s="63">
        <v>50307</v>
      </c>
      <c r="B29" s="63" t="s">
        <v>1881</v>
      </c>
      <c r="C29" s="65"/>
    </row>
    <row r="30" ht="18" customHeight="1" spans="1:3">
      <c r="A30" s="63">
        <v>50399</v>
      </c>
      <c r="B30" s="63" t="s">
        <v>1882</v>
      </c>
      <c r="C30" s="65"/>
    </row>
    <row r="31" ht="18" customHeight="1" spans="1:3">
      <c r="A31" s="63">
        <v>504</v>
      </c>
      <c r="B31" s="129" t="s">
        <v>1883</v>
      </c>
      <c r="C31" s="65">
        <f>SUM(C32:C37)</f>
        <v>0</v>
      </c>
    </row>
    <row r="32" ht="18" customHeight="1" spans="1:3">
      <c r="A32" s="63">
        <v>50401</v>
      </c>
      <c r="B32" s="63" t="s">
        <v>1876</v>
      </c>
      <c r="C32" s="65"/>
    </row>
    <row r="33" ht="18" customHeight="1" spans="1:3">
      <c r="A33" s="63">
        <v>50402</v>
      </c>
      <c r="B33" s="63" t="s">
        <v>1877</v>
      </c>
      <c r="C33" s="65"/>
    </row>
    <row r="34" ht="18" customHeight="1" spans="1:3">
      <c r="A34" s="63">
        <v>50403</v>
      </c>
      <c r="B34" s="63" t="s">
        <v>1878</v>
      </c>
      <c r="C34" s="65"/>
    </row>
    <row r="35" ht="18" customHeight="1" spans="1:3">
      <c r="A35" s="63">
        <v>50404</v>
      </c>
      <c r="B35" s="63" t="s">
        <v>1880</v>
      </c>
      <c r="C35" s="65"/>
    </row>
    <row r="36" ht="18" customHeight="1" spans="1:3">
      <c r="A36" s="63">
        <v>50405</v>
      </c>
      <c r="B36" s="63" t="s">
        <v>1881</v>
      </c>
      <c r="C36" s="65"/>
    </row>
    <row r="37" ht="18" customHeight="1" spans="1:3">
      <c r="A37" s="63">
        <v>50499</v>
      </c>
      <c r="B37" s="63" t="s">
        <v>1882</v>
      </c>
      <c r="C37" s="65"/>
    </row>
    <row r="38" ht="18" customHeight="1" spans="1:3">
      <c r="A38" s="63">
        <v>505</v>
      </c>
      <c r="B38" s="129" t="s">
        <v>1884</v>
      </c>
      <c r="C38" s="65">
        <f>SUM(C39:C41)</f>
        <v>56052</v>
      </c>
    </row>
    <row r="39" ht="18" customHeight="1" spans="1:3">
      <c r="A39" s="63">
        <v>50501</v>
      </c>
      <c r="B39" s="63" t="s">
        <v>1885</v>
      </c>
      <c r="C39" s="65">
        <v>49751</v>
      </c>
    </row>
    <row r="40" ht="18" customHeight="1" spans="1:3">
      <c r="A40" s="63">
        <v>50502</v>
      </c>
      <c r="B40" s="63" t="s">
        <v>1886</v>
      </c>
      <c r="C40" s="65">
        <v>3344</v>
      </c>
    </row>
    <row r="41" ht="18" customHeight="1" spans="1:3">
      <c r="A41" s="63">
        <v>50599</v>
      </c>
      <c r="B41" s="63" t="s">
        <v>1887</v>
      </c>
      <c r="C41" s="65">
        <v>2957</v>
      </c>
    </row>
    <row r="42" ht="18" customHeight="1" spans="1:3">
      <c r="A42" s="63">
        <v>506</v>
      </c>
      <c r="B42" s="129" t="s">
        <v>1888</v>
      </c>
      <c r="C42" s="65">
        <f>SUM(C43:C44)</f>
        <v>0</v>
      </c>
    </row>
    <row r="43" ht="18" customHeight="1" spans="1:3">
      <c r="A43" s="63">
        <v>50601</v>
      </c>
      <c r="B43" s="63" t="s">
        <v>1889</v>
      </c>
      <c r="C43" s="65"/>
    </row>
    <row r="44" ht="18" customHeight="1" spans="1:3">
      <c r="A44" s="63">
        <v>50602</v>
      </c>
      <c r="B44" s="63" t="s">
        <v>1890</v>
      </c>
      <c r="C44" s="65"/>
    </row>
    <row r="45" ht="18" customHeight="1" spans="1:3">
      <c r="A45" s="63">
        <v>507</v>
      </c>
      <c r="B45" s="129" t="s">
        <v>1891</v>
      </c>
      <c r="C45" s="65">
        <f>SUM(C46:C48)</f>
        <v>0</v>
      </c>
    </row>
    <row r="46" ht="18" customHeight="1" spans="1:3">
      <c r="A46" s="63">
        <v>50701</v>
      </c>
      <c r="B46" s="63" t="s">
        <v>1892</v>
      </c>
      <c r="C46" s="65"/>
    </row>
    <row r="47" ht="18" customHeight="1" spans="1:3">
      <c r="A47" s="63">
        <v>50702</v>
      </c>
      <c r="B47" s="63" t="s">
        <v>1893</v>
      </c>
      <c r="C47" s="65"/>
    </row>
    <row r="48" ht="18" customHeight="1" spans="1:3">
      <c r="A48" s="63">
        <v>50799</v>
      </c>
      <c r="B48" s="63" t="s">
        <v>1894</v>
      </c>
      <c r="C48" s="65"/>
    </row>
    <row r="49" ht="18" customHeight="1" spans="1:3">
      <c r="A49" s="63">
        <v>508</v>
      </c>
      <c r="B49" s="129" t="s">
        <v>1895</v>
      </c>
      <c r="C49" s="65">
        <f>SUM(C50:C53)</f>
        <v>0</v>
      </c>
    </row>
    <row r="50" ht="18" customHeight="1" spans="1:3">
      <c r="A50" s="63">
        <v>50803</v>
      </c>
      <c r="B50" s="63" t="s">
        <v>1896</v>
      </c>
      <c r="C50" s="65"/>
    </row>
    <row r="51" ht="18" customHeight="1" spans="1:3">
      <c r="A51" s="63">
        <v>50804</v>
      </c>
      <c r="B51" s="63" t="s">
        <v>1897</v>
      </c>
      <c r="C51" s="65"/>
    </row>
    <row r="52" ht="18" customHeight="1" spans="1:3">
      <c r="A52" s="63">
        <v>50805</v>
      </c>
      <c r="B52" s="63" t="s">
        <v>1898</v>
      </c>
      <c r="C52" s="65"/>
    </row>
    <row r="53" ht="18" customHeight="1" spans="1:3">
      <c r="A53" s="63">
        <v>50899</v>
      </c>
      <c r="B53" s="63" t="s">
        <v>1899</v>
      </c>
      <c r="C53" s="65"/>
    </row>
    <row r="54" ht="18" customHeight="1" spans="1:3">
      <c r="A54" s="63">
        <v>509</v>
      </c>
      <c r="B54" s="129" t="s">
        <v>1900</v>
      </c>
      <c r="C54" s="65">
        <f>SUM(C55:C59)</f>
        <v>8303</v>
      </c>
    </row>
    <row r="55" ht="18" customHeight="1" spans="1:3">
      <c r="A55" s="63">
        <v>50901</v>
      </c>
      <c r="B55" s="63" t="s">
        <v>1901</v>
      </c>
      <c r="C55" s="65">
        <v>1852</v>
      </c>
    </row>
    <row r="56" ht="18" customHeight="1" spans="1:3">
      <c r="A56" s="63">
        <v>50902</v>
      </c>
      <c r="B56" s="63" t="s">
        <v>1902</v>
      </c>
      <c r="C56" s="65"/>
    </row>
    <row r="57" ht="18" customHeight="1" spans="1:3">
      <c r="A57" s="63">
        <v>50903</v>
      </c>
      <c r="B57" s="63" t="s">
        <v>1903</v>
      </c>
      <c r="C57" s="65"/>
    </row>
    <row r="58" ht="18" customHeight="1" spans="1:3">
      <c r="A58" s="63">
        <v>50905</v>
      </c>
      <c r="B58" s="63" t="s">
        <v>1904</v>
      </c>
      <c r="C58" s="65"/>
    </row>
    <row r="59" ht="18" customHeight="1" spans="1:3">
      <c r="A59" s="63">
        <v>50999</v>
      </c>
      <c r="B59" s="63" t="s">
        <v>1905</v>
      </c>
      <c r="C59" s="65">
        <v>6451</v>
      </c>
    </row>
    <row r="60" ht="18" customHeight="1" spans="1:3">
      <c r="A60" s="63">
        <v>510</v>
      </c>
      <c r="B60" s="129" t="s">
        <v>1906</v>
      </c>
      <c r="C60" s="65">
        <f>SUM(C61:C63)</f>
        <v>0</v>
      </c>
    </row>
    <row r="61" ht="18" customHeight="1" spans="1:3">
      <c r="A61" s="63">
        <v>51002</v>
      </c>
      <c r="B61" s="63" t="s">
        <v>1907</v>
      </c>
      <c r="C61" s="65"/>
    </row>
    <row r="62" ht="18" customHeight="1" spans="1:3">
      <c r="A62" s="63">
        <v>51003</v>
      </c>
      <c r="B62" s="63" t="s">
        <v>1220</v>
      </c>
      <c r="C62" s="65"/>
    </row>
    <row r="63" ht="18" customHeight="1" spans="1:3">
      <c r="A63" s="63">
        <v>51004</v>
      </c>
      <c r="B63" s="63" t="s">
        <v>1908</v>
      </c>
      <c r="C63" s="65"/>
    </row>
    <row r="64" ht="18" customHeight="1" spans="1:3">
      <c r="A64" s="63">
        <v>511</v>
      </c>
      <c r="B64" s="129" t="s">
        <v>1909</v>
      </c>
      <c r="C64" s="65">
        <f>SUM(C65:C68)</f>
        <v>0</v>
      </c>
    </row>
    <row r="65" ht="18" customHeight="1" spans="1:3">
      <c r="A65" s="63">
        <v>51101</v>
      </c>
      <c r="B65" s="63" t="s">
        <v>1910</v>
      </c>
      <c r="C65" s="65"/>
    </row>
    <row r="66" ht="18" customHeight="1" spans="1:3">
      <c r="A66" s="63">
        <v>51102</v>
      </c>
      <c r="B66" s="63" t="s">
        <v>1911</v>
      </c>
      <c r="C66" s="65"/>
    </row>
    <row r="67" ht="18" customHeight="1" spans="1:3">
      <c r="A67" s="63">
        <v>51103</v>
      </c>
      <c r="B67" s="63" t="s">
        <v>1912</v>
      </c>
      <c r="C67" s="65"/>
    </row>
    <row r="68" ht="18" customHeight="1" spans="1:3">
      <c r="A68" s="63">
        <v>51104</v>
      </c>
      <c r="B68" s="63" t="s">
        <v>1913</v>
      </c>
      <c r="C68" s="65"/>
    </row>
    <row r="69" ht="18" customHeight="1" spans="1:3">
      <c r="A69" s="63">
        <v>599</v>
      </c>
      <c r="B69" s="129" t="s">
        <v>1914</v>
      </c>
      <c r="C69" s="65">
        <f>SUM(C70:C74)</f>
        <v>0</v>
      </c>
    </row>
    <row r="70" ht="18" customHeight="1" spans="1:3">
      <c r="A70" s="63">
        <v>59907</v>
      </c>
      <c r="B70" s="63" t="s">
        <v>1915</v>
      </c>
      <c r="C70" s="65"/>
    </row>
    <row r="71" ht="18" customHeight="1" spans="1:3">
      <c r="A71" s="63">
        <v>59908</v>
      </c>
      <c r="B71" s="63" t="s">
        <v>1916</v>
      </c>
      <c r="C71" s="65"/>
    </row>
    <row r="72" ht="18" customHeight="1" spans="1:3">
      <c r="A72" s="63">
        <v>59909</v>
      </c>
      <c r="B72" s="63" t="s">
        <v>1917</v>
      </c>
      <c r="C72" s="65"/>
    </row>
    <row r="73" ht="18" customHeight="1" spans="1:3">
      <c r="A73" s="63">
        <v>59910</v>
      </c>
      <c r="B73" s="63" t="s">
        <v>1918</v>
      </c>
      <c r="C73" s="65"/>
    </row>
    <row r="74" ht="18" customHeight="1" spans="1:3">
      <c r="A74" s="63">
        <v>59999</v>
      </c>
      <c r="B74" s="63" t="s">
        <v>1682</v>
      </c>
      <c r="C74" s="65"/>
    </row>
    <row r="75" ht="18" customHeight="1" spans="1:3">
      <c r="A75" s="63">
        <v>59909</v>
      </c>
      <c r="B75" s="63" t="s">
        <v>1923</v>
      </c>
      <c r="C75" s="65"/>
    </row>
    <row r="76" ht="18" customHeight="1" spans="1:3">
      <c r="A76" s="63">
        <v>59910</v>
      </c>
      <c r="B76" s="63" t="s">
        <v>1924</v>
      </c>
      <c r="C76" s="65"/>
    </row>
    <row r="77" ht="18" customHeight="1" spans="1:3">
      <c r="A77" s="63">
        <v>59999</v>
      </c>
      <c r="B77" s="63" t="s">
        <v>1925</v>
      </c>
      <c r="C77" s="65"/>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row r="279" spans="1:3">
      <c r="A279" s="14"/>
      <c r="B279" s="14"/>
      <c r="C279" s="14"/>
    </row>
    <row r="280" spans="1:3">
      <c r="A280" s="14"/>
      <c r="B280" s="14"/>
      <c r="C280" s="14"/>
    </row>
    <row r="281" spans="1:3">
      <c r="A281" s="14"/>
      <c r="B281" s="14"/>
      <c r="C281" s="14"/>
    </row>
    <row r="282" spans="1:3">
      <c r="A282" s="14"/>
      <c r="B282" s="14"/>
      <c r="C282" s="14"/>
    </row>
    <row r="283" spans="1:3">
      <c r="A283" s="14"/>
      <c r="B283" s="14"/>
      <c r="C283" s="14"/>
    </row>
    <row r="284" spans="1:3">
      <c r="A284" s="14"/>
      <c r="B284" s="14"/>
      <c r="C284" s="14"/>
    </row>
    <row r="285" spans="1:3">
      <c r="A285" s="14"/>
      <c r="B285" s="14"/>
      <c r="C285" s="14"/>
    </row>
    <row r="286" spans="1:3">
      <c r="A286" s="14"/>
      <c r="B286" s="14"/>
      <c r="C286" s="14"/>
    </row>
    <row r="287" spans="1:3">
      <c r="A287" s="14"/>
      <c r="B287" s="14"/>
      <c r="C287" s="14"/>
    </row>
    <row r="288" spans="1:3">
      <c r="A288" s="14"/>
      <c r="B288" s="14"/>
      <c r="C288" s="14"/>
    </row>
    <row r="289" spans="1:3">
      <c r="A289" s="14"/>
      <c r="B289" s="14"/>
      <c r="C289" s="14"/>
    </row>
    <row r="290" spans="1:3">
      <c r="A290" s="14"/>
      <c r="B290" s="14"/>
      <c r="C290" s="14"/>
    </row>
    <row r="291" spans="1:3">
      <c r="A291" s="14"/>
      <c r="B291" s="14"/>
      <c r="C291" s="14"/>
    </row>
    <row r="292" spans="1:3">
      <c r="A292" s="14"/>
      <c r="B292" s="14"/>
      <c r="C292" s="14"/>
    </row>
    <row r="293" spans="1:3">
      <c r="A293" s="14"/>
      <c r="B293" s="14"/>
      <c r="C293" s="14"/>
    </row>
    <row r="294" spans="1:3">
      <c r="A294" s="14"/>
      <c r="B294" s="14"/>
      <c r="C294" s="14"/>
    </row>
    <row r="295" spans="1:3">
      <c r="A295" s="14"/>
      <c r="B295" s="14"/>
      <c r="C295" s="14"/>
    </row>
    <row r="296" spans="1:3">
      <c r="A296" s="14"/>
      <c r="B296" s="14"/>
      <c r="C296" s="14"/>
    </row>
    <row r="297" spans="1:3">
      <c r="A297" s="14"/>
      <c r="B297" s="14"/>
      <c r="C297" s="14"/>
    </row>
    <row r="298" spans="1:3">
      <c r="A298" s="14"/>
      <c r="B298" s="14"/>
      <c r="C298" s="14"/>
    </row>
    <row r="299" spans="1:3">
      <c r="A299" s="14"/>
      <c r="B299" s="14"/>
      <c r="C299" s="14"/>
    </row>
    <row r="300" spans="1:3">
      <c r="A300" s="14"/>
      <c r="B300" s="14"/>
      <c r="C300" s="14"/>
    </row>
    <row r="301" spans="1:3">
      <c r="A301" s="14"/>
      <c r="B301" s="14"/>
      <c r="C301" s="14"/>
    </row>
    <row r="302" spans="1:3">
      <c r="A302" s="14"/>
      <c r="B302" s="14"/>
      <c r="C302" s="14"/>
    </row>
    <row r="303" spans="1:3">
      <c r="A303" s="14"/>
      <c r="B303" s="14"/>
      <c r="C303" s="14"/>
    </row>
    <row r="304" spans="1:3">
      <c r="A304" s="14"/>
      <c r="B304" s="14"/>
      <c r="C304" s="14"/>
    </row>
    <row r="305" spans="1:3">
      <c r="A305" s="14"/>
      <c r="B305" s="14"/>
      <c r="C305" s="14"/>
    </row>
    <row r="306" spans="1:3">
      <c r="A306" s="14"/>
      <c r="B306" s="14"/>
      <c r="C306" s="14"/>
    </row>
    <row r="307" spans="1:3">
      <c r="A307" s="14"/>
      <c r="B307" s="14"/>
      <c r="C307" s="14"/>
    </row>
    <row r="308" spans="1:3">
      <c r="A308" s="14"/>
      <c r="B308" s="14"/>
      <c r="C308" s="14"/>
    </row>
    <row r="309" spans="1:3">
      <c r="A309" s="14"/>
      <c r="B309" s="14"/>
      <c r="C309" s="14"/>
    </row>
    <row r="310" spans="1:3">
      <c r="A310" s="14"/>
      <c r="B310" s="14"/>
      <c r="C310" s="14"/>
    </row>
    <row r="311" spans="1:3">
      <c r="A311" s="14"/>
      <c r="B311" s="14"/>
      <c r="C311" s="14"/>
    </row>
    <row r="312" spans="1:3">
      <c r="A312" s="14"/>
      <c r="B312" s="14"/>
      <c r="C312" s="14"/>
    </row>
    <row r="313" spans="1:3">
      <c r="A313" s="14"/>
      <c r="B313" s="14"/>
      <c r="C313" s="14"/>
    </row>
    <row r="314" spans="1:3">
      <c r="A314" s="14"/>
      <c r="B314" s="14"/>
      <c r="C314" s="14"/>
    </row>
    <row r="315" spans="1:3">
      <c r="A315" s="14"/>
      <c r="B315" s="14"/>
      <c r="C315" s="14"/>
    </row>
    <row r="316" spans="1:3">
      <c r="A316" s="14"/>
      <c r="B316" s="14"/>
      <c r="C316" s="14"/>
    </row>
    <row r="317" spans="1:3">
      <c r="A317" s="14"/>
      <c r="B317" s="14"/>
      <c r="C317" s="14"/>
    </row>
    <row r="318" spans="1:3">
      <c r="A318" s="14"/>
      <c r="B318" s="14"/>
      <c r="C318" s="14"/>
    </row>
    <row r="319" spans="1:3">
      <c r="A319" s="14"/>
      <c r="B319" s="14"/>
      <c r="C319" s="14"/>
    </row>
    <row r="320" spans="1:3">
      <c r="A320" s="14"/>
      <c r="B320" s="14"/>
      <c r="C320" s="14"/>
    </row>
    <row r="321" spans="1:3">
      <c r="A321" s="14"/>
      <c r="B321" s="14"/>
      <c r="C321" s="14"/>
    </row>
    <row r="322" spans="1:3">
      <c r="A322" s="14"/>
      <c r="B322" s="14"/>
      <c r="C322" s="14"/>
    </row>
    <row r="323" spans="1:3">
      <c r="A323" s="14"/>
      <c r="B323" s="14"/>
      <c r="C323" s="14"/>
    </row>
    <row r="324" spans="1:3">
      <c r="A324" s="14"/>
      <c r="B324" s="14"/>
      <c r="C324" s="14"/>
    </row>
    <row r="325" spans="1:3">
      <c r="A325" s="14"/>
      <c r="B325" s="14"/>
      <c r="C325" s="14"/>
    </row>
    <row r="326" spans="1:3">
      <c r="A326" s="14"/>
      <c r="B326" s="14"/>
      <c r="C326" s="14"/>
    </row>
    <row r="327" spans="1:3">
      <c r="A327" s="14"/>
      <c r="B327" s="14"/>
      <c r="C327" s="14"/>
    </row>
    <row r="328" spans="1:3">
      <c r="A328" s="14"/>
      <c r="B328" s="14"/>
      <c r="C328" s="14"/>
    </row>
    <row r="329" spans="1:3">
      <c r="A329" s="14"/>
      <c r="B329" s="14"/>
      <c r="C329" s="14"/>
    </row>
    <row r="330" spans="1:3">
      <c r="A330" s="14"/>
      <c r="B330" s="14"/>
      <c r="C330" s="14"/>
    </row>
    <row r="331" spans="1:3">
      <c r="A331" s="14"/>
      <c r="B331" s="14"/>
      <c r="C331" s="14"/>
    </row>
    <row r="332" spans="1:3">
      <c r="A332" s="14"/>
      <c r="B332" s="14"/>
      <c r="C332" s="14"/>
    </row>
    <row r="333" spans="1:3">
      <c r="A333" s="14"/>
      <c r="B333" s="14"/>
      <c r="C333" s="14"/>
    </row>
    <row r="334" spans="1:3">
      <c r="A334" s="14"/>
      <c r="B334" s="14"/>
      <c r="C334" s="14"/>
    </row>
    <row r="335" spans="1:3">
      <c r="A335" s="14"/>
      <c r="B335" s="14"/>
      <c r="C335" s="14"/>
    </row>
    <row r="336" spans="1:3">
      <c r="A336" s="14"/>
      <c r="B336" s="14"/>
      <c r="C336" s="14"/>
    </row>
    <row r="337" spans="1:3">
      <c r="A337" s="14"/>
      <c r="B337" s="14"/>
      <c r="C337" s="14"/>
    </row>
    <row r="338" spans="1:3">
      <c r="A338" s="14"/>
      <c r="B338" s="14"/>
      <c r="C338" s="14"/>
    </row>
    <row r="339" spans="1:3">
      <c r="A339" s="14"/>
      <c r="B339" s="14"/>
      <c r="C339" s="14"/>
    </row>
    <row r="340" spans="1:3">
      <c r="A340" s="14"/>
      <c r="B340" s="14"/>
      <c r="C340" s="14"/>
    </row>
    <row r="341" spans="1:3">
      <c r="A341" s="14"/>
      <c r="B341" s="14"/>
      <c r="C341" s="14"/>
    </row>
    <row r="342" spans="1:3">
      <c r="A342" s="14"/>
      <c r="B342" s="14"/>
      <c r="C342" s="14"/>
    </row>
    <row r="343" spans="1:3">
      <c r="A343" s="14"/>
      <c r="B343" s="14"/>
      <c r="C343" s="14"/>
    </row>
    <row r="344" spans="1:3">
      <c r="A344" s="14"/>
      <c r="B344" s="14"/>
      <c r="C344" s="14"/>
    </row>
    <row r="345" spans="1:3">
      <c r="A345" s="14"/>
      <c r="B345" s="14"/>
      <c r="C345" s="14"/>
    </row>
    <row r="346" spans="1:3">
      <c r="A346" s="14"/>
      <c r="B346" s="14"/>
      <c r="C346" s="14"/>
    </row>
    <row r="347" spans="1:3">
      <c r="A347" s="14"/>
      <c r="B347" s="14"/>
      <c r="C347" s="14"/>
    </row>
    <row r="348" spans="1:3">
      <c r="A348" s="14"/>
      <c r="B348" s="14"/>
      <c r="C348" s="14"/>
    </row>
    <row r="349" spans="1:3">
      <c r="A349" s="14"/>
      <c r="B349" s="14"/>
      <c r="C349" s="14"/>
    </row>
    <row r="350" spans="1:3">
      <c r="A350" s="14"/>
      <c r="B350" s="14"/>
      <c r="C350" s="14"/>
    </row>
    <row r="351" spans="1:3">
      <c r="A351" s="14"/>
      <c r="B351" s="14"/>
      <c r="C351" s="14"/>
    </row>
    <row r="352" spans="1:3">
      <c r="A352" s="14"/>
      <c r="B352" s="14"/>
      <c r="C352" s="14"/>
    </row>
    <row r="353" spans="1:3">
      <c r="A353" s="14"/>
      <c r="B353" s="14"/>
      <c r="C353" s="14"/>
    </row>
    <row r="354" spans="1:3">
      <c r="A354" s="14"/>
      <c r="B354" s="14"/>
      <c r="C354" s="14"/>
    </row>
    <row r="355" spans="1:3">
      <c r="A355" s="14"/>
      <c r="B355" s="14"/>
      <c r="C355" s="14"/>
    </row>
    <row r="356" spans="1:3">
      <c r="A356" s="14"/>
      <c r="B356" s="14"/>
      <c r="C356" s="14"/>
    </row>
    <row r="357" spans="1:3">
      <c r="A357" s="14"/>
      <c r="B357" s="14"/>
      <c r="C357" s="14"/>
    </row>
    <row r="358" spans="1:3">
      <c r="A358" s="14"/>
      <c r="B358" s="14"/>
      <c r="C358" s="14"/>
    </row>
    <row r="359" spans="1:3">
      <c r="A359" s="14"/>
      <c r="B359" s="14"/>
      <c r="C359" s="14"/>
    </row>
    <row r="360" spans="1:3">
      <c r="A360" s="14"/>
      <c r="B360" s="14"/>
      <c r="C360" s="14"/>
    </row>
    <row r="361" spans="1:3">
      <c r="A361" s="14"/>
      <c r="B361" s="14"/>
      <c r="C361" s="14"/>
    </row>
    <row r="362" spans="1:3">
      <c r="A362" s="14"/>
      <c r="B362" s="14"/>
      <c r="C362" s="14"/>
    </row>
    <row r="363" spans="1:3">
      <c r="A363" s="14"/>
      <c r="B363" s="14"/>
      <c r="C363" s="14"/>
    </row>
    <row r="364" spans="1:3">
      <c r="A364" s="14"/>
      <c r="B364" s="14"/>
      <c r="C364" s="14"/>
    </row>
    <row r="365" spans="1:3">
      <c r="A365" s="14"/>
      <c r="B365" s="14"/>
      <c r="C365" s="14"/>
    </row>
    <row r="366" spans="1:3">
      <c r="A366" s="14"/>
      <c r="B366" s="14"/>
      <c r="C366" s="14"/>
    </row>
    <row r="367" spans="1:3">
      <c r="A367" s="14"/>
      <c r="B367" s="14"/>
      <c r="C367" s="14"/>
    </row>
    <row r="368" spans="1:3">
      <c r="A368" s="14"/>
      <c r="B368" s="14"/>
      <c r="C368" s="14"/>
    </row>
    <row r="369" spans="1:3">
      <c r="A369" s="14"/>
      <c r="B369" s="14"/>
      <c r="C369" s="14"/>
    </row>
    <row r="370" spans="1:3">
      <c r="A370" s="14"/>
      <c r="B370" s="14"/>
      <c r="C370" s="14"/>
    </row>
    <row r="371" spans="1:3">
      <c r="A371" s="14"/>
      <c r="B371" s="14"/>
      <c r="C371" s="14"/>
    </row>
    <row r="372" spans="1:3">
      <c r="A372" s="14"/>
      <c r="B372" s="14"/>
      <c r="C372" s="14"/>
    </row>
    <row r="373" spans="1:3">
      <c r="A373" s="14"/>
      <c r="B373" s="14"/>
      <c r="C373" s="14"/>
    </row>
    <row r="374" spans="1:3">
      <c r="A374" s="14"/>
      <c r="B374" s="14"/>
      <c r="C374" s="14"/>
    </row>
    <row r="375" spans="1:3">
      <c r="A375" s="14"/>
      <c r="B375" s="14"/>
      <c r="C375" s="14"/>
    </row>
    <row r="376" spans="1:3">
      <c r="A376" s="14"/>
      <c r="B376" s="14"/>
      <c r="C376" s="14"/>
    </row>
    <row r="377" spans="1:3">
      <c r="A377" s="14"/>
      <c r="B377" s="14"/>
      <c r="C377" s="14"/>
    </row>
    <row r="378" spans="1:3">
      <c r="A378" s="14"/>
      <c r="B378" s="14"/>
      <c r="C378" s="14"/>
    </row>
    <row r="379" spans="1:3">
      <c r="A379" s="14"/>
      <c r="B379" s="14"/>
      <c r="C379" s="14"/>
    </row>
    <row r="380" spans="1:3">
      <c r="A380" s="14"/>
      <c r="B380" s="14"/>
      <c r="C380" s="14"/>
    </row>
    <row r="381" spans="1:3">
      <c r="A381" s="14"/>
      <c r="B381" s="14"/>
      <c r="C381" s="14"/>
    </row>
    <row r="382" spans="1:3">
      <c r="A382" s="14"/>
      <c r="B382" s="14"/>
      <c r="C382" s="14"/>
    </row>
    <row r="383" spans="1:3">
      <c r="A383" s="14"/>
      <c r="B383" s="14"/>
      <c r="C383" s="14"/>
    </row>
    <row r="384" spans="1:3">
      <c r="A384" s="14"/>
      <c r="B384" s="14"/>
      <c r="C384" s="14"/>
    </row>
    <row r="385" spans="1:3">
      <c r="A385" s="14"/>
      <c r="B385" s="14"/>
      <c r="C385" s="14"/>
    </row>
    <row r="386" spans="1:3">
      <c r="A386" s="14"/>
      <c r="B386" s="14"/>
      <c r="C386" s="14"/>
    </row>
    <row r="387" spans="1:3">
      <c r="A387" s="14"/>
      <c r="B387" s="14"/>
      <c r="C387" s="14"/>
    </row>
    <row r="388" spans="1:3">
      <c r="A388" s="14"/>
      <c r="B388" s="14"/>
      <c r="C388" s="14"/>
    </row>
    <row r="389" spans="1:3">
      <c r="A389" s="14"/>
      <c r="B389" s="14"/>
      <c r="C389" s="14"/>
    </row>
    <row r="390" spans="1:3">
      <c r="A390" s="14"/>
      <c r="B390" s="14"/>
      <c r="C390" s="14"/>
    </row>
    <row r="391" spans="1:3">
      <c r="A391" s="14"/>
      <c r="B391" s="14"/>
      <c r="C391" s="14"/>
    </row>
    <row r="392" spans="1:3">
      <c r="A392" s="14"/>
      <c r="B392" s="14"/>
      <c r="C392" s="14"/>
    </row>
    <row r="393" spans="1:3">
      <c r="A393" s="14"/>
      <c r="B393" s="14"/>
      <c r="C393" s="14"/>
    </row>
    <row r="394" spans="1:3">
      <c r="A394" s="14"/>
      <c r="B394" s="14"/>
      <c r="C394" s="14"/>
    </row>
    <row r="395" spans="1:3">
      <c r="A395" s="14"/>
      <c r="B395" s="14"/>
      <c r="C395" s="14"/>
    </row>
    <row r="396" spans="1:3">
      <c r="A396" s="14"/>
      <c r="B396" s="14"/>
      <c r="C396" s="14"/>
    </row>
    <row r="397" spans="1:3">
      <c r="A397" s="14"/>
      <c r="B397" s="14"/>
      <c r="C397" s="14"/>
    </row>
    <row r="398" spans="1:3">
      <c r="A398" s="14"/>
      <c r="B398" s="14"/>
      <c r="C398" s="14"/>
    </row>
    <row r="399" spans="1:3">
      <c r="A399" s="14"/>
      <c r="B399" s="14"/>
      <c r="C399" s="14"/>
    </row>
    <row r="400" spans="1:3">
      <c r="A400" s="14"/>
      <c r="B400" s="14"/>
      <c r="C400" s="14"/>
    </row>
    <row r="401" spans="1:3">
      <c r="A401" s="14"/>
      <c r="B401" s="14"/>
      <c r="C401" s="14"/>
    </row>
    <row r="402" spans="1:3">
      <c r="A402" s="14"/>
      <c r="B402" s="14"/>
      <c r="C402" s="14"/>
    </row>
    <row r="403" spans="1:3">
      <c r="A403" s="14"/>
      <c r="B403" s="14"/>
      <c r="C403" s="14"/>
    </row>
    <row r="404" spans="1:3">
      <c r="A404" s="14"/>
      <c r="B404" s="14"/>
      <c r="C404" s="14"/>
    </row>
    <row r="405" spans="1:3">
      <c r="A405" s="14"/>
      <c r="B405" s="14"/>
      <c r="C405" s="14"/>
    </row>
    <row r="406" spans="1:3">
      <c r="A406" s="14"/>
      <c r="B406" s="14"/>
      <c r="C406" s="14"/>
    </row>
    <row r="407" spans="1:3">
      <c r="A407" s="14"/>
      <c r="B407" s="14"/>
      <c r="C407" s="14"/>
    </row>
    <row r="408" spans="1:3">
      <c r="A408" s="14"/>
      <c r="B408" s="14"/>
      <c r="C408" s="14"/>
    </row>
    <row r="409" spans="1:3">
      <c r="A409" s="14"/>
      <c r="B409" s="14"/>
      <c r="C409" s="14"/>
    </row>
    <row r="410" spans="1:3">
      <c r="A410" s="14"/>
      <c r="B410" s="14"/>
      <c r="C410" s="14"/>
    </row>
    <row r="411" spans="1:3">
      <c r="A411" s="14"/>
      <c r="B411" s="14"/>
      <c r="C411" s="14"/>
    </row>
    <row r="412" spans="1:3">
      <c r="A412" s="14"/>
      <c r="B412" s="14"/>
      <c r="C412" s="14"/>
    </row>
    <row r="413" spans="1:3">
      <c r="A413" s="14"/>
      <c r="B413" s="14"/>
      <c r="C413" s="14"/>
    </row>
    <row r="414" spans="1:3">
      <c r="A414" s="14"/>
      <c r="B414" s="14"/>
      <c r="C414" s="14"/>
    </row>
    <row r="415" spans="1:3">
      <c r="A415" s="14"/>
      <c r="B415" s="14"/>
      <c r="C415" s="14"/>
    </row>
    <row r="416" spans="1:3">
      <c r="A416" s="14"/>
      <c r="B416" s="14"/>
      <c r="C416" s="14"/>
    </row>
    <row r="417" spans="1:3">
      <c r="A417" s="14"/>
      <c r="B417" s="14"/>
      <c r="C417" s="14"/>
    </row>
    <row r="418" spans="1:3">
      <c r="A418" s="14"/>
      <c r="B418" s="14"/>
      <c r="C418" s="14"/>
    </row>
    <row r="419" spans="1:3">
      <c r="A419" s="14"/>
      <c r="B419" s="14"/>
      <c r="C419" s="14"/>
    </row>
    <row r="420" spans="1:3">
      <c r="A420" s="14"/>
      <c r="B420" s="14"/>
      <c r="C420" s="14"/>
    </row>
    <row r="421" spans="1:3">
      <c r="A421" s="14"/>
      <c r="B421" s="14"/>
      <c r="C421" s="14"/>
    </row>
    <row r="422" spans="1:3">
      <c r="A422" s="14"/>
      <c r="B422" s="14"/>
      <c r="C422" s="14"/>
    </row>
    <row r="423" spans="1:3">
      <c r="A423" s="14"/>
      <c r="B423" s="14"/>
      <c r="C423" s="14"/>
    </row>
    <row r="424" spans="1:3">
      <c r="A424" s="14"/>
      <c r="B424" s="14"/>
      <c r="C424" s="14"/>
    </row>
    <row r="425" spans="1:3">
      <c r="A425" s="14"/>
      <c r="B425" s="14"/>
      <c r="C425" s="14"/>
    </row>
    <row r="426" spans="1:3">
      <c r="A426" s="14"/>
      <c r="B426" s="14"/>
      <c r="C426" s="14"/>
    </row>
    <row r="427" spans="1:3">
      <c r="A427" s="14"/>
      <c r="B427" s="14"/>
      <c r="C427" s="14"/>
    </row>
    <row r="428" spans="1:3">
      <c r="A428" s="14"/>
      <c r="B428" s="14"/>
      <c r="C428" s="14"/>
    </row>
    <row r="429" spans="1:3">
      <c r="A429" s="14"/>
      <c r="B429" s="14"/>
      <c r="C429" s="14"/>
    </row>
    <row r="430" spans="1:3">
      <c r="A430" s="14"/>
      <c r="B430" s="14"/>
      <c r="C430" s="14"/>
    </row>
    <row r="431" spans="1:3">
      <c r="A431" s="14"/>
      <c r="B431" s="14"/>
      <c r="C431" s="14"/>
    </row>
    <row r="432" spans="1:3">
      <c r="A432" s="14"/>
      <c r="B432" s="14"/>
      <c r="C432" s="14"/>
    </row>
    <row r="433" spans="1:3">
      <c r="A433" s="14"/>
      <c r="B433" s="14"/>
      <c r="C433" s="14"/>
    </row>
    <row r="434" spans="1:3">
      <c r="A434" s="14"/>
      <c r="B434" s="14"/>
      <c r="C434" s="14"/>
    </row>
    <row r="435" spans="1:3">
      <c r="A435" s="14"/>
      <c r="B435" s="14"/>
      <c r="C435" s="14"/>
    </row>
    <row r="436" spans="1:3">
      <c r="A436" s="14"/>
      <c r="B436" s="14"/>
      <c r="C436" s="14"/>
    </row>
    <row r="437" spans="1:3">
      <c r="A437" s="14"/>
      <c r="B437" s="14"/>
      <c r="C437" s="14"/>
    </row>
    <row r="438" spans="1:3">
      <c r="A438" s="14"/>
      <c r="B438" s="14"/>
      <c r="C438" s="14"/>
    </row>
    <row r="439" spans="1:3">
      <c r="A439" s="14"/>
      <c r="B439" s="14"/>
      <c r="C439" s="14"/>
    </row>
    <row r="440" spans="1:3">
      <c r="A440" s="14"/>
      <c r="B440" s="14"/>
      <c r="C440" s="14"/>
    </row>
    <row r="441" spans="1:3">
      <c r="A441" s="14"/>
      <c r="B441" s="14"/>
      <c r="C441" s="14"/>
    </row>
    <row r="442" spans="1:3">
      <c r="A442" s="14"/>
      <c r="B442" s="14"/>
      <c r="C442" s="14"/>
    </row>
    <row r="443" spans="1:3">
      <c r="A443" s="14"/>
      <c r="B443" s="14"/>
      <c r="C443" s="14"/>
    </row>
    <row r="444" spans="1:3">
      <c r="A444" s="14"/>
      <c r="B444" s="14"/>
      <c r="C444" s="14"/>
    </row>
    <row r="445" spans="1:3">
      <c r="A445" s="14"/>
      <c r="B445" s="14"/>
      <c r="C445" s="14"/>
    </row>
    <row r="446" spans="1:3">
      <c r="A446" s="14"/>
      <c r="B446" s="14"/>
      <c r="C446" s="14"/>
    </row>
    <row r="447" spans="1:3">
      <c r="A447" s="14"/>
      <c r="B447" s="14"/>
      <c r="C447" s="14"/>
    </row>
    <row r="448" spans="1:3">
      <c r="A448" s="14"/>
      <c r="B448" s="14"/>
      <c r="C448" s="14"/>
    </row>
    <row r="449" spans="1:3">
      <c r="A449" s="14"/>
      <c r="B449" s="14"/>
      <c r="C449" s="14"/>
    </row>
    <row r="450" spans="1:3">
      <c r="A450" s="14"/>
      <c r="B450" s="14"/>
      <c r="C450" s="14"/>
    </row>
    <row r="451" spans="1:3">
      <c r="A451" s="14"/>
      <c r="B451" s="14"/>
      <c r="C451" s="14"/>
    </row>
    <row r="452" spans="1:3">
      <c r="A452" s="14"/>
      <c r="B452" s="14"/>
      <c r="C452" s="14"/>
    </row>
    <row r="453" spans="1:3">
      <c r="A453" s="14"/>
      <c r="B453" s="14"/>
      <c r="C453" s="14"/>
    </row>
    <row r="454" spans="1:3">
      <c r="A454" s="14"/>
      <c r="B454" s="14"/>
      <c r="C454" s="14"/>
    </row>
    <row r="455" spans="1:3">
      <c r="A455" s="14"/>
      <c r="B455" s="14"/>
      <c r="C455" s="14"/>
    </row>
    <row r="456" spans="1:3">
      <c r="A456" s="14"/>
      <c r="B456" s="14"/>
      <c r="C456" s="14"/>
    </row>
    <row r="457" spans="1:3">
      <c r="A457" s="14"/>
      <c r="B457" s="14"/>
      <c r="C457" s="14"/>
    </row>
    <row r="458" spans="1:3">
      <c r="A458" s="14"/>
      <c r="B458" s="14"/>
      <c r="C458" s="14"/>
    </row>
    <row r="459" spans="1:3">
      <c r="A459" s="14"/>
      <c r="B459" s="14"/>
      <c r="C459" s="14"/>
    </row>
    <row r="460" spans="1:3">
      <c r="A460" s="14"/>
      <c r="B460" s="14"/>
      <c r="C460" s="14"/>
    </row>
    <row r="461" spans="1:3">
      <c r="A461" s="14"/>
      <c r="B461" s="14"/>
      <c r="C461" s="14"/>
    </row>
    <row r="462" spans="1:3">
      <c r="A462" s="14"/>
      <c r="B462" s="14"/>
      <c r="C462" s="14"/>
    </row>
    <row r="463" spans="1:3">
      <c r="A463" s="14"/>
      <c r="B463" s="14"/>
      <c r="C463" s="14"/>
    </row>
    <row r="464" spans="1:3">
      <c r="A464" s="14"/>
      <c r="B464" s="14"/>
      <c r="C464" s="14"/>
    </row>
    <row r="465" spans="1:3">
      <c r="A465" s="14"/>
      <c r="B465" s="14"/>
      <c r="C465" s="14"/>
    </row>
    <row r="466" spans="1:3">
      <c r="A466" s="14"/>
      <c r="B466" s="14"/>
      <c r="C466" s="14"/>
    </row>
    <row r="467" spans="1:3">
      <c r="A467" s="14"/>
      <c r="B467" s="14"/>
      <c r="C467" s="14"/>
    </row>
    <row r="468" spans="1:3">
      <c r="A468" s="14"/>
      <c r="B468" s="14"/>
      <c r="C468" s="14"/>
    </row>
    <row r="469" spans="1:3">
      <c r="A469" s="14"/>
      <c r="B469" s="14"/>
      <c r="C469" s="14"/>
    </row>
    <row r="470" spans="1:3">
      <c r="A470" s="14"/>
      <c r="B470" s="14"/>
      <c r="C470" s="14"/>
    </row>
    <row r="471" spans="1:3">
      <c r="A471" s="14"/>
      <c r="B471" s="14"/>
      <c r="C471" s="14"/>
    </row>
    <row r="472" spans="1:3">
      <c r="A472" s="14"/>
      <c r="B472" s="14"/>
      <c r="C472" s="14"/>
    </row>
    <row r="473" spans="1:3">
      <c r="A473" s="14"/>
      <c r="B473" s="14"/>
      <c r="C473" s="14"/>
    </row>
    <row r="474" spans="1:3">
      <c r="A474" s="14"/>
      <c r="B474" s="14"/>
      <c r="C474" s="14"/>
    </row>
    <row r="475" spans="1:3">
      <c r="A475" s="14"/>
      <c r="B475" s="14"/>
      <c r="C475" s="14"/>
    </row>
    <row r="476" spans="1:3">
      <c r="A476" s="14"/>
      <c r="B476" s="14"/>
      <c r="C476" s="14"/>
    </row>
    <row r="477" spans="1:3">
      <c r="A477" s="14"/>
      <c r="B477" s="14"/>
      <c r="C477" s="14"/>
    </row>
    <row r="478" spans="1:3">
      <c r="A478" s="14"/>
      <c r="B478" s="14"/>
      <c r="C478" s="14"/>
    </row>
    <row r="479" spans="1:3">
      <c r="A479" s="14"/>
      <c r="B479" s="14"/>
      <c r="C479" s="14"/>
    </row>
    <row r="480" spans="1:3">
      <c r="A480" s="14"/>
      <c r="B480" s="14"/>
      <c r="C480" s="14"/>
    </row>
    <row r="481" spans="1:3">
      <c r="A481" s="14"/>
      <c r="B481" s="14"/>
      <c r="C481" s="14"/>
    </row>
    <row r="482" spans="1:3">
      <c r="A482" s="14"/>
      <c r="B482" s="14"/>
      <c r="C482" s="14"/>
    </row>
    <row r="483" spans="1:3">
      <c r="A483" s="14"/>
      <c r="B483" s="14"/>
      <c r="C483" s="14"/>
    </row>
    <row r="484" spans="1:3">
      <c r="A484" s="14"/>
      <c r="B484" s="14"/>
      <c r="C484" s="14"/>
    </row>
    <row r="485" spans="1:3">
      <c r="A485" s="14"/>
      <c r="B485" s="14"/>
      <c r="C485" s="14"/>
    </row>
    <row r="486" spans="1:3">
      <c r="A486" s="14"/>
      <c r="B486" s="14"/>
      <c r="C486" s="14"/>
    </row>
    <row r="487" spans="1:3">
      <c r="A487" s="14"/>
      <c r="B487" s="14"/>
      <c r="C487" s="14"/>
    </row>
    <row r="488" spans="1:3">
      <c r="A488" s="14"/>
      <c r="B488" s="14"/>
      <c r="C488" s="14"/>
    </row>
    <row r="489" spans="1:3">
      <c r="A489" s="14"/>
      <c r="B489" s="14"/>
      <c r="C489" s="14"/>
    </row>
    <row r="490" spans="1:3">
      <c r="A490" s="14"/>
      <c r="B490" s="14"/>
      <c r="C490" s="14"/>
    </row>
    <row r="491" spans="1:3">
      <c r="A491" s="14"/>
      <c r="B491" s="14"/>
      <c r="C491" s="14"/>
    </row>
    <row r="492" spans="1:3">
      <c r="A492" s="14"/>
      <c r="B492" s="14"/>
      <c r="C492" s="14"/>
    </row>
    <row r="493" spans="1:3">
      <c r="A493" s="14"/>
      <c r="B493" s="14"/>
      <c r="C493" s="14"/>
    </row>
    <row r="494" spans="1:3">
      <c r="A494" s="14"/>
      <c r="B494" s="14"/>
      <c r="C494" s="14"/>
    </row>
    <row r="495" spans="1:3">
      <c r="A495" s="14"/>
      <c r="B495" s="14"/>
      <c r="C495" s="14"/>
    </row>
    <row r="496" spans="1:3">
      <c r="A496" s="14"/>
      <c r="B496" s="14"/>
      <c r="C496" s="14"/>
    </row>
    <row r="497" spans="1:3">
      <c r="A497" s="14"/>
      <c r="B497" s="14"/>
      <c r="C497" s="14"/>
    </row>
    <row r="498" spans="1:3">
      <c r="A498" s="14"/>
      <c r="B498" s="14"/>
      <c r="C498" s="14"/>
    </row>
    <row r="499" spans="1:3">
      <c r="A499" s="14"/>
      <c r="B499" s="14"/>
      <c r="C499" s="14"/>
    </row>
    <row r="500" spans="1:3">
      <c r="A500" s="14"/>
      <c r="B500" s="14"/>
      <c r="C500" s="14"/>
    </row>
    <row r="501" spans="1:3">
      <c r="A501" s="14"/>
      <c r="B501" s="14"/>
      <c r="C501" s="14"/>
    </row>
    <row r="502" spans="1:3">
      <c r="A502" s="14"/>
      <c r="B502" s="14"/>
      <c r="C502" s="14"/>
    </row>
    <row r="503" spans="1:3">
      <c r="A503" s="14"/>
      <c r="B503" s="14"/>
      <c r="C503" s="14"/>
    </row>
    <row r="504" spans="1:3">
      <c r="A504" s="14"/>
      <c r="B504" s="14"/>
      <c r="C504" s="14"/>
    </row>
    <row r="505" spans="1:3">
      <c r="A505" s="14"/>
      <c r="B505" s="14"/>
      <c r="C505" s="14"/>
    </row>
    <row r="506" spans="1:3">
      <c r="A506" s="14"/>
      <c r="B506" s="14"/>
      <c r="C506" s="14"/>
    </row>
    <row r="507" spans="1:3">
      <c r="A507" s="14"/>
      <c r="B507" s="14"/>
      <c r="C507" s="14"/>
    </row>
    <row r="508" spans="1:3">
      <c r="A508" s="14"/>
      <c r="B508" s="14"/>
      <c r="C508" s="14"/>
    </row>
    <row r="509" spans="1:3">
      <c r="A509" s="14"/>
      <c r="B509" s="14"/>
      <c r="C509" s="14"/>
    </row>
    <row r="510" spans="1:3">
      <c r="A510" s="14"/>
      <c r="B510" s="14"/>
      <c r="C510" s="14"/>
    </row>
    <row r="511" spans="1:3">
      <c r="A511" s="14"/>
      <c r="B511" s="14"/>
      <c r="C511" s="14"/>
    </row>
    <row r="512" spans="1:3">
      <c r="A512" s="14"/>
      <c r="B512" s="14"/>
      <c r="C512" s="14"/>
    </row>
    <row r="513" spans="1:3">
      <c r="A513" s="14"/>
      <c r="B513" s="14"/>
      <c r="C513" s="14"/>
    </row>
    <row r="514" spans="1:3">
      <c r="A514" s="14"/>
      <c r="B514" s="14"/>
      <c r="C514" s="14"/>
    </row>
    <row r="515" spans="1:3">
      <c r="A515" s="14"/>
      <c r="B515" s="14"/>
      <c r="C515" s="14"/>
    </row>
    <row r="516" spans="1:3">
      <c r="A516" s="14"/>
      <c r="B516" s="14"/>
      <c r="C516" s="14"/>
    </row>
    <row r="517" spans="1:3">
      <c r="A517" s="14"/>
      <c r="B517" s="14"/>
      <c r="C517" s="14"/>
    </row>
    <row r="518" spans="1:3">
      <c r="A518" s="14"/>
      <c r="B518" s="14"/>
      <c r="C518" s="14"/>
    </row>
    <row r="519" spans="1:3">
      <c r="A519" s="14"/>
      <c r="B519" s="14"/>
      <c r="C519" s="14"/>
    </row>
    <row r="520" spans="1:3">
      <c r="A520" s="14"/>
      <c r="B520" s="14"/>
      <c r="C520" s="14"/>
    </row>
    <row r="521" spans="1:3">
      <c r="A521" s="14"/>
      <c r="B521" s="14"/>
      <c r="C521" s="14"/>
    </row>
    <row r="522" spans="1:3">
      <c r="A522" s="14"/>
      <c r="B522" s="14"/>
      <c r="C522" s="14"/>
    </row>
    <row r="523" spans="1:3">
      <c r="A523" s="14"/>
      <c r="B523" s="14"/>
      <c r="C523" s="14"/>
    </row>
    <row r="524" spans="1:3">
      <c r="A524" s="14"/>
      <c r="B524" s="14"/>
      <c r="C524" s="14"/>
    </row>
    <row r="525" spans="1:3">
      <c r="A525" s="14"/>
      <c r="B525" s="14"/>
      <c r="C525" s="14"/>
    </row>
    <row r="526" spans="1:3">
      <c r="A526" s="14"/>
      <c r="B526" s="14"/>
      <c r="C526" s="14"/>
    </row>
    <row r="527" spans="1:3">
      <c r="A527" s="14"/>
      <c r="B527" s="14"/>
      <c r="C527" s="14"/>
    </row>
    <row r="528" spans="1:3">
      <c r="A528" s="14"/>
      <c r="B528" s="14"/>
      <c r="C528" s="14"/>
    </row>
    <row r="529" spans="1:3">
      <c r="A529" s="14"/>
      <c r="B529" s="14"/>
      <c r="C529" s="14"/>
    </row>
    <row r="530" spans="1:3">
      <c r="A530" s="14"/>
      <c r="B530" s="14"/>
      <c r="C530" s="14"/>
    </row>
    <row r="531" spans="1:3">
      <c r="A531" s="14"/>
      <c r="B531" s="14"/>
      <c r="C531" s="14"/>
    </row>
    <row r="532" spans="1:3">
      <c r="A532" s="14"/>
      <c r="B532" s="14"/>
      <c r="C532" s="14"/>
    </row>
    <row r="533" spans="1:3">
      <c r="A533" s="14"/>
      <c r="B533" s="14"/>
      <c r="C533" s="14"/>
    </row>
    <row r="534" spans="1:3">
      <c r="A534" s="14"/>
      <c r="B534" s="14"/>
      <c r="C534" s="14"/>
    </row>
    <row r="535" spans="1:3">
      <c r="A535" s="14"/>
      <c r="B535" s="14"/>
      <c r="C535" s="14"/>
    </row>
    <row r="536" spans="1:3">
      <c r="A536" s="14"/>
      <c r="B536" s="14"/>
      <c r="C536" s="14"/>
    </row>
    <row r="537" spans="1:3">
      <c r="A537" s="14"/>
      <c r="B537" s="14"/>
      <c r="C537" s="14"/>
    </row>
    <row r="538" spans="1:3">
      <c r="A538" s="14"/>
      <c r="B538" s="14"/>
      <c r="C538" s="14"/>
    </row>
    <row r="539" spans="1:3">
      <c r="A539" s="14"/>
      <c r="B539" s="14"/>
      <c r="C539" s="14"/>
    </row>
    <row r="540" spans="1:3">
      <c r="A540" s="14"/>
      <c r="B540" s="14"/>
      <c r="C540" s="14"/>
    </row>
    <row r="541" spans="1:3">
      <c r="A541" s="14"/>
      <c r="B541" s="14"/>
      <c r="C541" s="14"/>
    </row>
    <row r="542" spans="1:3">
      <c r="A542" s="14"/>
      <c r="B542" s="14"/>
      <c r="C542" s="14"/>
    </row>
    <row r="543" spans="1:3">
      <c r="A543" s="14"/>
      <c r="B543" s="14"/>
      <c r="C543" s="14"/>
    </row>
    <row r="544" spans="1:3">
      <c r="A544" s="14"/>
      <c r="B544" s="14"/>
      <c r="C544" s="14"/>
    </row>
    <row r="545" spans="1:3">
      <c r="A545" s="14"/>
      <c r="B545" s="14"/>
      <c r="C545" s="14"/>
    </row>
    <row r="546" spans="1:3">
      <c r="A546" s="14"/>
      <c r="B546" s="14"/>
      <c r="C546" s="14"/>
    </row>
    <row r="547" spans="1:3">
      <c r="A547" s="14"/>
      <c r="B547" s="14"/>
      <c r="C547" s="14"/>
    </row>
    <row r="548" spans="1:3">
      <c r="A548" s="14"/>
      <c r="B548" s="14"/>
      <c r="C548" s="14"/>
    </row>
    <row r="549" spans="1:3">
      <c r="A549" s="14"/>
      <c r="B549" s="14"/>
      <c r="C549" s="14"/>
    </row>
    <row r="550" spans="1:3">
      <c r="A550" s="14"/>
      <c r="B550" s="14"/>
      <c r="C550" s="14"/>
    </row>
    <row r="551" spans="1:3">
      <c r="A551" s="14"/>
      <c r="B551" s="14"/>
      <c r="C551" s="14"/>
    </row>
    <row r="552" spans="1:3">
      <c r="A552" s="14"/>
      <c r="B552" s="14"/>
      <c r="C552" s="14"/>
    </row>
    <row r="553" spans="1:3">
      <c r="A553" s="14"/>
      <c r="B553" s="14"/>
      <c r="C553" s="14"/>
    </row>
    <row r="554" spans="1:3">
      <c r="A554" s="14"/>
      <c r="B554" s="14"/>
      <c r="C554" s="14"/>
    </row>
    <row r="555" spans="1:3">
      <c r="A555" s="14"/>
      <c r="B555" s="14"/>
      <c r="C555" s="14"/>
    </row>
    <row r="556" spans="1:3">
      <c r="A556" s="14"/>
      <c r="B556" s="14"/>
      <c r="C556" s="14"/>
    </row>
    <row r="557" spans="1:3">
      <c r="A557" s="14"/>
      <c r="B557" s="14"/>
      <c r="C557" s="14"/>
    </row>
    <row r="558" spans="1:3">
      <c r="A558" s="14"/>
      <c r="B558" s="14"/>
      <c r="C558" s="14"/>
    </row>
    <row r="559" spans="1:3">
      <c r="A559" s="14"/>
      <c r="B559" s="14"/>
      <c r="C559" s="14"/>
    </row>
    <row r="560" spans="1:3">
      <c r="A560" s="14"/>
      <c r="B560" s="14"/>
      <c r="C560" s="14"/>
    </row>
    <row r="561" spans="1:3">
      <c r="A561" s="14"/>
      <c r="B561" s="14"/>
      <c r="C561" s="14"/>
    </row>
    <row r="562" spans="1:3">
      <c r="A562" s="14"/>
      <c r="B562" s="14"/>
      <c r="C562" s="14"/>
    </row>
    <row r="563" spans="1:3">
      <c r="A563" s="14"/>
      <c r="B563" s="14"/>
      <c r="C563" s="14"/>
    </row>
    <row r="564" spans="1:3">
      <c r="A564" s="14"/>
      <c r="B564" s="14"/>
      <c r="C564" s="14"/>
    </row>
    <row r="565" spans="1:3">
      <c r="A565" s="14"/>
      <c r="B565" s="14"/>
      <c r="C565" s="14"/>
    </row>
    <row r="566" spans="1:3">
      <c r="A566" s="14"/>
      <c r="B566" s="14"/>
      <c r="C566" s="14"/>
    </row>
    <row r="567" spans="1:3">
      <c r="A567" s="14"/>
      <c r="B567" s="14"/>
      <c r="C567" s="14"/>
    </row>
    <row r="568" spans="1:3">
      <c r="A568" s="14"/>
      <c r="B568" s="14"/>
      <c r="C568" s="14"/>
    </row>
    <row r="569" spans="1:3">
      <c r="A569" s="14"/>
      <c r="B569" s="14"/>
      <c r="C569" s="14"/>
    </row>
    <row r="570" spans="1:3">
      <c r="A570" s="14"/>
      <c r="B570" s="14"/>
      <c r="C570" s="14"/>
    </row>
    <row r="571" spans="1:3">
      <c r="A571" s="14"/>
      <c r="B571" s="14"/>
      <c r="C571" s="14"/>
    </row>
    <row r="572" spans="1:3">
      <c r="A572" s="14"/>
      <c r="B572" s="14"/>
      <c r="C572" s="14"/>
    </row>
    <row r="573" spans="1:3">
      <c r="A573" s="14"/>
      <c r="B573" s="14"/>
      <c r="C573" s="14"/>
    </row>
    <row r="574" spans="1:3">
      <c r="A574" s="14"/>
      <c r="B574" s="14"/>
      <c r="C574" s="14"/>
    </row>
    <row r="575" spans="1:3">
      <c r="A575" s="14"/>
      <c r="B575" s="14"/>
      <c r="C575" s="14"/>
    </row>
    <row r="576" spans="1:3">
      <c r="A576" s="14"/>
      <c r="B576" s="14"/>
      <c r="C576" s="14"/>
    </row>
    <row r="577" spans="1:3">
      <c r="A577" s="14"/>
      <c r="B577" s="14"/>
      <c r="C577" s="14"/>
    </row>
    <row r="578" spans="1:3">
      <c r="A578" s="14"/>
      <c r="B578" s="14"/>
      <c r="C578" s="14"/>
    </row>
    <row r="579" spans="1:3">
      <c r="A579" s="14"/>
      <c r="B579" s="14"/>
      <c r="C579" s="14"/>
    </row>
    <row r="580" spans="1:3">
      <c r="A580" s="14"/>
      <c r="B580" s="14"/>
      <c r="C580" s="14"/>
    </row>
    <row r="581" spans="1:3">
      <c r="A581" s="14"/>
      <c r="B581" s="14"/>
      <c r="C581" s="14"/>
    </row>
    <row r="582" spans="1:3">
      <c r="A582" s="14"/>
      <c r="B582" s="14"/>
      <c r="C582" s="14"/>
    </row>
    <row r="583" spans="1:3">
      <c r="A583" s="14"/>
      <c r="B583" s="14"/>
      <c r="C583" s="14"/>
    </row>
    <row r="584" spans="1:3">
      <c r="A584" s="14"/>
      <c r="B584" s="14"/>
      <c r="C584" s="14"/>
    </row>
    <row r="585" spans="1:3">
      <c r="A585" s="14"/>
      <c r="B585" s="14"/>
      <c r="C585" s="14"/>
    </row>
    <row r="586" spans="1:3">
      <c r="A586" s="14"/>
      <c r="B586" s="14"/>
      <c r="C586" s="14"/>
    </row>
    <row r="587" spans="1:3">
      <c r="A587" s="14"/>
      <c r="B587" s="14"/>
      <c r="C587" s="14"/>
    </row>
    <row r="588" spans="1:3">
      <c r="A588" s="14"/>
      <c r="B588" s="14"/>
      <c r="C588" s="14"/>
    </row>
    <row r="589" spans="1:3">
      <c r="A589" s="14"/>
      <c r="B589" s="14"/>
      <c r="C589" s="14"/>
    </row>
    <row r="590" spans="1:3">
      <c r="A590" s="14"/>
      <c r="B590" s="14"/>
      <c r="C590" s="14"/>
    </row>
    <row r="591" spans="1:3">
      <c r="A591" s="14"/>
      <c r="B591" s="14"/>
      <c r="C591" s="14"/>
    </row>
    <row r="592" spans="1:3">
      <c r="A592" s="14"/>
      <c r="B592" s="14"/>
      <c r="C592" s="14"/>
    </row>
    <row r="593" spans="1:3">
      <c r="A593" s="14"/>
      <c r="B593" s="14"/>
      <c r="C593" s="14"/>
    </row>
    <row r="594" spans="1:3">
      <c r="A594" s="14"/>
      <c r="B594" s="14"/>
      <c r="C594" s="14"/>
    </row>
    <row r="595" spans="1:3">
      <c r="A595" s="14"/>
      <c r="B595" s="14"/>
      <c r="C595" s="14"/>
    </row>
    <row r="596" spans="1:3">
      <c r="A596" s="14"/>
      <c r="B596" s="14"/>
      <c r="C596" s="14"/>
    </row>
    <row r="597" spans="1:3">
      <c r="A597" s="14"/>
      <c r="B597" s="14"/>
      <c r="C597" s="14"/>
    </row>
    <row r="598" spans="1:3">
      <c r="A598" s="14"/>
      <c r="B598" s="14"/>
      <c r="C598" s="14"/>
    </row>
    <row r="599" spans="1:3">
      <c r="A599" s="14"/>
      <c r="B599" s="14"/>
      <c r="C599" s="14"/>
    </row>
    <row r="600" spans="1:3">
      <c r="A600" s="14"/>
      <c r="B600" s="14"/>
      <c r="C600" s="14"/>
    </row>
    <row r="601" spans="1:3">
      <c r="A601" s="14"/>
      <c r="B601" s="14"/>
      <c r="C601" s="14"/>
    </row>
    <row r="602" spans="1:3">
      <c r="A602" s="14"/>
      <c r="B602" s="14"/>
      <c r="C602" s="14"/>
    </row>
    <row r="603" spans="1:3">
      <c r="A603" s="14"/>
      <c r="B603" s="14"/>
      <c r="C603" s="14"/>
    </row>
    <row r="604" spans="1:3">
      <c r="A604" s="14"/>
      <c r="B604" s="14"/>
      <c r="C604" s="14"/>
    </row>
    <row r="605" spans="1:3">
      <c r="A605" s="14"/>
      <c r="B605" s="14"/>
      <c r="C605" s="14"/>
    </row>
    <row r="606" spans="1:3">
      <c r="A606" s="14"/>
      <c r="B606" s="14"/>
      <c r="C606" s="14"/>
    </row>
    <row r="607" spans="1:3">
      <c r="A607" s="14"/>
      <c r="B607" s="14"/>
      <c r="C607" s="14"/>
    </row>
    <row r="608" spans="1:3">
      <c r="A608" s="14"/>
      <c r="B608" s="14"/>
      <c r="C608" s="14"/>
    </row>
    <row r="609" spans="1:3">
      <c r="A609" s="14"/>
      <c r="B609" s="14"/>
      <c r="C609" s="14"/>
    </row>
    <row r="610" spans="1:3">
      <c r="A610" s="14"/>
      <c r="B610" s="14"/>
      <c r="C610" s="14"/>
    </row>
    <row r="611" spans="1:3">
      <c r="A611" s="14"/>
      <c r="B611" s="14"/>
      <c r="C611" s="14"/>
    </row>
    <row r="612" spans="1:3">
      <c r="A612" s="14"/>
      <c r="B612" s="14"/>
      <c r="C612" s="14"/>
    </row>
    <row r="613" spans="1:3">
      <c r="A613" s="14"/>
      <c r="B613" s="14"/>
      <c r="C613" s="14"/>
    </row>
    <row r="614" spans="1:3">
      <c r="A614" s="14"/>
      <c r="B614" s="14"/>
      <c r="C614" s="14"/>
    </row>
    <row r="615" spans="1:3">
      <c r="A615" s="14"/>
      <c r="B615" s="14"/>
      <c r="C615" s="14"/>
    </row>
    <row r="616" spans="1:3">
      <c r="A616" s="14"/>
      <c r="B616" s="14"/>
      <c r="C616" s="14"/>
    </row>
    <row r="617" spans="1:3">
      <c r="A617" s="14"/>
      <c r="B617" s="14"/>
      <c r="C617" s="14"/>
    </row>
    <row r="618" spans="1:3">
      <c r="A618" s="14"/>
      <c r="B618" s="14"/>
      <c r="C618" s="14"/>
    </row>
    <row r="619" spans="1:3">
      <c r="A619" s="14"/>
      <c r="B619" s="14"/>
      <c r="C619" s="14"/>
    </row>
    <row r="620" spans="1:3">
      <c r="A620" s="14"/>
      <c r="B620" s="14"/>
      <c r="C620" s="14"/>
    </row>
    <row r="621" spans="1:3">
      <c r="A621" s="14"/>
      <c r="B621" s="14"/>
      <c r="C621" s="14"/>
    </row>
    <row r="622" spans="1:3">
      <c r="A622" s="14"/>
      <c r="B622" s="14"/>
      <c r="C622" s="14"/>
    </row>
    <row r="623" spans="1:3">
      <c r="A623" s="14"/>
      <c r="B623" s="14"/>
      <c r="C623" s="14"/>
    </row>
    <row r="624" spans="1:3">
      <c r="A624" s="14"/>
      <c r="B624" s="14"/>
      <c r="C624" s="14"/>
    </row>
    <row r="625" spans="1:3">
      <c r="A625" s="14"/>
      <c r="B625" s="14"/>
      <c r="C625" s="14"/>
    </row>
    <row r="626" spans="1:3">
      <c r="A626" s="14"/>
      <c r="B626" s="14"/>
      <c r="C626" s="14"/>
    </row>
    <row r="627" spans="1:3">
      <c r="A627" s="14"/>
      <c r="B627" s="14"/>
      <c r="C627" s="14"/>
    </row>
    <row r="628" spans="1:3">
      <c r="A628" s="14"/>
      <c r="B628" s="14"/>
      <c r="C628" s="14"/>
    </row>
    <row r="629" spans="1:3">
      <c r="A629" s="14"/>
      <c r="B629" s="14"/>
      <c r="C629" s="14"/>
    </row>
    <row r="630" spans="1:3">
      <c r="A630" s="14"/>
      <c r="B630" s="14"/>
      <c r="C630" s="14"/>
    </row>
    <row r="631" spans="1:3">
      <c r="A631" s="14"/>
      <c r="B631" s="14"/>
      <c r="C631" s="14"/>
    </row>
    <row r="632" spans="1:3">
      <c r="A632" s="14"/>
      <c r="B632" s="14"/>
      <c r="C632" s="14"/>
    </row>
    <row r="633" spans="1:3">
      <c r="A633" s="14"/>
      <c r="B633" s="14"/>
      <c r="C633" s="14"/>
    </row>
    <row r="634" spans="1:3">
      <c r="A634" s="14"/>
      <c r="B634" s="14"/>
      <c r="C634" s="14"/>
    </row>
    <row r="635" spans="1:3">
      <c r="A635" s="14"/>
      <c r="B635" s="14"/>
      <c r="C635" s="14"/>
    </row>
    <row r="636" spans="1:3">
      <c r="A636" s="14"/>
      <c r="B636" s="14"/>
      <c r="C636" s="14"/>
    </row>
    <row r="637" spans="1:3">
      <c r="A637" s="14"/>
      <c r="B637" s="14"/>
      <c r="C637" s="14"/>
    </row>
    <row r="638" spans="1:3">
      <c r="A638" s="14"/>
      <c r="B638" s="14"/>
      <c r="C638" s="14"/>
    </row>
    <row r="639" spans="1:3">
      <c r="A639" s="14"/>
      <c r="B639" s="14"/>
      <c r="C639" s="14"/>
    </row>
    <row r="640" spans="1:3">
      <c r="A640" s="14"/>
      <c r="B640" s="14"/>
      <c r="C640" s="14"/>
    </row>
    <row r="641" spans="1:3">
      <c r="A641" s="14"/>
      <c r="B641" s="14"/>
      <c r="C641" s="14"/>
    </row>
    <row r="642" spans="1:3">
      <c r="A642" s="14"/>
      <c r="B642" s="14"/>
      <c r="C642" s="14"/>
    </row>
    <row r="643" spans="1:3">
      <c r="A643" s="14"/>
      <c r="B643" s="14"/>
      <c r="C643" s="14"/>
    </row>
    <row r="644" spans="1:3">
      <c r="A644" s="14"/>
      <c r="B644" s="14"/>
      <c r="C644" s="14"/>
    </row>
    <row r="645" spans="1:3">
      <c r="A645" s="14"/>
      <c r="B645" s="14"/>
      <c r="C645" s="14"/>
    </row>
    <row r="646" spans="1:3">
      <c r="A646" s="14"/>
      <c r="B646" s="14"/>
      <c r="C646" s="14"/>
    </row>
    <row r="647" spans="1:3">
      <c r="A647" s="14"/>
      <c r="B647" s="14"/>
      <c r="C647" s="14"/>
    </row>
    <row r="648" spans="1:3">
      <c r="A648" s="14"/>
      <c r="B648" s="14"/>
      <c r="C648" s="14"/>
    </row>
    <row r="649" spans="1:3">
      <c r="A649" s="14"/>
      <c r="B649" s="14"/>
      <c r="C649" s="14"/>
    </row>
    <row r="650" spans="1:3">
      <c r="A650" s="14"/>
      <c r="B650" s="14"/>
      <c r="C650" s="14"/>
    </row>
    <row r="651" spans="1:3">
      <c r="A651" s="14"/>
      <c r="B651" s="14"/>
      <c r="C651" s="14"/>
    </row>
    <row r="652" spans="1:3">
      <c r="A652" s="14"/>
      <c r="B652" s="14"/>
      <c r="C652" s="14"/>
    </row>
    <row r="653" spans="1:3">
      <c r="A653" s="14"/>
      <c r="B653" s="14"/>
      <c r="C653" s="14"/>
    </row>
    <row r="654" spans="1:3">
      <c r="A654" s="14"/>
      <c r="B654" s="14"/>
      <c r="C654" s="14"/>
    </row>
    <row r="655" spans="1:3">
      <c r="A655" s="14"/>
      <c r="B655" s="14"/>
      <c r="C655" s="14"/>
    </row>
    <row r="656" spans="1:3">
      <c r="A656" s="14"/>
      <c r="B656" s="14"/>
      <c r="C656" s="14"/>
    </row>
    <row r="657" spans="1:3">
      <c r="A657" s="14"/>
      <c r="B657" s="14"/>
      <c r="C657" s="14"/>
    </row>
    <row r="658" spans="1:3">
      <c r="A658" s="14"/>
      <c r="B658" s="14"/>
      <c r="C658" s="14"/>
    </row>
    <row r="659" spans="1:3">
      <c r="A659" s="14"/>
      <c r="B659" s="14"/>
      <c r="C659" s="14"/>
    </row>
    <row r="660" spans="1:3">
      <c r="A660" s="14"/>
      <c r="B660" s="14"/>
      <c r="C660" s="14"/>
    </row>
    <row r="661" spans="1:3">
      <c r="A661" s="14"/>
      <c r="B661" s="14"/>
      <c r="C661" s="14"/>
    </row>
    <row r="662" spans="1:3">
      <c r="A662" s="14"/>
      <c r="B662" s="14"/>
      <c r="C662" s="14"/>
    </row>
    <row r="663" spans="1:3">
      <c r="A663" s="14"/>
      <c r="B663" s="14"/>
      <c r="C663" s="14"/>
    </row>
    <row r="664" spans="1:3">
      <c r="A664" s="14"/>
      <c r="B664" s="14"/>
      <c r="C664" s="14"/>
    </row>
    <row r="665" spans="1:3">
      <c r="A665" s="14"/>
      <c r="B665" s="14"/>
      <c r="C665" s="14"/>
    </row>
    <row r="666" spans="1:3">
      <c r="A666" s="14"/>
      <c r="B666" s="14"/>
      <c r="C666" s="14"/>
    </row>
    <row r="667" spans="1:3">
      <c r="A667" s="14"/>
      <c r="B667" s="14"/>
      <c r="C667" s="14"/>
    </row>
    <row r="668" spans="1:3">
      <c r="A668" s="14"/>
      <c r="B668" s="14"/>
      <c r="C668" s="14"/>
    </row>
    <row r="669" spans="1:3">
      <c r="A669" s="14"/>
      <c r="B669" s="14"/>
      <c r="C669" s="14"/>
    </row>
    <row r="670" spans="1:3">
      <c r="A670" s="14"/>
      <c r="B670" s="14"/>
      <c r="C670" s="14"/>
    </row>
    <row r="671" spans="1:3">
      <c r="A671" s="14"/>
      <c r="B671" s="14"/>
      <c r="C671" s="14"/>
    </row>
    <row r="672" spans="1:3">
      <c r="A672" s="14"/>
      <c r="B672" s="14"/>
      <c r="C672" s="14"/>
    </row>
    <row r="673" spans="1:3">
      <c r="A673" s="14"/>
      <c r="B673" s="14"/>
      <c r="C673" s="14"/>
    </row>
    <row r="674" spans="1:3">
      <c r="A674" s="14"/>
      <c r="B674" s="14"/>
      <c r="C674" s="14"/>
    </row>
    <row r="675" spans="1:3">
      <c r="A675" s="14"/>
      <c r="B675" s="14"/>
      <c r="C675" s="14"/>
    </row>
    <row r="676" spans="1:3">
      <c r="A676" s="14"/>
      <c r="B676" s="14"/>
      <c r="C676" s="14"/>
    </row>
    <row r="677" spans="1:3">
      <c r="A677" s="14"/>
      <c r="B677" s="14"/>
      <c r="C677" s="14"/>
    </row>
    <row r="678" spans="1:3">
      <c r="A678" s="14"/>
      <c r="B678" s="14"/>
      <c r="C678" s="14"/>
    </row>
    <row r="679" spans="1:3">
      <c r="A679" s="14"/>
      <c r="B679" s="14"/>
      <c r="C679" s="14"/>
    </row>
    <row r="680" spans="1:3">
      <c r="A680" s="14"/>
      <c r="B680" s="14"/>
      <c r="C680" s="14"/>
    </row>
    <row r="681" spans="1:3">
      <c r="A681" s="14"/>
      <c r="B681" s="14"/>
      <c r="C681" s="14"/>
    </row>
    <row r="682" spans="1:3">
      <c r="A682" s="14"/>
      <c r="B682" s="14"/>
      <c r="C682" s="14"/>
    </row>
    <row r="683" spans="1:3">
      <c r="A683" s="14"/>
      <c r="B683" s="14"/>
      <c r="C683" s="14"/>
    </row>
    <row r="684" spans="1:3">
      <c r="A684" s="14"/>
      <c r="B684" s="14"/>
      <c r="C684" s="14"/>
    </row>
    <row r="685" spans="1:3">
      <c r="A685" s="14"/>
      <c r="B685" s="14"/>
      <c r="C685" s="14"/>
    </row>
    <row r="686" spans="1:3">
      <c r="A686" s="14"/>
      <c r="B686" s="14"/>
      <c r="C686" s="14"/>
    </row>
    <row r="687" spans="1:3">
      <c r="A687" s="14"/>
      <c r="B687" s="14"/>
      <c r="C687" s="14"/>
    </row>
    <row r="688" spans="1:3">
      <c r="A688" s="14"/>
      <c r="B688" s="14"/>
      <c r="C688" s="14"/>
    </row>
    <row r="689" spans="1:3">
      <c r="A689" s="14"/>
      <c r="B689" s="14"/>
      <c r="C689" s="14"/>
    </row>
    <row r="690" spans="1:3">
      <c r="A690" s="14"/>
      <c r="B690" s="14"/>
      <c r="C690" s="14"/>
    </row>
    <row r="691" spans="1:3">
      <c r="A691" s="14"/>
      <c r="B691" s="14"/>
      <c r="C691" s="14"/>
    </row>
    <row r="692" spans="1:3">
      <c r="A692" s="14"/>
      <c r="B692" s="14"/>
      <c r="C692" s="14"/>
    </row>
    <row r="693" spans="1:3">
      <c r="A693" s="14"/>
      <c r="B693" s="14"/>
      <c r="C693" s="14"/>
    </row>
    <row r="694" spans="1:3">
      <c r="A694" s="14"/>
      <c r="B694" s="14"/>
      <c r="C694" s="14"/>
    </row>
    <row r="695" spans="1:3">
      <c r="A695" s="14"/>
      <c r="B695" s="14"/>
      <c r="C695" s="14"/>
    </row>
    <row r="696" spans="1:3">
      <c r="A696" s="14"/>
      <c r="B696" s="14"/>
      <c r="C696" s="14"/>
    </row>
    <row r="697" spans="1:3">
      <c r="A697" s="14"/>
      <c r="B697" s="14"/>
      <c r="C697" s="14"/>
    </row>
    <row r="698" spans="1:3">
      <c r="A698" s="14"/>
      <c r="B698" s="14"/>
      <c r="C698" s="14"/>
    </row>
    <row r="699" spans="1:3">
      <c r="A699" s="14"/>
      <c r="B699" s="14"/>
      <c r="C699" s="14"/>
    </row>
    <row r="700" spans="1:3">
      <c r="A700" s="14"/>
      <c r="B700" s="14"/>
      <c r="C700" s="14"/>
    </row>
    <row r="701" spans="1:3">
      <c r="A701" s="14"/>
      <c r="B701" s="14"/>
      <c r="C701" s="14"/>
    </row>
    <row r="702" spans="1:3">
      <c r="A702" s="14"/>
      <c r="B702" s="14"/>
      <c r="C702" s="14"/>
    </row>
    <row r="703" spans="1:3">
      <c r="A703" s="14"/>
      <c r="B703" s="14"/>
      <c r="C703" s="14"/>
    </row>
    <row r="704" spans="1:3">
      <c r="A704" s="14"/>
      <c r="B704" s="14"/>
      <c r="C704" s="14"/>
    </row>
    <row r="705" spans="1:3">
      <c r="A705" s="14"/>
      <c r="B705" s="14"/>
      <c r="C705" s="14"/>
    </row>
    <row r="706" spans="1:3">
      <c r="A706" s="14"/>
      <c r="B706" s="14"/>
      <c r="C706" s="14"/>
    </row>
    <row r="707" spans="1:3">
      <c r="A707" s="14"/>
      <c r="B707" s="14"/>
      <c r="C707" s="14"/>
    </row>
    <row r="708" spans="1:3">
      <c r="A708" s="14"/>
      <c r="B708" s="14"/>
      <c r="C708" s="14"/>
    </row>
    <row r="709" spans="1:3">
      <c r="A709" s="14"/>
      <c r="B709" s="14"/>
      <c r="C709" s="14"/>
    </row>
    <row r="710" spans="1:3">
      <c r="A710" s="14"/>
      <c r="B710" s="14"/>
      <c r="C710" s="14"/>
    </row>
    <row r="711" spans="1:3">
      <c r="A711" s="14"/>
      <c r="B711" s="14"/>
      <c r="C711" s="14"/>
    </row>
    <row r="712" spans="1:3">
      <c r="A712" s="14"/>
      <c r="B712" s="14"/>
      <c r="C712" s="14"/>
    </row>
    <row r="713" spans="1:3">
      <c r="A713" s="14"/>
      <c r="B713" s="14"/>
      <c r="C713" s="14"/>
    </row>
    <row r="714" spans="1:3">
      <c r="A714" s="14"/>
      <c r="B714" s="14"/>
      <c r="C714" s="14"/>
    </row>
    <row r="715" spans="1:3">
      <c r="A715" s="14"/>
      <c r="B715" s="14"/>
      <c r="C715" s="14"/>
    </row>
    <row r="716" spans="1:3">
      <c r="A716" s="14"/>
      <c r="B716" s="14"/>
      <c r="C716" s="14"/>
    </row>
    <row r="717" spans="1:3">
      <c r="A717" s="14"/>
      <c r="B717" s="14"/>
      <c r="C717" s="14"/>
    </row>
    <row r="718" spans="1:3">
      <c r="A718" s="14"/>
      <c r="B718" s="14"/>
      <c r="C718" s="14"/>
    </row>
    <row r="719" spans="1:3">
      <c r="A719" s="14"/>
      <c r="B719" s="14"/>
      <c r="C719" s="14"/>
    </row>
    <row r="720" spans="1:3">
      <c r="A720" s="14"/>
      <c r="B720" s="14"/>
      <c r="C720" s="14"/>
    </row>
    <row r="721" spans="1:3">
      <c r="A721" s="14"/>
      <c r="B721" s="14"/>
      <c r="C721" s="14"/>
    </row>
    <row r="722" spans="1:3">
      <c r="A722" s="14"/>
      <c r="B722" s="14"/>
      <c r="C722" s="14"/>
    </row>
    <row r="723" spans="1:3">
      <c r="A723" s="14"/>
      <c r="B723" s="14"/>
      <c r="C723" s="14"/>
    </row>
    <row r="724" spans="1:3">
      <c r="A724" s="14"/>
      <c r="B724" s="14"/>
      <c r="C724" s="14"/>
    </row>
    <row r="725" spans="1:3">
      <c r="A725" s="14"/>
      <c r="B725" s="14"/>
      <c r="C725" s="14"/>
    </row>
    <row r="726" spans="1:3">
      <c r="A726" s="14"/>
      <c r="B726" s="14"/>
      <c r="C726" s="14"/>
    </row>
    <row r="727" spans="1:3">
      <c r="A727" s="14"/>
      <c r="B727" s="14"/>
      <c r="C727" s="14"/>
    </row>
    <row r="728" spans="1:3">
      <c r="A728" s="14"/>
      <c r="B728" s="14"/>
      <c r="C728" s="14"/>
    </row>
    <row r="729" spans="1:3">
      <c r="A729" s="14"/>
      <c r="B729" s="14"/>
      <c r="C729" s="14"/>
    </row>
    <row r="730" spans="1:3">
      <c r="A730" s="14"/>
      <c r="B730" s="14"/>
      <c r="C730" s="14"/>
    </row>
    <row r="731" spans="1:3">
      <c r="A731" s="14"/>
      <c r="B731" s="14"/>
      <c r="C731" s="14"/>
    </row>
    <row r="732" spans="1:3">
      <c r="A732" s="14"/>
      <c r="B732" s="14"/>
      <c r="C732" s="14"/>
    </row>
    <row r="733" spans="1:3">
      <c r="A733" s="14"/>
      <c r="B733" s="14"/>
      <c r="C733" s="14"/>
    </row>
    <row r="734" spans="1:3">
      <c r="A734" s="14"/>
      <c r="B734" s="14"/>
      <c r="C734" s="14"/>
    </row>
    <row r="735" spans="1:3">
      <c r="A735" s="14"/>
      <c r="B735" s="14"/>
      <c r="C735" s="14"/>
    </row>
    <row r="736" spans="1:3">
      <c r="A736" s="14"/>
      <c r="B736" s="14"/>
      <c r="C736" s="14"/>
    </row>
    <row r="737" spans="1:3">
      <c r="A737" s="14"/>
      <c r="B737" s="14"/>
      <c r="C737" s="14"/>
    </row>
    <row r="738" spans="1:3">
      <c r="A738" s="14"/>
      <c r="B738" s="14"/>
      <c r="C738" s="14"/>
    </row>
    <row r="739" spans="1:3">
      <c r="A739" s="14"/>
      <c r="B739" s="14"/>
      <c r="C739" s="14"/>
    </row>
    <row r="740" spans="1:3">
      <c r="A740" s="14"/>
      <c r="B740" s="14"/>
      <c r="C740" s="14"/>
    </row>
    <row r="741" spans="1:3">
      <c r="A741" s="14"/>
      <c r="B741" s="14"/>
      <c r="C741" s="14"/>
    </row>
    <row r="742" spans="1:3">
      <c r="A742" s="14"/>
      <c r="B742" s="14"/>
      <c r="C742" s="14"/>
    </row>
    <row r="743" spans="1:3">
      <c r="A743" s="14"/>
      <c r="B743" s="14"/>
      <c r="C743" s="14"/>
    </row>
    <row r="744" spans="1:3">
      <c r="A744" s="14"/>
      <c r="B744" s="14"/>
      <c r="C744" s="14"/>
    </row>
    <row r="745" spans="1:3">
      <c r="A745" s="14"/>
      <c r="B745" s="14"/>
      <c r="C745" s="14"/>
    </row>
    <row r="746" spans="1:3">
      <c r="A746" s="14"/>
      <c r="B746" s="14"/>
      <c r="C746" s="14"/>
    </row>
    <row r="747" spans="1:3">
      <c r="A747" s="14"/>
      <c r="B747" s="14"/>
      <c r="C747" s="14"/>
    </row>
    <row r="748" spans="1:3">
      <c r="A748" s="14"/>
      <c r="B748" s="14"/>
      <c r="C748" s="14"/>
    </row>
    <row r="749" spans="1:3">
      <c r="A749" s="14"/>
      <c r="B749" s="14"/>
      <c r="C749" s="14"/>
    </row>
    <row r="750" spans="1:3">
      <c r="A750" s="14"/>
      <c r="B750" s="14"/>
      <c r="C750" s="14"/>
    </row>
    <row r="751" spans="1:3">
      <c r="A751" s="14"/>
      <c r="B751" s="14"/>
      <c r="C751" s="14"/>
    </row>
    <row r="752" spans="1:3">
      <c r="A752" s="14"/>
      <c r="B752" s="14"/>
      <c r="C752" s="14"/>
    </row>
    <row r="753" spans="1:3">
      <c r="A753" s="14"/>
      <c r="B753" s="14"/>
      <c r="C753" s="14"/>
    </row>
    <row r="754" spans="1:3">
      <c r="A754" s="14"/>
      <c r="B754" s="14"/>
      <c r="C754" s="14"/>
    </row>
    <row r="755" spans="1:3">
      <c r="A755" s="14"/>
      <c r="B755" s="14"/>
      <c r="C755" s="14"/>
    </row>
    <row r="756" spans="1:3">
      <c r="A756" s="14"/>
      <c r="B756" s="14"/>
      <c r="C756" s="14"/>
    </row>
    <row r="757" spans="1:3">
      <c r="A757" s="14"/>
      <c r="B757" s="14"/>
      <c r="C757" s="14"/>
    </row>
    <row r="758" spans="1:3">
      <c r="A758" s="14"/>
      <c r="B758" s="14"/>
      <c r="C758" s="14"/>
    </row>
    <row r="759" spans="1:3">
      <c r="A759" s="14"/>
      <c r="B759" s="14"/>
      <c r="C759" s="14"/>
    </row>
    <row r="760" spans="1:3">
      <c r="A760" s="14"/>
      <c r="B760" s="14"/>
      <c r="C760" s="14"/>
    </row>
    <row r="761" spans="1:3">
      <c r="A761" s="14"/>
      <c r="B761" s="14"/>
      <c r="C761" s="14"/>
    </row>
    <row r="762" spans="1:3">
      <c r="A762" s="14"/>
      <c r="B762" s="14"/>
      <c r="C762" s="14"/>
    </row>
    <row r="763" spans="1:3">
      <c r="A763" s="14"/>
      <c r="B763" s="14"/>
      <c r="C763" s="14"/>
    </row>
    <row r="764" spans="1:3">
      <c r="A764" s="14"/>
      <c r="B764" s="14"/>
      <c r="C764" s="14"/>
    </row>
    <row r="765" spans="1:3">
      <c r="A765" s="14"/>
      <c r="B765" s="14"/>
      <c r="C765" s="14"/>
    </row>
    <row r="766" spans="1:3">
      <c r="A766" s="14"/>
      <c r="B766" s="14"/>
      <c r="C766" s="14"/>
    </row>
    <row r="767" spans="1:3">
      <c r="A767" s="14"/>
      <c r="B767" s="14"/>
      <c r="C767" s="14"/>
    </row>
    <row r="768" spans="1:3">
      <c r="A768" s="14"/>
      <c r="B768" s="14"/>
      <c r="C768" s="14"/>
    </row>
    <row r="769" spans="1:3">
      <c r="A769" s="14"/>
      <c r="B769" s="14"/>
      <c r="C769" s="14"/>
    </row>
    <row r="770" spans="1:3">
      <c r="A770" s="14"/>
      <c r="B770" s="14"/>
      <c r="C770" s="14"/>
    </row>
    <row r="771" spans="1:3">
      <c r="A771" s="14"/>
      <c r="B771" s="14"/>
      <c r="C771" s="14"/>
    </row>
    <row r="772" spans="1:3">
      <c r="A772" s="14"/>
      <c r="B772" s="14"/>
      <c r="C772" s="14"/>
    </row>
    <row r="773" spans="1:3">
      <c r="A773" s="14"/>
      <c r="B773" s="14"/>
      <c r="C773" s="14"/>
    </row>
    <row r="774" spans="1:3">
      <c r="A774" s="14"/>
      <c r="B774" s="14"/>
      <c r="C774" s="14"/>
    </row>
    <row r="775" spans="1:3">
      <c r="A775" s="14"/>
      <c r="B775" s="14"/>
      <c r="C775" s="14"/>
    </row>
    <row r="776" spans="1:3">
      <c r="A776" s="14"/>
      <c r="B776" s="14"/>
      <c r="C776" s="14"/>
    </row>
    <row r="777" spans="1:3">
      <c r="A777" s="14"/>
      <c r="B777" s="14"/>
      <c r="C777" s="14"/>
    </row>
    <row r="778" spans="1:3">
      <c r="A778" s="14"/>
      <c r="B778" s="14"/>
      <c r="C778" s="14"/>
    </row>
    <row r="779" spans="1:3">
      <c r="A779" s="14"/>
      <c r="B779" s="14"/>
      <c r="C779" s="14"/>
    </row>
    <row r="780" spans="1:3">
      <c r="A780" s="14"/>
      <c r="B780" s="14"/>
      <c r="C780" s="14"/>
    </row>
    <row r="781" spans="1:3">
      <c r="A781" s="14"/>
      <c r="B781" s="14"/>
      <c r="C781" s="14"/>
    </row>
    <row r="782" spans="1:3">
      <c r="A782" s="14"/>
      <c r="B782" s="14"/>
      <c r="C782" s="14"/>
    </row>
    <row r="783" spans="1:3">
      <c r="A783" s="14"/>
      <c r="B783" s="14"/>
      <c r="C783" s="14"/>
    </row>
    <row r="784" spans="1:3">
      <c r="A784" s="14"/>
      <c r="B784" s="14"/>
      <c r="C784" s="14"/>
    </row>
    <row r="785" spans="1:3">
      <c r="A785" s="14"/>
      <c r="B785" s="14"/>
      <c r="C785" s="14"/>
    </row>
    <row r="786" spans="1:3">
      <c r="A786" s="14"/>
      <c r="B786" s="14"/>
      <c r="C786" s="14"/>
    </row>
    <row r="787" spans="1:3">
      <c r="A787" s="14"/>
      <c r="B787" s="14"/>
      <c r="C787" s="14"/>
    </row>
    <row r="788" spans="1:3">
      <c r="A788" s="14"/>
      <c r="B788" s="14"/>
      <c r="C788" s="14"/>
    </row>
    <row r="789" spans="1:3">
      <c r="A789" s="14"/>
      <c r="B789" s="14"/>
      <c r="C789" s="14"/>
    </row>
    <row r="790" spans="1:3">
      <c r="A790" s="14"/>
      <c r="B790" s="14"/>
      <c r="C790" s="14"/>
    </row>
    <row r="791" spans="1:3">
      <c r="A791" s="14"/>
      <c r="B791" s="14"/>
      <c r="C791" s="14"/>
    </row>
    <row r="792" spans="1:3">
      <c r="A792" s="14"/>
      <c r="B792" s="14"/>
      <c r="C792" s="14"/>
    </row>
    <row r="793" spans="1:3">
      <c r="A793" s="14"/>
      <c r="B793" s="14"/>
      <c r="C793" s="14"/>
    </row>
    <row r="794" spans="1:3">
      <c r="A794" s="14"/>
      <c r="B794" s="14"/>
      <c r="C794" s="14"/>
    </row>
    <row r="795" spans="1:3">
      <c r="A795" s="14"/>
      <c r="B795" s="14"/>
      <c r="C795" s="14"/>
    </row>
    <row r="796" spans="1:3">
      <c r="A796" s="14"/>
      <c r="B796" s="14"/>
      <c r="C796" s="14"/>
    </row>
    <row r="797" spans="1:3">
      <c r="A797" s="14"/>
      <c r="B797" s="14"/>
      <c r="C797" s="14"/>
    </row>
    <row r="798" spans="1:3">
      <c r="A798" s="14"/>
      <c r="B798" s="14"/>
      <c r="C798" s="14"/>
    </row>
    <row r="799" spans="1:3">
      <c r="A799" s="14"/>
      <c r="B799" s="14"/>
      <c r="C799" s="14"/>
    </row>
    <row r="800" spans="1:3">
      <c r="A800" s="14"/>
      <c r="B800" s="14"/>
      <c r="C800" s="14"/>
    </row>
    <row r="801" spans="1:3">
      <c r="A801" s="14"/>
      <c r="B801" s="14"/>
      <c r="C801" s="14"/>
    </row>
    <row r="802" spans="1:3">
      <c r="A802" s="14"/>
      <c r="B802" s="14"/>
      <c r="C802" s="14"/>
    </row>
    <row r="803" spans="1:3">
      <c r="A803" s="14"/>
      <c r="B803" s="14"/>
      <c r="C803" s="14"/>
    </row>
    <row r="804" spans="1:3">
      <c r="A804" s="14"/>
      <c r="B804" s="14"/>
      <c r="C804" s="14"/>
    </row>
    <row r="805" spans="1:3">
      <c r="A805" s="14"/>
      <c r="B805" s="14"/>
      <c r="C805" s="14"/>
    </row>
    <row r="806" spans="1:3">
      <c r="A806" s="14"/>
      <c r="B806" s="14"/>
      <c r="C806" s="14"/>
    </row>
    <row r="807" spans="1:3">
      <c r="A807" s="14"/>
      <c r="B807" s="14"/>
      <c r="C807" s="14"/>
    </row>
    <row r="808" spans="1:3">
      <c r="A808" s="14"/>
      <c r="B808" s="14"/>
      <c r="C808" s="14"/>
    </row>
    <row r="809" spans="1:3">
      <c r="A809" s="14"/>
      <c r="B809" s="14"/>
      <c r="C809" s="14"/>
    </row>
    <row r="810" spans="1:3">
      <c r="A810" s="14"/>
      <c r="B810" s="14"/>
      <c r="C810" s="14"/>
    </row>
    <row r="811" spans="1:3">
      <c r="A811" s="14"/>
      <c r="B811" s="14"/>
      <c r="C811" s="14"/>
    </row>
    <row r="812" spans="1:3">
      <c r="A812" s="14"/>
      <c r="B812" s="14"/>
      <c r="C812" s="14"/>
    </row>
    <row r="813" spans="1:3">
      <c r="A813" s="14"/>
      <c r="B813" s="14"/>
      <c r="C813" s="14"/>
    </row>
    <row r="814" spans="1:3">
      <c r="A814" s="14"/>
      <c r="B814" s="14"/>
      <c r="C814" s="14"/>
    </row>
    <row r="815" spans="1:3">
      <c r="A815" s="14"/>
      <c r="B815" s="14"/>
      <c r="C815" s="14"/>
    </row>
    <row r="816" spans="1:3">
      <c r="A816" s="14"/>
      <c r="B816" s="14"/>
      <c r="C816" s="14"/>
    </row>
    <row r="817" spans="1:3">
      <c r="A817" s="14"/>
      <c r="B817" s="14"/>
      <c r="C817" s="14"/>
    </row>
    <row r="818" spans="1:3">
      <c r="A818" s="14"/>
      <c r="B818" s="14"/>
      <c r="C818" s="14"/>
    </row>
    <row r="819" spans="1:3">
      <c r="A819" s="14"/>
      <c r="B819" s="14"/>
      <c r="C819" s="14"/>
    </row>
    <row r="820" spans="1:3">
      <c r="A820" s="14"/>
      <c r="B820" s="14"/>
      <c r="C820" s="14"/>
    </row>
    <row r="821" spans="1:3">
      <c r="A821" s="14"/>
      <c r="B821" s="14"/>
      <c r="C821" s="14"/>
    </row>
    <row r="822" spans="1:3">
      <c r="A822" s="14"/>
      <c r="B822" s="14"/>
      <c r="C822" s="14"/>
    </row>
    <row r="823" spans="1:3">
      <c r="A823" s="14"/>
      <c r="B823" s="14"/>
      <c r="C823" s="14"/>
    </row>
    <row r="824" spans="1:3">
      <c r="A824" s="14"/>
      <c r="B824" s="14"/>
      <c r="C824" s="14"/>
    </row>
    <row r="825" spans="1:3">
      <c r="A825" s="14"/>
      <c r="B825" s="14"/>
      <c r="C825" s="14"/>
    </row>
    <row r="826" spans="1:3">
      <c r="A826" s="14"/>
      <c r="B826" s="14"/>
      <c r="C826" s="14"/>
    </row>
    <row r="827" spans="1:3">
      <c r="A827" s="14"/>
      <c r="B827" s="14"/>
      <c r="C827" s="14"/>
    </row>
    <row r="828" spans="1:3">
      <c r="A828" s="14"/>
      <c r="B828" s="14"/>
      <c r="C828" s="14"/>
    </row>
    <row r="829" spans="1:3">
      <c r="A829" s="14"/>
      <c r="B829" s="14"/>
      <c r="C829" s="14"/>
    </row>
    <row r="830" spans="1:3">
      <c r="A830" s="14"/>
      <c r="B830" s="14"/>
      <c r="C830" s="14"/>
    </row>
    <row r="831" spans="1:3">
      <c r="A831" s="14"/>
      <c r="B831" s="14"/>
      <c r="C831" s="14"/>
    </row>
    <row r="832" spans="1:3">
      <c r="A832" s="14"/>
      <c r="B832" s="14"/>
      <c r="C832" s="14"/>
    </row>
    <row r="833" spans="1:3">
      <c r="A833" s="14"/>
      <c r="B833" s="14"/>
      <c r="C833" s="14"/>
    </row>
    <row r="834" spans="1:3">
      <c r="A834" s="14"/>
      <c r="B834" s="14"/>
      <c r="C834" s="14"/>
    </row>
    <row r="835" spans="1:3">
      <c r="A835" s="14"/>
      <c r="B835" s="14"/>
      <c r="C835" s="14"/>
    </row>
    <row r="836" spans="1:3">
      <c r="A836" s="14"/>
      <c r="B836" s="14"/>
      <c r="C836" s="14"/>
    </row>
    <row r="837" spans="1:3">
      <c r="A837" s="14"/>
      <c r="B837" s="14"/>
      <c r="C837" s="14"/>
    </row>
    <row r="838" spans="1:3">
      <c r="A838" s="14"/>
      <c r="B838" s="14"/>
      <c r="C838" s="14"/>
    </row>
    <row r="839" spans="1:3">
      <c r="A839" s="14"/>
      <c r="B839" s="14"/>
      <c r="C839" s="14"/>
    </row>
    <row r="840" spans="1:3">
      <c r="A840" s="14"/>
      <c r="B840" s="14"/>
      <c r="C840" s="14"/>
    </row>
    <row r="841" spans="1:3">
      <c r="A841" s="14"/>
      <c r="B841" s="14"/>
      <c r="C841" s="14"/>
    </row>
    <row r="842" spans="1:3">
      <c r="A842" s="14"/>
      <c r="B842" s="14"/>
      <c r="C842" s="14"/>
    </row>
    <row r="843" spans="1:3">
      <c r="A843" s="14"/>
      <c r="B843" s="14"/>
      <c r="C843" s="14"/>
    </row>
    <row r="844" spans="1:3">
      <c r="A844" s="14"/>
      <c r="B844" s="14"/>
      <c r="C844" s="14"/>
    </row>
    <row r="845" spans="1:3">
      <c r="A845" s="14"/>
      <c r="B845" s="14"/>
      <c r="C845" s="14"/>
    </row>
    <row r="846" spans="1:3">
      <c r="A846" s="14"/>
      <c r="B846" s="14"/>
      <c r="C846" s="14"/>
    </row>
    <row r="847" spans="1:3">
      <c r="A847" s="14"/>
      <c r="B847" s="14"/>
      <c r="C847" s="14"/>
    </row>
    <row r="848" spans="1:3">
      <c r="A848" s="14"/>
      <c r="B848" s="14"/>
      <c r="C848" s="14"/>
    </row>
    <row r="849" spans="1:3">
      <c r="A849" s="14"/>
      <c r="B849" s="14"/>
      <c r="C849" s="14"/>
    </row>
    <row r="850" spans="1:3">
      <c r="A850" s="14"/>
      <c r="B850" s="14"/>
      <c r="C850" s="14"/>
    </row>
    <row r="851" spans="1:3">
      <c r="A851" s="14"/>
      <c r="B851" s="14"/>
      <c r="C851" s="14"/>
    </row>
    <row r="852" spans="1:3">
      <c r="A852" s="14"/>
      <c r="B852" s="14"/>
      <c r="C852" s="14"/>
    </row>
    <row r="853" spans="1:3">
      <c r="A853" s="14"/>
      <c r="B853" s="14"/>
      <c r="C853" s="14"/>
    </row>
    <row r="854" spans="1:3">
      <c r="A854" s="14"/>
      <c r="B854" s="14"/>
      <c r="C854" s="14"/>
    </row>
    <row r="855" spans="1:3">
      <c r="A855" s="14"/>
      <c r="B855" s="14"/>
      <c r="C855" s="14"/>
    </row>
    <row r="856" spans="1:3">
      <c r="A856" s="14"/>
      <c r="B856" s="14"/>
      <c r="C856" s="14"/>
    </row>
    <row r="857" spans="1:3">
      <c r="A857" s="14"/>
      <c r="B857" s="14"/>
      <c r="C857" s="14"/>
    </row>
    <row r="858" spans="1:3">
      <c r="A858" s="14"/>
      <c r="B858" s="14"/>
      <c r="C858" s="14"/>
    </row>
    <row r="859" spans="1:3">
      <c r="A859" s="14"/>
      <c r="B859" s="14"/>
      <c r="C859" s="14"/>
    </row>
    <row r="860" spans="1:3">
      <c r="A860" s="14"/>
      <c r="B860" s="14"/>
      <c r="C860" s="14"/>
    </row>
    <row r="861" spans="1:3">
      <c r="A861" s="14"/>
      <c r="B861" s="14"/>
      <c r="C861" s="14"/>
    </row>
    <row r="862" spans="1:3">
      <c r="A862" s="14"/>
      <c r="B862" s="14"/>
      <c r="C862" s="14"/>
    </row>
    <row r="863" spans="1:3">
      <c r="A863" s="14"/>
      <c r="B863" s="14"/>
      <c r="C863" s="14"/>
    </row>
    <row r="864" spans="1:3">
      <c r="A864" s="14"/>
      <c r="B864" s="14"/>
      <c r="C864" s="14"/>
    </row>
    <row r="865" spans="1:3">
      <c r="A865" s="14"/>
      <c r="B865" s="14"/>
      <c r="C865" s="14"/>
    </row>
    <row r="866" spans="1:3">
      <c r="A866" s="14"/>
      <c r="B866" s="14"/>
      <c r="C866" s="14"/>
    </row>
    <row r="867" spans="1:3">
      <c r="A867" s="14"/>
      <c r="B867" s="14"/>
      <c r="C867" s="14"/>
    </row>
    <row r="868" spans="1:3">
      <c r="A868" s="14"/>
      <c r="B868" s="14"/>
      <c r="C868" s="14"/>
    </row>
    <row r="869" spans="1:3">
      <c r="A869" s="14"/>
      <c r="B869" s="14"/>
      <c r="C869" s="14"/>
    </row>
    <row r="870" spans="1:3">
      <c r="A870" s="14"/>
      <c r="B870" s="14"/>
      <c r="C870" s="14"/>
    </row>
    <row r="871" spans="1:3">
      <c r="A871" s="14"/>
      <c r="B871" s="14"/>
      <c r="C871" s="14"/>
    </row>
    <row r="872" spans="1:3">
      <c r="A872" s="14"/>
      <c r="B872" s="14"/>
      <c r="C872" s="14"/>
    </row>
    <row r="873" spans="1:3">
      <c r="A873" s="14"/>
      <c r="B873" s="14"/>
      <c r="C873" s="14"/>
    </row>
    <row r="874" spans="1:3">
      <c r="A874" s="14"/>
      <c r="B874" s="14"/>
      <c r="C874" s="14"/>
    </row>
    <row r="875" spans="1:3">
      <c r="A875" s="14"/>
      <c r="B875" s="14"/>
      <c r="C875" s="14"/>
    </row>
    <row r="876" spans="1:3">
      <c r="A876" s="14"/>
      <c r="B876" s="14"/>
      <c r="C876" s="14"/>
    </row>
    <row r="877" spans="1:3">
      <c r="A877" s="14"/>
      <c r="B877" s="14"/>
      <c r="C877" s="14"/>
    </row>
    <row r="878" spans="1:3">
      <c r="A878" s="14"/>
      <c r="B878" s="14"/>
      <c r="C878" s="14"/>
    </row>
    <row r="879" spans="1:3">
      <c r="A879" s="14"/>
      <c r="B879" s="14"/>
      <c r="C879" s="14"/>
    </row>
    <row r="880" spans="1:3">
      <c r="A880" s="14"/>
      <c r="B880" s="14"/>
      <c r="C880" s="14"/>
    </row>
    <row r="881" spans="1:3">
      <c r="A881" s="14"/>
      <c r="B881" s="14"/>
      <c r="C881" s="14"/>
    </row>
    <row r="882" spans="1:3">
      <c r="A882" s="14"/>
      <c r="B882" s="14"/>
      <c r="C882" s="14"/>
    </row>
    <row r="883" spans="1:3">
      <c r="A883" s="14"/>
      <c r="B883" s="14"/>
      <c r="C883" s="14"/>
    </row>
    <row r="884" spans="1:3">
      <c r="A884" s="14"/>
      <c r="B884" s="14"/>
      <c r="C884" s="14"/>
    </row>
    <row r="885" spans="1:3">
      <c r="A885" s="14"/>
      <c r="B885" s="14"/>
      <c r="C885" s="14"/>
    </row>
    <row r="886" spans="1:3">
      <c r="A886" s="14"/>
      <c r="B886" s="14"/>
      <c r="C886" s="14"/>
    </row>
    <row r="887" spans="1:3">
      <c r="A887" s="14"/>
      <c r="B887" s="14"/>
      <c r="C887" s="14"/>
    </row>
    <row r="888" spans="1:3">
      <c r="A888" s="14"/>
      <c r="B888" s="14"/>
      <c r="C888" s="14"/>
    </row>
    <row r="889" spans="1:3">
      <c r="A889" s="14"/>
      <c r="B889" s="14"/>
      <c r="C889" s="14"/>
    </row>
    <row r="890" spans="1:3">
      <c r="A890" s="14"/>
      <c r="B890" s="14"/>
      <c r="C890" s="14"/>
    </row>
    <row r="891" spans="1:3">
      <c r="A891" s="14"/>
      <c r="B891" s="14"/>
      <c r="C891" s="14"/>
    </row>
    <row r="892" spans="1:3">
      <c r="A892" s="14"/>
      <c r="B892" s="14"/>
      <c r="C892" s="14"/>
    </row>
    <row r="893" spans="1:3">
      <c r="A893" s="14"/>
      <c r="B893" s="14"/>
      <c r="C893" s="14"/>
    </row>
    <row r="894" spans="1:3">
      <c r="A894" s="14"/>
      <c r="B894" s="14"/>
      <c r="C894" s="14"/>
    </row>
    <row r="895" spans="1:3">
      <c r="A895" s="14"/>
      <c r="B895" s="14"/>
      <c r="C895" s="14"/>
    </row>
    <row r="896" spans="1:3">
      <c r="A896" s="14"/>
      <c r="B896" s="14"/>
      <c r="C896" s="14"/>
    </row>
    <row r="897" spans="1:3">
      <c r="A897" s="14"/>
      <c r="B897" s="14"/>
      <c r="C897" s="14"/>
    </row>
    <row r="898" spans="1:3">
      <c r="A898" s="14"/>
      <c r="B898" s="14"/>
      <c r="C898" s="14"/>
    </row>
    <row r="899" spans="1:3">
      <c r="A899" s="14"/>
      <c r="B899" s="14"/>
      <c r="C899" s="14"/>
    </row>
    <row r="900" spans="1:3">
      <c r="A900" s="14"/>
      <c r="B900" s="14"/>
      <c r="C900" s="14"/>
    </row>
    <row r="901" spans="1:3">
      <c r="A901" s="14"/>
      <c r="B901" s="14"/>
      <c r="C901" s="14"/>
    </row>
    <row r="902" spans="1:3">
      <c r="A902" s="14"/>
      <c r="B902" s="14"/>
      <c r="C902" s="14"/>
    </row>
    <row r="903" spans="1:3">
      <c r="A903" s="14"/>
      <c r="B903" s="14"/>
      <c r="C903" s="14"/>
    </row>
    <row r="904" spans="1:3">
      <c r="A904" s="14"/>
      <c r="B904" s="14"/>
      <c r="C904" s="14"/>
    </row>
    <row r="905" spans="1:3">
      <c r="A905" s="14"/>
      <c r="B905" s="14"/>
      <c r="C905" s="14"/>
    </row>
    <row r="906" spans="1:3">
      <c r="A906" s="14"/>
      <c r="B906" s="14"/>
      <c r="C906" s="14"/>
    </row>
    <row r="907" spans="1:3">
      <c r="A907" s="14"/>
      <c r="B907" s="14"/>
      <c r="C907" s="14"/>
    </row>
    <row r="908" spans="1:3">
      <c r="A908" s="14"/>
      <c r="B908" s="14"/>
      <c r="C908" s="14"/>
    </row>
    <row r="909" spans="1:3">
      <c r="A909" s="14"/>
      <c r="B909" s="14"/>
      <c r="C909" s="14"/>
    </row>
    <row r="910" spans="1:3">
      <c r="A910" s="14"/>
      <c r="B910" s="14"/>
      <c r="C910" s="14"/>
    </row>
    <row r="911" spans="1:3">
      <c r="A911" s="14"/>
      <c r="B911" s="14"/>
      <c r="C911" s="14"/>
    </row>
    <row r="912" spans="1:3">
      <c r="A912" s="14"/>
      <c r="B912" s="14"/>
      <c r="C912" s="14"/>
    </row>
    <row r="913" spans="1:3">
      <c r="A913" s="14"/>
      <c r="B913" s="14"/>
      <c r="C913" s="14"/>
    </row>
    <row r="914" spans="1:3">
      <c r="A914" s="14"/>
      <c r="B914" s="14"/>
      <c r="C914" s="14"/>
    </row>
    <row r="915" spans="1:3">
      <c r="A915" s="14"/>
      <c r="B915" s="14"/>
      <c r="C915" s="14"/>
    </row>
    <row r="916" spans="1:3">
      <c r="A916" s="14"/>
      <c r="B916" s="14"/>
      <c r="C916" s="14"/>
    </row>
    <row r="917" spans="1:3">
      <c r="A917" s="14"/>
      <c r="B917" s="14"/>
      <c r="C917" s="14"/>
    </row>
    <row r="918" spans="1:3">
      <c r="A918" s="14"/>
      <c r="B918" s="14"/>
      <c r="C918" s="14"/>
    </row>
    <row r="919" spans="1:3">
      <c r="A919" s="14"/>
      <c r="B919" s="14"/>
      <c r="C919" s="14"/>
    </row>
    <row r="920" spans="1:3">
      <c r="A920" s="14"/>
      <c r="B920" s="14"/>
      <c r="C920" s="14"/>
    </row>
    <row r="921" spans="1:3">
      <c r="A921" s="14"/>
      <c r="B921" s="14"/>
      <c r="C921" s="14"/>
    </row>
    <row r="922" spans="1:3">
      <c r="A922" s="14"/>
      <c r="B922" s="14"/>
      <c r="C922" s="14"/>
    </row>
    <row r="923" spans="1:3">
      <c r="A923" s="14"/>
      <c r="B923" s="14"/>
      <c r="C923" s="14"/>
    </row>
    <row r="924" spans="1:3">
      <c r="A924" s="14"/>
      <c r="B924" s="14"/>
      <c r="C924" s="14"/>
    </row>
    <row r="925" spans="1:3">
      <c r="A925" s="14"/>
      <c r="B925" s="14"/>
      <c r="C925" s="14"/>
    </row>
    <row r="926" spans="1:3">
      <c r="A926" s="14"/>
      <c r="B926" s="14"/>
      <c r="C926" s="14"/>
    </row>
    <row r="927" spans="1:3">
      <c r="A927" s="14"/>
      <c r="B927" s="14"/>
      <c r="C927" s="14"/>
    </row>
    <row r="928" spans="1:3">
      <c r="A928" s="14"/>
      <c r="B928" s="14"/>
      <c r="C928" s="14"/>
    </row>
    <row r="929" spans="1:3">
      <c r="A929" s="14"/>
      <c r="B929" s="14"/>
      <c r="C929" s="14"/>
    </row>
    <row r="930" spans="1:3">
      <c r="A930" s="14"/>
      <c r="B930" s="14"/>
      <c r="C930" s="14"/>
    </row>
    <row r="931" spans="1:3">
      <c r="A931" s="14"/>
      <c r="B931" s="14"/>
      <c r="C931" s="14"/>
    </row>
    <row r="932" spans="1:3">
      <c r="A932" s="14"/>
      <c r="B932" s="14"/>
      <c r="C932" s="14"/>
    </row>
    <row r="933" spans="1:3">
      <c r="A933" s="14"/>
      <c r="B933" s="14"/>
      <c r="C933" s="14"/>
    </row>
    <row r="934" spans="1:3">
      <c r="A934" s="14"/>
      <c r="B934" s="14"/>
      <c r="C934" s="14"/>
    </row>
    <row r="935" spans="1:3">
      <c r="A935" s="14"/>
      <c r="B935" s="14"/>
      <c r="C935" s="14"/>
    </row>
    <row r="936" spans="1:3">
      <c r="A936" s="14"/>
      <c r="B936" s="14"/>
      <c r="C936" s="14"/>
    </row>
    <row r="937" spans="1:3">
      <c r="A937" s="14"/>
      <c r="B937" s="14"/>
      <c r="C937" s="14"/>
    </row>
    <row r="938" spans="1:3">
      <c r="A938" s="14"/>
      <c r="B938" s="14"/>
      <c r="C938" s="14"/>
    </row>
    <row r="939" spans="1:3">
      <c r="A939" s="14"/>
      <c r="B939" s="14"/>
      <c r="C939" s="14"/>
    </row>
    <row r="940" spans="1:3">
      <c r="A940" s="14"/>
      <c r="B940" s="14"/>
      <c r="C940" s="14"/>
    </row>
    <row r="941" spans="1:3">
      <c r="A941" s="14"/>
      <c r="B941" s="14"/>
      <c r="C941" s="14"/>
    </row>
    <row r="942" spans="1:3">
      <c r="A942" s="14"/>
      <c r="B942" s="14"/>
      <c r="C942" s="14"/>
    </row>
    <row r="943" spans="1:3">
      <c r="A943" s="14"/>
      <c r="B943" s="14"/>
      <c r="C943" s="14"/>
    </row>
    <row r="944" spans="1:3">
      <c r="A944" s="14"/>
      <c r="B944" s="14"/>
      <c r="C944" s="14"/>
    </row>
    <row r="945" spans="1:3">
      <c r="A945" s="14"/>
      <c r="B945" s="14"/>
      <c r="C945" s="14"/>
    </row>
    <row r="946" spans="1:3">
      <c r="A946" s="14"/>
      <c r="B946" s="14"/>
      <c r="C946" s="14"/>
    </row>
    <row r="947" spans="1:3">
      <c r="A947" s="14"/>
      <c r="B947" s="14"/>
      <c r="C947" s="14"/>
    </row>
    <row r="948" spans="1:3">
      <c r="A948" s="14"/>
      <c r="B948" s="14"/>
      <c r="C948" s="14"/>
    </row>
    <row r="949" spans="1:3">
      <c r="A949" s="14"/>
      <c r="B949" s="14"/>
      <c r="C949" s="14"/>
    </row>
    <row r="950" spans="1:3">
      <c r="A950" s="14"/>
      <c r="B950" s="14"/>
      <c r="C950" s="14"/>
    </row>
    <row r="951" spans="1:3">
      <c r="A951" s="14"/>
      <c r="B951" s="14"/>
      <c r="C951" s="14"/>
    </row>
    <row r="952" spans="1:3">
      <c r="A952" s="14"/>
      <c r="B952" s="14"/>
      <c r="C952" s="14"/>
    </row>
    <row r="953" spans="1:3">
      <c r="A953" s="14"/>
      <c r="B953" s="14"/>
      <c r="C953" s="14"/>
    </row>
    <row r="954" spans="1:3">
      <c r="A954" s="14"/>
      <c r="B954" s="14"/>
      <c r="C954" s="14"/>
    </row>
    <row r="955" spans="1:3">
      <c r="A955" s="14"/>
      <c r="B955" s="14"/>
      <c r="C955" s="14"/>
    </row>
    <row r="956" spans="1:3">
      <c r="A956" s="14"/>
      <c r="B956" s="14"/>
      <c r="C956" s="14"/>
    </row>
    <row r="957" spans="1:3">
      <c r="A957" s="14"/>
      <c r="B957" s="14"/>
      <c r="C957" s="14"/>
    </row>
    <row r="958" spans="1:3">
      <c r="A958" s="14"/>
      <c r="B958" s="14"/>
      <c r="C958" s="14"/>
    </row>
    <row r="959" spans="1:3">
      <c r="A959" s="14"/>
      <c r="B959" s="14"/>
      <c r="C959" s="14"/>
    </row>
    <row r="960" spans="1:3">
      <c r="A960" s="14"/>
      <c r="B960" s="14"/>
      <c r="C960" s="14"/>
    </row>
    <row r="961" spans="1:3">
      <c r="A961" s="14"/>
      <c r="B961" s="14"/>
      <c r="C961" s="14"/>
    </row>
    <row r="962" spans="1:3">
      <c r="A962" s="14"/>
      <c r="B962" s="14"/>
      <c r="C962" s="14"/>
    </row>
    <row r="963" spans="1:3">
      <c r="A963" s="14"/>
      <c r="B963" s="14"/>
      <c r="C963" s="14"/>
    </row>
    <row r="964" spans="1:3">
      <c r="A964" s="14"/>
      <c r="B964" s="14"/>
      <c r="C964" s="14"/>
    </row>
    <row r="965" spans="1:3">
      <c r="A965" s="14"/>
      <c r="B965" s="14"/>
      <c r="C965" s="14"/>
    </row>
    <row r="966" spans="1:3">
      <c r="A966" s="14"/>
      <c r="B966" s="14"/>
      <c r="C966" s="14"/>
    </row>
    <row r="967" spans="1:3">
      <c r="A967" s="14"/>
      <c r="B967" s="14"/>
      <c r="C967" s="14"/>
    </row>
    <row r="968" spans="1:3">
      <c r="A968" s="14"/>
      <c r="B968" s="14"/>
      <c r="C968" s="14"/>
    </row>
    <row r="969" spans="1:3">
      <c r="A969" s="14"/>
      <c r="B969" s="14"/>
      <c r="C969" s="14"/>
    </row>
    <row r="970" spans="1:3">
      <c r="A970" s="14"/>
      <c r="B970" s="14"/>
      <c r="C970" s="14"/>
    </row>
    <row r="971" spans="1:3">
      <c r="A971" s="14"/>
      <c r="B971" s="14"/>
      <c r="C971" s="14"/>
    </row>
    <row r="972" spans="1:3">
      <c r="A972" s="14"/>
      <c r="B972" s="14"/>
      <c r="C972" s="14"/>
    </row>
    <row r="973" spans="1:3">
      <c r="A973" s="14"/>
      <c r="B973" s="14"/>
      <c r="C973" s="14"/>
    </row>
    <row r="974" spans="1:3">
      <c r="A974" s="14"/>
      <c r="B974" s="14"/>
      <c r="C974" s="14"/>
    </row>
    <row r="975" spans="1:3">
      <c r="A975" s="14"/>
      <c r="B975" s="14"/>
      <c r="C975" s="14"/>
    </row>
    <row r="976" spans="1:3">
      <c r="A976" s="14"/>
      <c r="B976" s="14"/>
      <c r="C976" s="14"/>
    </row>
    <row r="977" spans="1:3">
      <c r="A977" s="14"/>
      <c r="B977" s="14"/>
      <c r="C977" s="14"/>
    </row>
    <row r="978" spans="1:3">
      <c r="A978" s="14"/>
      <c r="B978" s="14"/>
      <c r="C978" s="14"/>
    </row>
    <row r="979" spans="1:3">
      <c r="A979" s="14"/>
      <c r="B979" s="14"/>
      <c r="C979" s="14"/>
    </row>
    <row r="980" spans="1:3">
      <c r="A980" s="14"/>
      <c r="B980" s="14"/>
      <c r="C980" s="14"/>
    </row>
    <row r="981" spans="1:3">
      <c r="A981" s="14"/>
      <c r="B981" s="14"/>
      <c r="C981" s="14"/>
    </row>
    <row r="982" spans="1:3">
      <c r="A982" s="14"/>
      <c r="B982" s="14"/>
      <c r="C982" s="14"/>
    </row>
    <row r="983" spans="1:3">
      <c r="A983" s="14"/>
      <c r="B983" s="14"/>
      <c r="C983" s="14"/>
    </row>
    <row r="984" spans="1:3">
      <c r="A984" s="14"/>
      <c r="B984" s="14"/>
      <c r="C984" s="14"/>
    </row>
    <row r="985" spans="1:3">
      <c r="A985" s="14"/>
      <c r="B985" s="14"/>
      <c r="C985" s="14"/>
    </row>
    <row r="986" spans="1:3">
      <c r="A986" s="14"/>
      <c r="B986" s="14"/>
      <c r="C986" s="14"/>
    </row>
    <row r="987" spans="1:3">
      <c r="A987" s="14"/>
      <c r="B987" s="14"/>
      <c r="C987" s="14"/>
    </row>
    <row r="988" spans="1:3">
      <c r="A988" s="14"/>
      <c r="B988" s="14"/>
      <c r="C988" s="14"/>
    </row>
    <row r="989" spans="1:3">
      <c r="A989" s="14"/>
      <c r="B989" s="14"/>
      <c r="C989" s="14"/>
    </row>
    <row r="990" spans="1:3">
      <c r="A990" s="14"/>
      <c r="B990" s="14"/>
      <c r="C990" s="14"/>
    </row>
    <row r="991" spans="1:3">
      <c r="A991" s="14"/>
      <c r="B991" s="14"/>
      <c r="C991" s="14"/>
    </row>
    <row r="992" spans="1:3">
      <c r="A992" s="14"/>
      <c r="B992" s="14"/>
      <c r="C992" s="14"/>
    </row>
    <row r="993" spans="1:3">
      <c r="A993" s="14"/>
      <c r="B993" s="14"/>
      <c r="C993" s="14"/>
    </row>
    <row r="994" spans="1:3">
      <c r="A994" s="14"/>
      <c r="B994" s="14"/>
      <c r="C994" s="14"/>
    </row>
    <row r="995" spans="1:3">
      <c r="A995" s="14"/>
      <c r="B995" s="14"/>
      <c r="C995" s="14"/>
    </row>
    <row r="996" spans="1:3">
      <c r="A996" s="14"/>
      <c r="B996" s="14"/>
      <c r="C996" s="14"/>
    </row>
    <row r="997" spans="1:3">
      <c r="A997" s="14"/>
      <c r="B997" s="14"/>
      <c r="C997" s="14"/>
    </row>
    <row r="998" spans="1:3">
      <c r="A998" s="14"/>
      <c r="B998" s="14"/>
      <c r="C998" s="14"/>
    </row>
    <row r="999" spans="1:3">
      <c r="A999" s="14"/>
      <c r="B999" s="14"/>
      <c r="C999" s="14"/>
    </row>
    <row r="1000" spans="1:3">
      <c r="A1000" s="14"/>
      <c r="B1000" s="14"/>
      <c r="C1000" s="14"/>
    </row>
    <row r="1001" spans="1:3">
      <c r="A1001" s="14"/>
      <c r="B1001" s="14"/>
      <c r="C1001" s="14"/>
    </row>
    <row r="1002" spans="1:3">
      <c r="A1002" s="14"/>
      <c r="B1002" s="14"/>
      <c r="C1002" s="14"/>
    </row>
    <row r="1003" spans="1:3">
      <c r="A1003" s="14"/>
      <c r="B1003" s="14"/>
      <c r="C1003" s="14"/>
    </row>
    <row r="1004" spans="1:3">
      <c r="A1004" s="14"/>
      <c r="B1004" s="14"/>
      <c r="C1004" s="14"/>
    </row>
    <row r="1005" spans="1:3">
      <c r="A1005" s="14"/>
      <c r="B1005" s="14"/>
      <c r="C1005" s="14"/>
    </row>
    <row r="1006" spans="1:3">
      <c r="A1006" s="14"/>
      <c r="B1006" s="14"/>
      <c r="C1006" s="14"/>
    </row>
    <row r="1007" spans="1:3">
      <c r="A1007" s="14"/>
      <c r="B1007" s="14"/>
      <c r="C1007" s="14"/>
    </row>
    <row r="1008" spans="1:3">
      <c r="A1008" s="14"/>
      <c r="B1008" s="14"/>
      <c r="C1008" s="14"/>
    </row>
    <row r="1009" spans="1:3">
      <c r="A1009" s="14"/>
      <c r="B1009" s="14"/>
      <c r="C1009" s="14"/>
    </row>
    <row r="1010" spans="1:3">
      <c r="A1010" s="14"/>
      <c r="B1010" s="14"/>
      <c r="C1010" s="14"/>
    </row>
    <row r="1011" spans="1:3">
      <c r="A1011" s="14"/>
      <c r="B1011" s="14"/>
      <c r="C1011" s="14"/>
    </row>
    <row r="1012" spans="1:3">
      <c r="A1012" s="14"/>
      <c r="B1012" s="14"/>
      <c r="C1012" s="14"/>
    </row>
    <row r="1013" spans="1:3">
      <c r="A1013" s="14"/>
      <c r="B1013" s="14"/>
      <c r="C1013" s="14"/>
    </row>
    <row r="1014" spans="1:3">
      <c r="A1014" s="14"/>
      <c r="B1014" s="14"/>
      <c r="C1014" s="14"/>
    </row>
    <row r="1015" spans="1:3">
      <c r="A1015" s="14"/>
      <c r="B1015" s="14"/>
      <c r="C1015" s="14"/>
    </row>
    <row r="1016" spans="1:3">
      <c r="A1016" s="14"/>
      <c r="B1016" s="14"/>
      <c r="C1016" s="14"/>
    </row>
    <row r="1017" spans="1:3">
      <c r="A1017" s="14"/>
      <c r="B1017" s="14"/>
      <c r="C1017" s="14"/>
    </row>
    <row r="1018" spans="1:3">
      <c r="A1018" s="14"/>
      <c r="B1018" s="14"/>
      <c r="C1018" s="14"/>
    </row>
    <row r="1019" spans="1:3">
      <c r="A1019" s="14"/>
      <c r="B1019" s="14"/>
      <c r="C1019" s="14"/>
    </row>
    <row r="1020" spans="1:3">
      <c r="A1020" s="14"/>
      <c r="B1020" s="14"/>
      <c r="C1020" s="14"/>
    </row>
    <row r="1021" spans="1:3">
      <c r="A1021" s="14"/>
      <c r="B1021" s="14"/>
      <c r="C1021" s="14"/>
    </row>
    <row r="1022" spans="1:3">
      <c r="A1022" s="14"/>
      <c r="B1022" s="14"/>
      <c r="C1022" s="14"/>
    </row>
    <row r="1023" spans="1:3">
      <c r="A1023" s="14"/>
      <c r="B1023" s="14"/>
      <c r="C1023" s="14"/>
    </row>
    <row r="1024" spans="1:3">
      <c r="A1024" s="14"/>
      <c r="B1024" s="14"/>
      <c r="C1024" s="14"/>
    </row>
    <row r="1025" spans="1:3">
      <c r="A1025" s="14"/>
      <c r="B1025" s="14"/>
      <c r="C1025" s="14"/>
    </row>
    <row r="1026" spans="1:3">
      <c r="A1026" s="14"/>
      <c r="B1026" s="14"/>
      <c r="C1026" s="14"/>
    </row>
    <row r="1027" spans="1:3">
      <c r="A1027" s="14"/>
      <c r="B1027" s="14"/>
      <c r="C1027" s="14"/>
    </row>
    <row r="1028" spans="1:3">
      <c r="A1028" s="14"/>
      <c r="B1028" s="14"/>
      <c r="C1028" s="14"/>
    </row>
    <row r="1029" spans="1:3">
      <c r="A1029" s="14"/>
      <c r="B1029" s="14"/>
      <c r="C1029" s="14"/>
    </row>
    <row r="1030" spans="1:3">
      <c r="A1030" s="14"/>
      <c r="B1030" s="14"/>
      <c r="C1030" s="14"/>
    </row>
    <row r="1031" spans="1:3">
      <c r="A1031" s="14"/>
      <c r="B1031" s="14"/>
      <c r="C1031" s="14"/>
    </row>
    <row r="1032" spans="1:3">
      <c r="A1032" s="14"/>
      <c r="B1032" s="14"/>
      <c r="C1032" s="14"/>
    </row>
    <row r="1033" spans="1:3">
      <c r="A1033" s="14"/>
      <c r="B1033" s="14"/>
      <c r="C1033" s="14"/>
    </row>
    <row r="1034" spans="1:3">
      <c r="A1034" s="14"/>
      <c r="B1034" s="14"/>
      <c r="C1034" s="14"/>
    </row>
    <row r="1035" spans="1:3">
      <c r="A1035" s="14"/>
      <c r="B1035" s="14"/>
      <c r="C1035" s="14"/>
    </row>
    <row r="1036" spans="1:3">
      <c r="A1036" s="14"/>
      <c r="B1036" s="14"/>
      <c r="C1036" s="14"/>
    </row>
    <row r="1037" spans="1:3">
      <c r="A1037" s="14"/>
      <c r="B1037" s="14"/>
      <c r="C1037" s="14"/>
    </row>
    <row r="1038" spans="1:3">
      <c r="A1038" s="14"/>
      <c r="B1038" s="14"/>
      <c r="C1038" s="14"/>
    </row>
    <row r="1039" spans="1:3">
      <c r="A1039" s="14"/>
      <c r="B1039" s="14"/>
      <c r="C1039" s="14"/>
    </row>
    <row r="1040" spans="1:3">
      <c r="A1040" s="14"/>
      <c r="B1040" s="14"/>
      <c r="C1040" s="14"/>
    </row>
    <row r="1041" spans="1:3">
      <c r="A1041" s="14"/>
      <c r="B1041" s="14"/>
      <c r="C1041" s="14"/>
    </row>
    <row r="1042" spans="1:3">
      <c r="A1042" s="14"/>
      <c r="B1042" s="14"/>
      <c r="C1042" s="14"/>
    </row>
    <row r="1043" spans="1:3">
      <c r="A1043" s="14"/>
      <c r="B1043" s="14"/>
      <c r="C1043" s="14"/>
    </row>
    <row r="1044" spans="1:3">
      <c r="A1044" s="14"/>
      <c r="B1044" s="14"/>
      <c r="C1044" s="14"/>
    </row>
    <row r="1045" spans="1:3">
      <c r="A1045" s="14"/>
      <c r="B1045" s="14"/>
      <c r="C1045" s="14"/>
    </row>
    <row r="1046" spans="1:3">
      <c r="A1046" s="14"/>
      <c r="B1046" s="14"/>
      <c r="C1046" s="14"/>
    </row>
    <row r="1047" spans="1:3">
      <c r="A1047" s="14"/>
      <c r="B1047" s="14"/>
      <c r="C1047" s="14"/>
    </row>
    <row r="1048" spans="1:3">
      <c r="A1048" s="14"/>
      <c r="B1048" s="14"/>
      <c r="C1048" s="14"/>
    </row>
    <row r="1049" spans="1:3">
      <c r="A1049" s="14"/>
      <c r="B1049" s="14"/>
      <c r="C1049" s="14"/>
    </row>
    <row r="1050" spans="1:3">
      <c r="A1050" s="14"/>
      <c r="B1050" s="14"/>
      <c r="C1050" s="14"/>
    </row>
    <row r="1051" spans="1:3">
      <c r="A1051" s="14"/>
      <c r="B1051" s="14"/>
      <c r="C1051" s="14"/>
    </row>
    <row r="1052" spans="1:3">
      <c r="A1052" s="14"/>
      <c r="B1052" s="14"/>
      <c r="C1052" s="14"/>
    </row>
    <row r="1053" spans="1:3">
      <c r="A1053" s="14"/>
      <c r="B1053" s="14"/>
      <c r="C1053" s="14"/>
    </row>
    <row r="1054" spans="1:3">
      <c r="A1054" s="14"/>
      <c r="B1054" s="14"/>
      <c r="C1054" s="14"/>
    </row>
    <row r="1055" spans="1:3">
      <c r="A1055" s="14"/>
      <c r="B1055" s="14"/>
      <c r="C1055" s="14"/>
    </row>
    <row r="1056" spans="1:3">
      <c r="A1056" s="14"/>
      <c r="B1056" s="14"/>
      <c r="C1056" s="14"/>
    </row>
    <row r="1057" spans="1:3">
      <c r="A1057" s="14"/>
      <c r="B1057" s="14"/>
      <c r="C1057" s="14"/>
    </row>
    <row r="1058" spans="1:3">
      <c r="A1058" s="14"/>
      <c r="B1058" s="14"/>
      <c r="C1058" s="14"/>
    </row>
    <row r="1059" spans="1:3">
      <c r="A1059" s="14"/>
      <c r="B1059" s="14"/>
      <c r="C1059" s="14"/>
    </row>
    <row r="1060" spans="1:3">
      <c r="A1060" s="14"/>
      <c r="B1060" s="14"/>
      <c r="C1060" s="14"/>
    </row>
    <row r="1061" spans="1:3">
      <c r="A1061" s="14"/>
      <c r="B1061" s="14"/>
      <c r="C1061" s="14"/>
    </row>
    <row r="1062" spans="1:3">
      <c r="A1062" s="14"/>
      <c r="B1062" s="14"/>
      <c r="C1062" s="14"/>
    </row>
    <row r="1063" spans="1:3">
      <c r="A1063" s="14"/>
      <c r="B1063" s="14"/>
      <c r="C1063" s="14"/>
    </row>
    <row r="1064" spans="1:3">
      <c r="A1064" s="14"/>
      <c r="B1064" s="14"/>
      <c r="C1064" s="14"/>
    </row>
    <row r="1065" spans="1:3">
      <c r="A1065" s="14"/>
      <c r="B1065" s="14"/>
      <c r="C1065" s="14"/>
    </row>
    <row r="1066" spans="1:3">
      <c r="A1066" s="14"/>
      <c r="B1066" s="14"/>
      <c r="C1066" s="14"/>
    </row>
    <row r="1067" spans="1:3">
      <c r="A1067" s="14"/>
      <c r="B1067" s="14"/>
      <c r="C1067" s="14"/>
    </row>
    <row r="1068" spans="1:3">
      <c r="A1068" s="14"/>
      <c r="B1068" s="14"/>
      <c r="C1068" s="14"/>
    </row>
    <row r="1069" spans="1:3">
      <c r="A1069" s="14"/>
      <c r="B1069" s="14"/>
      <c r="C1069" s="14"/>
    </row>
    <row r="1070" spans="1:3">
      <c r="A1070" s="14"/>
      <c r="B1070" s="14"/>
      <c r="C1070" s="14"/>
    </row>
    <row r="1071" spans="1:3">
      <c r="A1071" s="14"/>
      <c r="B1071" s="14"/>
      <c r="C1071" s="14"/>
    </row>
    <row r="1072" spans="1:3">
      <c r="A1072" s="14"/>
      <c r="B1072" s="14"/>
      <c r="C1072" s="14"/>
    </row>
    <row r="1073" spans="1:3">
      <c r="A1073" s="14"/>
      <c r="B1073" s="14"/>
      <c r="C1073" s="14"/>
    </row>
    <row r="1074" spans="1:3">
      <c r="A1074" s="14"/>
      <c r="B1074" s="14"/>
      <c r="C1074" s="14"/>
    </row>
    <row r="1075" spans="1:3">
      <c r="A1075" s="14"/>
      <c r="B1075" s="14"/>
      <c r="C1075" s="14"/>
    </row>
    <row r="1076" spans="1:3">
      <c r="A1076" s="14"/>
      <c r="B1076" s="14"/>
      <c r="C1076" s="14"/>
    </row>
    <row r="1077" spans="1:3">
      <c r="A1077" s="14"/>
      <c r="B1077" s="14"/>
      <c r="C1077" s="14"/>
    </row>
    <row r="1078" spans="1:3">
      <c r="A1078" s="14"/>
      <c r="B1078" s="14"/>
      <c r="C1078" s="14"/>
    </row>
    <row r="1079" spans="1:3">
      <c r="A1079" s="14"/>
      <c r="B1079" s="14"/>
      <c r="C1079" s="14"/>
    </row>
    <row r="1080" spans="1:3">
      <c r="A1080" s="14"/>
      <c r="B1080" s="14"/>
      <c r="C1080" s="14"/>
    </row>
    <row r="1081" spans="1:3">
      <c r="A1081" s="14"/>
      <c r="B1081" s="14"/>
      <c r="C1081" s="14"/>
    </row>
    <row r="1082" spans="1:3">
      <c r="A1082" s="14"/>
      <c r="B1082" s="14"/>
      <c r="C1082" s="14"/>
    </row>
    <row r="1083" spans="1:3">
      <c r="A1083" s="14"/>
      <c r="B1083" s="14"/>
      <c r="C1083" s="14"/>
    </row>
    <row r="1084" spans="1:3">
      <c r="A1084" s="14"/>
      <c r="B1084" s="14"/>
      <c r="C1084" s="14"/>
    </row>
    <row r="1085" spans="1:3">
      <c r="A1085" s="14"/>
      <c r="B1085" s="14"/>
      <c r="C1085" s="14"/>
    </row>
    <row r="1086" spans="1:3">
      <c r="A1086" s="14"/>
      <c r="B1086" s="14"/>
      <c r="C1086" s="14"/>
    </row>
    <row r="1087" spans="1:3">
      <c r="A1087" s="14"/>
      <c r="B1087" s="14"/>
      <c r="C1087" s="14"/>
    </row>
    <row r="1088" spans="1:3">
      <c r="A1088" s="14"/>
      <c r="B1088" s="14"/>
      <c r="C1088" s="14"/>
    </row>
    <row r="1089" spans="1:3">
      <c r="A1089" s="14"/>
      <c r="B1089" s="14"/>
      <c r="C1089" s="14"/>
    </row>
    <row r="1090" spans="1:3">
      <c r="A1090" s="14"/>
      <c r="B1090" s="14"/>
      <c r="C1090" s="14"/>
    </row>
    <row r="1091" spans="1:3">
      <c r="A1091" s="14"/>
      <c r="B1091" s="14"/>
      <c r="C1091" s="14"/>
    </row>
    <row r="1092" spans="1:3">
      <c r="A1092" s="14"/>
      <c r="B1092" s="14"/>
      <c r="C1092" s="14"/>
    </row>
    <row r="1093" spans="1:3">
      <c r="A1093" s="14"/>
      <c r="B1093" s="14"/>
      <c r="C1093" s="14"/>
    </row>
    <row r="1094" spans="1:3">
      <c r="A1094" s="14"/>
      <c r="B1094" s="14"/>
      <c r="C1094" s="14"/>
    </row>
    <row r="1095" spans="1:3">
      <c r="A1095" s="14"/>
      <c r="B1095" s="14"/>
      <c r="C1095" s="14"/>
    </row>
    <row r="1096" spans="1:3">
      <c r="A1096" s="14"/>
      <c r="B1096" s="14"/>
      <c r="C1096" s="14"/>
    </row>
    <row r="1097" spans="1:3">
      <c r="A1097" s="14"/>
      <c r="B1097" s="14"/>
      <c r="C1097" s="14"/>
    </row>
    <row r="1098" spans="1:3">
      <c r="A1098" s="14"/>
      <c r="B1098" s="14"/>
      <c r="C1098" s="14"/>
    </row>
    <row r="1099" spans="1:3">
      <c r="A1099" s="14"/>
      <c r="B1099" s="14"/>
      <c r="C1099" s="14"/>
    </row>
    <row r="1100" spans="1:3">
      <c r="A1100" s="14"/>
      <c r="B1100" s="14"/>
      <c r="C1100" s="14"/>
    </row>
    <row r="1101" spans="1:3">
      <c r="A1101" s="14"/>
      <c r="B1101" s="14"/>
      <c r="C1101" s="14"/>
    </row>
    <row r="1102" spans="1:3">
      <c r="A1102" s="14"/>
      <c r="B1102" s="14"/>
      <c r="C1102" s="14"/>
    </row>
    <row r="1103" spans="1:3">
      <c r="A1103" s="14"/>
      <c r="B1103" s="14"/>
      <c r="C1103" s="14"/>
    </row>
    <row r="1104" spans="1:3">
      <c r="A1104" s="14"/>
      <c r="B1104" s="14"/>
      <c r="C1104" s="14"/>
    </row>
    <row r="1105" spans="1:3">
      <c r="A1105" s="14"/>
      <c r="B1105" s="14"/>
      <c r="C1105" s="14"/>
    </row>
    <row r="1106" spans="1:3">
      <c r="A1106" s="14"/>
      <c r="B1106" s="14"/>
      <c r="C1106" s="14"/>
    </row>
    <row r="1107" spans="1:3">
      <c r="A1107" s="14"/>
      <c r="B1107" s="14"/>
      <c r="C1107" s="14"/>
    </row>
    <row r="1108" spans="1:3">
      <c r="A1108" s="14"/>
      <c r="B1108" s="14"/>
      <c r="C1108" s="14"/>
    </row>
    <row r="1109" spans="1:3">
      <c r="A1109" s="14"/>
      <c r="B1109" s="14"/>
      <c r="C1109" s="14"/>
    </row>
    <row r="1110" spans="1:3">
      <c r="A1110" s="14"/>
      <c r="B1110" s="14"/>
      <c r="C1110" s="14"/>
    </row>
    <row r="1111" spans="1:3">
      <c r="A1111" s="14"/>
      <c r="B1111" s="14"/>
      <c r="C1111" s="14"/>
    </row>
    <row r="1112" spans="1:3">
      <c r="A1112" s="14"/>
      <c r="B1112" s="14"/>
      <c r="C1112" s="14"/>
    </row>
    <row r="1113" spans="1:3">
      <c r="A1113" s="14"/>
      <c r="B1113" s="14"/>
      <c r="C1113" s="14"/>
    </row>
    <row r="1114" spans="1:3">
      <c r="A1114" s="14"/>
      <c r="B1114" s="14"/>
      <c r="C1114" s="14"/>
    </row>
    <row r="1115" spans="1:3">
      <c r="A1115" s="14"/>
      <c r="B1115" s="14"/>
      <c r="C1115" s="14"/>
    </row>
    <row r="1116" spans="1:3">
      <c r="A1116" s="14"/>
      <c r="B1116" s="14"/>
      <c r="C1116" s="14"/>
    </row>
    <row r="1117" spans="1:3">
      <c r="A1117" s="14"/>
      <c r="B1117" s="14"/>
      <c r="C1117" s="14"/>
    </row>
    <row r="1118" spans="1:3">
      <c r="A1118" s="14"/>
      <c r="B1118" s="14"/>
      <c r="C1118" s="14"/>
    </row>
    <row r="1119" spans="1:3">
      <c r="A1119" s="14"/>
      <c r="B1119" s="14"/>
      <c r="C1119" s="14"/>
    </row>
    <row r="1120" spans="1:3">
      <c r="A1120" s="14"/>
      <c r="B1120" s="14"/>
      <c r="C1120" s="14"/>
    </row>
    <row r="1121" spans="1:3">
      <c r="A1121" s="14"/>
      <c r="B1121" s="14"/>
      <c r="C1121" s="14"/>
    </row>
    <row r="1122" spans="1:3">
      <c r="A1122" s="14"/>
      <c r="B1122" s="14"/>
      <c r="C1122" s="14"/>
    </row>
    <row r="1123" spans="1:3">
      <c r="A1123" s="14"/>
      <c r="B1123" s="14"/>
      <c r="C1123" s="14"/>
    </row>
    <row r="1124" spans="1:3">
      <c r="A1124" s="14"/>
      <c r="B1124" s="14"/>
      <c r="C1124" s="14"/>
    </row>
    <row r="1125" spans="1:3">
      <c r="A1125" s="14"/>
      <c r="B1125" s="14"/>
      <c r="C1125" s="14"/>
    </row>
    <row r="1126" spans="1:3">
      <c r="A1126" s="14"/>
      <c r="B1126" s="14"/>
      <c r="C1126" s="14"/>
    </row>
    <row r="1127" spans="1:3">
      <c r="A1127" s="14"/>
      <c r="B1127" s="14"/>
      <c r="C1127" s="14"/>
    </row>
    <row r="1128" spans="1:3">
      <c r="A1128" s="14"/>
      <c r="B1128" s="14"/>
      <c r="C1128" s="14"/>
    </row>
    <row r="1129" spans="1:3">
      <c r="A1129" s="14"/>
      <c r="B1129" s="14"/>
      <c r="C1129" s="14"/>
    </row>
    <row r="1130" spans="1:3">
      <c r="A1130" s="14"/>
      <c r="B1130" s="14"/>
      <c r="C1130" s="14"/>
    </row>
    <row r="1131" spans="1:3">
      <c r="A1131" s="14"/>
      <c r="B1131" s="14"/>
      <c r="C1131" s="14"/>
    </row>
    <row r="1132" spans="1:3">
      <c r="A1132" s="14"/>
      <c r="B1132" s="14"/>
      <c r="C1132" s="14"/>
    </row>
    <row r="1133" spans="1:3">
      <c r="A1133" s="14"/>
      <c r="B1133" s="14"/>
      <c r="C1133" s="14"/>
    </row>
    <row r="1134" spans="1:3">
      <c r="A1134" s="14"/>
      <c r="B1134" s="14"/>
      <c r="C1134" s="14"/>
    </row>
    <row r="1135" spans="1:3">
      <c r="A1135" s="14"/>
      <c r="B1135" s="14"/>
      <c r="C1135" s="14"/>
    </row>
    <row r="1136" spans="1:3">
      <c r="A1136" s="14"/>
      <c r="B1136" s="14"/>
      <c r="C1136" s="14"/>
    </row>
    <row r="1137" spans="1:3">
      <c r="A1137" s="14"/>
      <c r="B1137" s="14"/>
      <c r="C1137" s="14"/>
    </row>
    <row r="1138" spans="1:3">
      <c r="A1138" s="14"/>
      <c r="B1138" s="14"/>
      <c r="C1138" s="14"/>
    </row>
    <row r="1139" spans="1:3">
      <c r="A1139" s="14"/>
      <c r="B1139" s="14"/>
      <c r="C1139" s="14"/>
    </row>
    <row r="1140" spans="1:3">
      <c r="A1140" s="14"/>
      <c r="B1140" s="14"/>
      <c r="C1140" s="14"/>
    </row>
    <row r="1141" spans="1:3">
      <c r="A1141" s="14"/>
      <c r="B1141" s="14"/>
      <c r="C1141" s="14"/>
    </row>
    <row r="1142" spans="1:3">
      <c r="A1142" s="14"/>
      <c r="B1142" s="14"/>
      <c r="C1142" s="14"/>
    </row>
    <row r="1143" spans="1:3">
      <c r="A1143" s="14"/>
      <c r="B1143" s="14"/>
      <c r="C1143" s="14"/>
    </row>
    <row r="1144" spans="1:3">
      <c r="A1144" s="14"/>
      <c r="B1144" s="14"/>
      <c r="C1144" s="14"/>
    </row>
    <row r="1145" spans="1:3">
      <c r="A1145" s="14"/>
      <c r="B1145" s="14"/>
      <c r="C1145" s="14"/>
    </row>
    <row r="1146" spans="1:3">
      <c r="A1146" s="14"/>
      <c r="B1146" s="14"/>
      <c r="C1146" s="14"/>
    </row>
    <row r="1147" spans="1:3">
      <c r="A1147" s="14"/>
      <c r="B1147" s="14"/>
      <c r="C1147" s="14"/>
    </row>
    <row r="1148" spans="1:3">
      <c r="A1148" s="14"/>
      <c r="B1148" s="14"/>
      <c r="C1148" s="14"/>
    </row>
    <row r="1149" spans="1:3">
      <c r="A1149" s="14"/>
      <c r="B1149" s="14"/>
      <c r="C1149" s="14"/>
    </row>
    <row r="1150" spans="1:3">
      <c r="A1150" s="14"/>
      <c r="B1150" s="14"/>
      <c r="C1150" s="14"/>
    </row>
    <row r="1151" spans="1:3">
      <c r="A1151" s="14"/>
      <c r="B1151" s="14"/>
      <c r="C1151" s="14"/>
    </row>
    <row r="1152" spans="1:3">
      <c r="A1152" s="14"/>
      <c r="B1152" s="14"/>
      <c r="C1152" s="14"/>
    </row>
    <row r="1153" spans="1:3">
      <c r="A1153" s="14"/>
      <c r="B1153" s="14"/>
      <c r="C1153" s="14"/>
    </row>
    <row r="1154" spans="1:3">
      <c r="A1154" s="14"/>
      <c r="B1154" s="14"/>
      <c r="C1154" s="14"/>
    </row>
    <row r="1155" spans="1:3">
      <c r="A1155" s="14"/>
      <c r="B1155" s="14"/>
      <c r="C1155" s="14"/>
    </row>
    <row r="1156" spans="1:3">
      <c r="A1156" s="14"/>
      <c r="B1156" s="14"/>
      <c r="C1156" s="14"/>
    </row>
    <row r="1157" spans="1:3">
      <c r="A1157" s="14"/>
      <c r="B1157" s="14"/>
      <c r="C1157" s="14"/>
    </row>
    <row r="1158" spans="1:3">
      <c r="A1158" s="14"/>
      <c r="B1158" s="14"/>
      <c r="C1158" s="14"/>
    </row>
    <row r="1159" spans="1:3">
      <c r="A1159" s="14"/>
      <c r="B1159" s="14"/>
      <c r="C1159" s="14"/>
    </row>
    <row r="1160" spans="1:3">
      <c r="A1160" s="14"/>
      <c r="B1160" s="14"/>
      <c r="C1160" s="14"/>
    </row>
    <row r="1161" spans="1:3">
      <c r="A1161" s="14"/>
      <c r="B1161" s="14"/>
      <c r="C1161" s="14"/>
    </row>
    <row r="1162" spans="1:3">
      <c r="A1162" s="14"/>
      <c r="B1162" s="14"/>
      <c r="C1162" s="14"/>
    </row>
    <row r="1163" spans="1:3">
      <c r="A1163" s="14"/>
      <c r="B1163" s="14"/>
      <c r="C1163" s="14"/>
    </row>
    <row r="1164" spans="1:3">
      <c r="A1164" s="14"/>
      <c r="B1164" s="14"/>
      <c r="C1164" s="14"/>
    </row>
    <row r="1165" spans="1:3">
      <c r="A1165" s="14"/>
      <c r="B1165" s="14"/>
      <c r="C1165" s="14"/>
    </row>
    <row r="1166" spans="1:3">
      <c r="A1166" s="14"/>
      <c r="B1166" s="14"/>
      <c r="C1166" s="14"/>
    </row>
    <row r="1167" spans="1:3">
      <c r="A1167" s="14"/>
      <c r="B1167" s="14"/>
      <c r="C1167" s="14"/>
    </row>
    <row r="1168" spans="1:3">
      <c r="A1168" s="14"/>
      <c r="B1168" s="14"/>
      <c r="C1168" s="14"/>
    </row>
    <row r="1169" spans="1:3">
      <c r="A1169" s="14"/>
      <c r="B1169" s="14"/>
      <c r="C1169" s="14"/>
    </row>
    <row r="1170" spans="1:3">
      <c r="A1170" s="14"/>
      <c r="B1170" s="14"/>
      <c r="C1170" s="14"/>
    </row>
    <row r="1171" spans="1:3">
      <c r="A1171" s="14"/>
      <c r="B1171" s="14"/>
      <c r="C1171" s="14"/>
    </row>
    <row r="1172" spans="1:3">
      <c r="A1172" s="14"/>
      <c r="B1172" s="14"/>
      <c r="C1172" s="14"/>
    </row>
    <row r="1173" spans="1:3">
      <c r="A1173" s="14"/>
      <c r="B1173" s="14"/>
      <c r="C1173" s="14"/>
    </row>
    <row r="1174" spans="1:3">
      <c r="A1174" s="14"/>
      <c r="B1174" s="14"/>
      <c r="C1174" s="14"/>
    </row>
    <row r="1175" spans="1:3">
      <c r="A1175" s="14"/>
      <c r="B1175" s="14"/>
      <c r="C1175" s="14"/>
    </row>
    <row r="1176" spans="1:3">
      <c r="A1176" s="14"/>
      <c r="B1176" s="14"/>
      <c r="C1176" s="14"/>
    </row>
    <row r="1177" spans="1:3">
      <c r="A1177" s="14"/>
      <c r="B1177" s="14"/>
      <c r="C1177" s="14"/>
    </row>
    <row r="1178" spans="1:3">
      <c r="A1178" s="14"/>
      <c r="B1178" s="14"/>
      <c r="C1178" s="14"/>
    </row>
    <row r="1179" spans="1:3">
      <c r="A1179" s="14"/>
      <c r="B1179" s="14"/>
      <c r="C1179" s="14"/>
    </row>
    <row r="1180" spans="1:3">
      <c r="A1180" s="14"/>
      <c r="B1180" s="14"/>
      <c r="C1180" s="14"/>
    </row>
    <row r="1181" spans="1:3">
      <c r="A1181" s="14"/>
      <c r="B1181" s="14"/>
      <c r="C1181" s="14"/>
    </row>
    <row r="1182" spans="1:3">
      <c r="A1182" s="14"/>
      <c r="B1182" s="14"/>
      <c r="C1182" s="14"/>
    </row>
    <row r="1183" spans="1:3">
      <c r="A1183" s="14"/>
      <c r="B1183" s="14"/>
      <c r="C1183" s="14"/>
    </row>
    <row r="1184" spans="1:3">
      <c r="A1184" s="14"/>
      <c r="B1184" s="14"/>
      <c r="C1184" s="14"/>
    </row>
    <row r="1185" spans="1:3">
      <c r="A1185" s="14"/>
      <c r="B1185" s="14"/>
      <c r="C1185" s="14"/>
    </row>
    <row r="1186" spans="1:3">
      <c r="A1186" s="14"/>
      <c r="B1186" s="14"/>
      <c r="C1186" s="14"/>
    </row>
    <row r="1187" spans="1:3">
      <c r="A1187" s="14"/>
      <c r="B1187" s="14"/>
      <c r="C1187" s="14"/>
    </row>
    <row r="1188" spans="1:3">
      <c r="A1188" s="14"/>
      <c r="B1188" s="14"/>
      <c r="C1188" s="14"/>
    </row>
    <row r="1189" spans="1:3">
      <c r="A1189" s="14"/>
      <c r="B1189" s="14"/>
      <c r="C1189" s="14"/>
    </row>
    <row r="1190" spans="1:3">
      <c r="A1190" s="14"/>
      <c r="B1190" s="14"/>
      <c r="C1190" s="14"/>
    </row>
    <row r="1191" spans="1:3">
      <c r="A1191" s="14"/>
      <c r="B1191" s="14"/>
      <c r="C1191" s="14"/>
    </row>
    <row r="1192" spans="1:3">
      <c r="A1192" s="14"/>
      <c r="B1192" s="14"/>
      <c r="C1192" s="14"/>
    </row>
    <row r="1193" spans="1:3">
      <c r="A1193" s="14"/>
      <c r="B1193" s="14"/>
      <c r="C1193" s="14"/>
    </row>
    <row r="1194" spans="1:3">
      <c r="A1194" s="14"/>
      <c r="B1194" s="14"/>
      <c r="C1194" s="14"/>
    </row>
    <row r="1195" spans="1:3">
      <c r="A1195" s="14"/>
      <c r="B1195" s="14"/>
      <c r="C1195" s="14"/>
    </row>
    <row r="1196" spans="1:3">
      <c r="A1196" s="14"/>
      <c r="B1196" s="14"/>
      <c r="C1196" s="14"/>
    </row>
    <row r="1197" spans="1:3">
      <c r="A1197" s="14"/>
      <c r="B1197" s="14"/>
      <c r="C1197" s="14"/>
    </row>
    <row r="1198" spans="1:3">
      <c r="A1198" s="14"/>
      <c r="B1198" s="14"/>
      <c r="C1198" s="14"/>
    </row>
    <row r="1199" spans="1:3">
      <c r="A1199" s="14"/>
      <c r="B1199" s="14"/>
      <c r="C1199" s="14"/>
    </row>
    <row r="1200" spans="1:3">
      <c r="A1200" s="14"/>
      <c r="B1200" s="14"/>
      <c r="C1200" s="14"/>
    </row>
    <row r="1201" spans="1:3">
      <c r="A1201" s="14"/>
      <c r="B1201" s="14"/>
      <c r="C1201" s="14"/>
    </row>
    <row r="1202" spans="1:3">
      <c r="A1202" s="14"/>
      <c r="B1202" s="14"/>
      <c r="C1202" s="14"/>
    </row>
    <row r="1203" spans="1:3">
      <c r="A1203" s="14"/>
      <c r="B1203" s="14"/>
      <c r="C1203" s="14"/>
    </row>
    <row r="1204" spans="1:3">
      <c r="A1204" s="14"/>
      <c r="B1204" s="14"/>
      <c r="C1204" s="14"/>
    </row>
    <row r="1205" spans="1:3">
      <c r="A1205" s="14"/>
      <c r="B1205" s="14"/>
      <c r="C1205" s="14"/>
    </row>
    <row r="1206" spans="1:3">
      <c r="A1206" s="14"/>
      <c r="B1206" s="14"/>
      <c r="C1206" s="14"/>
    </row>
    <row r="1207" spans="1:3">
      <c r="A1207" s="14"/>
      <c r="B1207" s="14"/>
      <c r="C1207" s="14"/>
    </row>
    <row r="1208" spans="1:3">
      <c r="A1208" s="14"/>
      <c r="B1208" s="14"/>
      <c r="C1208" s="14"/>
    </row>
    <row r="1209" spans="1:3">
      <c r="A1209" s="14"/>
      <c r="B1209" s="14"/>
      <c r="C1209" s="14"/>
    </row>
    <row r="1210" spans="1:3">
      <c r="A1210" s="14"/>
      <c r="B1210" s="14"/>
      <c r="C1210" s="14"/>
    </row>
    <row r="1211" spans="1:3">
      <c r="A1211" s="14"/>
      <c r="B1211" s="14"/>
      <c r="C1211" s="14"/>
    </row>
    <row r="1212" spans="1:3">
      <c r="A1212" s="14"/>
      <c r="B1212" s="14"/>
      <c r="C1212" s="14"/>
    </row>
    <row r="1213" spans="1:3">
      <c r="A1213" s="14"/>
      <c r="B1213" s="14"/>
      <c r="C1213" s="14"/>
    </row>
    <row r="1214" spans="1:3">
      <c r="A1214" s="14"/>
      <c r="B1214" s="14"/>
      <c r="C1214" s="14"/>
    </row>
    <row r="1215" spans="1:3">
      <c r="A1215" s="14"/>
      <c r="B1215" s="14"/>
      <c r="C1215" s="14"/>
    </row>
    <row r="1216" spans="1:3">
      <c r="A1216" s="14"/>
      <c r="B1216" s="14"/>
      <c r="C1216" s="14"/>
    </row>
    <row r="1217" spans="1:3">
      <c r="A1217" s="14"/>
      <c r="B1217" s="14"/>
      <c r="C1217" s="14"/>
    </row>
    <row r="1218" spans="1:3">
      <c r="A1218" s="14"/>
      <c r="B1218" s="14"/>
      <c r="C1218" s="14"/>
    </row>
    <row r="1219" spans="1:3">
      <c r="A1219" s="14"/>
      <c r="B1219" s="14"/>
      <c r="C1219" s="14"/>
    </row>
    <row r="1220" spans="1:3">
      <c r="A1220" s="14"/>
      <c r="B1220" s="14"/>
      <c r="C1220" s="14"/>
    </row>
    <row r="1221" spans="1:3">
      <c r="A1221" s="14"/>
      <c r="B1221" s="14"/>
      <c r="C1221" s="14"/>
    </row>
    <row r="1222" spans="1:3">
      <c r="A1222" s="14"/>
      <c r="B1222" s="14"/>
      <c r="C1222" s="14"/>
    </row>
    <row r="1223" spans="1:3">
      <c r="A1223" s="14"/>
      <c r="B1223" s="14"/>
      <c r="C1223" s="14"/>
    </row>
    <row r="1224" spans="1:3">
      <c r="A1224" s="14"/>
      <c r="B1224" s="14"/>
      <c r="C1224" s="14"/>
    </row>
    <row r="1225" spans="1:3">
      <c r="A1225" s="14"/>
      <c r="B1225" s="14"/>
      <c r="C1225" s="14"/>
    </row>
    <row r="1226" spans="1:3">
      <c r="A1226" s="14"/>
      <c r="B1226" s="14"/>
      <c r="C1226" s="14"/>
    </row>
    <row r="1227" spans="1:3">
      <c r="A1227" s="14"/>
      <c r="B1227" s="14"/>
      <c r="C1227" s="14"/>
    </row>
    <row r="1228" spans="1:3">
      <c r="A1228" s="14"/>
      <c r="B1228" s="14"/>
      <c r="C1228" s="14"/>
    </row>
    <row r="1229" spans="1:3">
      <c r="A1229" s="14"/>
      <c r="B1229" s="14"/>
      <c r="C1229" s="14"/>
    </row>
    <row r="1230" spans="1:3">
      <c r="A1230" s="14"/>
      <c r="B1230" s="14"/>
      <c r="C1230" s="14"/>
    </row>
    <row r="1231" spans="1:3">
      <c r="A1231" s="14"/>
      <c r="B1231" s="14"/>
      <c r="C1231" s="14"/>
    </row>
    <row r="1232" spans="1:3">
      <c r="A1232" s="14"/>
      <c r="B1232" s="14"/>
      <c r="C1232" s="14"/>
    </row>
    <row r="1233" spans="1:3">
      <c r="A1233" s="14"/>
      <c r="B1233" s="14"/>
      <c r="C1233" s="14"/>
    </row>
    <row r="1234" spans="1:3">
      <c r="A1234" s="14"/>
      <c r="B1234" s="14"/>
      <c r="C1234" s="14"/>
    </row>
    <row r="1235" spans="1:3">
      <c r="A1235" s="14"/>
      <c r="B1235" s="14"/>
      <c r="C1235" s="14"/>
    </row>
    <row r="1236" spans="1:3">
      <c r="A1236" s="14"/>
      <c r="B1236" s="14"/>
      <c r="C1236" s="14"/>
    </row>
    <row r="1237" spans="1:3">
      <c r="A1237" s="14"/>
      <c r="B1237" s="14"/>
      <c r="C1237" s="14"/>
    </row>
    <row r="1238" spans="1:3">
      <c r="A1238" s="14"/>
      <c r="B1238" s="14"/>
      <c r="C1238" s="14"/>
    </row>
    <row r="1239" spans="1:3">
      <c r="A1239" s="14"/>
      <c r="B1239" s="14"/>
      <c r="C1239" s="14"/>
    </row>
    <row r="1240" spans="1:3">
      <c r="A1240" s="14"/>
      <c r="B1240" s="14"/>
      <c r="C1240" s="14"/>
    </row>
    <row r="1241" spans="1:3">
      <c r="A1241" s="14"/>
      <c r="B1241" s="14"/>
      <c r="C1241" s="14"/>
    </row>
    <row r="1242" spans="1:3">
      <c r="A1242" s="14"/>
      <c r="B1242" s="14"/>
      <c r="C1242" s="14"/>
    </row>
    <row r="1243" spans="1:3">
      <c r="A1243" s="14"/>
      <c r="B1243" s="14"/>
      <c r="C1243" s="14"/>
    </row>
    <row r="1244" spans="1:3">
      <c r="A1244" s="14"/>
      <c r="B1244" s="14"/>
      <c r="C1244" s="14"/>
    </row>
    <row r="1245" spans="1:3">
      <c r="A1245" s="14"/>
      <c r="B1245" s="14"/>
      <c r="C1245" s="14"/>
    </row>
    <row r="1246" spans="1:3">
      <c r="A1246" s="14"/>
      <c r="B1246" s="14"/>
      <c r="C1246" s="14"/>
    </row>
    <row r="1247" spans="1:3">
      <c r="A1247" s="14"/>
      <c r="B1247" s="14"/>
      <c r="C1247" s="14"/>
    </row>
    <row r="1248" spans="1:3">
      <c r="A1248" s="14"/>
      <c r="B1248" s="14"/>
      <c r="C1248" s="14"/>
    </row>
    <row r="1249" spans="1:3">
      <c r="A1249" s="14"/>
      <c r="B1249" s="14"/>
      <c r="C1249" s="14"/>
    </row>
    <row r="1250" spans="1:3">
      <c r="A1250" s="14"/>
      <c r="B1250" s="14"/>
      <c r="C1250" s="14"/>
    </row>
    <row r="1251" spans="1:3">
      <c r="A1251" s="14"/>
      <c r="B1251" s="14"/>
      <c r="C1251" s="14"/>
    </row>
    <row r="1252" spans="1:3">
      <c r="A1252" s="14"/>
      <c r="B1252" s="14"/>
      <c r="C1252" s="14"/>
    </row>
    <row r="1253" spans="1:3">
      <c r="A1253" s="14"/>
      <c r="B1253" s="14"/>
      <c r="C1253" s="14"/>
    </row>
    <row r="1254" spans="1:3">
      <c r="A1254" s="14"/>
      <c r="B1254" s="14"/>
      <c r="C1254" s="14"/>
    </row>
    <row r="1255" spans="1:3">
      <c r="A1255" s="14"/>
      <c r="B1255" s="14"/>
      <c r="C1255" s="14"/>
    </row>
    <row r="1256" spans="1:3">
      <c r="A1256" s="14"/>
      <c r="B1256" s="14"/>
      <c r="C1256" s="14"/>
    </row>
    <row r="1257" spans="1:3">
      <c r="A1257" s="14"/>
      <c r="B1257" s="14"/>
      <c r="C1257" s="14"/>
    </row>
    <row r="1258" spans="1:3">
      <c r="A1258" s="14"/>
      <c r="B1258" s="14"/>
      <c r="C1258" s="14"/>
    </row>
    <row r="1259" spans="1:3">
      <c r="A1259" s="14"/>
      <c r="B1259" s="14"/>
      <c r="C1259" s="14"/>
    </row>
    <row r="1260" spans="1:3">
      <c r="A1260" s="14"/>
      <c r="B1260" s="14"/>
      <c r="C1260" s="14"/>
    </row>
    <row r="1261" spans="1:3">
      <c r="A1261" s="14"/>
      <c r="B1261" s="14"/>
      <c r="C1261" s="14"/>
    </row>
    <row r="1262" spans="1:3">
      <c r="A1262" s="14"/>
      <c r="B1262" s="14"/>
      <c r="C1262" s="14"/>
    </row>
    <row r="1263" spans="1:3">
      <c r="A1263" s="14"/>
      <c r="B1263" s="14"/>
      <c r="C1263" s="14"/>
    </row>
    <row r="1264" spans="1:3">
      <c r="A1264" s="14"/>
      <c r="B1264" s="14"/>
      <c r="C1264" s="14"/>
    </row>
    <row r="1265" spans="1:3">
      <c r="A1265" s="14"/>
      <c r="B1265" s="14"/>
      <c r="C1265" s="14"/>
    </row>
    <row r="1266" spans="1:3">
      <c r="A1266" s="14"/>
      <c r="B1266" s="14"/>
      <c r="C1266" s="14"/>
    </row>
    <row r="1267" spans="1:3">
      <c r="A1267" s="14"/>
      <c r="B1267" s="14"/>
      <c r="C1267" s="14"/>
    </row>
    <row r="1268" spans="1:3">
      <c r="A1268" s="14"/>
      <c r="B1268" s="14"/>
      <c r="C1268" s="14"/>
    </row>
    <row r="1269" spans="1:3">
      <c r="A1269" s="14"/>
      <c r="B1269" s="14"/>
      <c r="C1269" s="14"/>
    </row>
    <row r="1270" spans="1:3">
      <c r="A1270" s="14"/>
      <c r="B1270" s="14"/>
      <c r="C1270" s="14"/>
    </row>
    <row r="1271" spans="1:3">
      <c r="A1271" s="14"/>
      <c r="B1271" s="14"/>
      <c r="C1271" s="14"/>
    </row>
    <row r="1272" spans="1:3">
      <c r="A1272" s="14"/>
      <c r="B1272" s="14"/>
      <c r="C1272" s="14"/>
    </row>
    <row r="1273" spans="1:3">
      <c r="A1273" s="14"/>
      <c r="B1273" s="14"/>
      <c r="C1273" s="14"/>
    </row>
    <row r="1274" spans="1:3">
      <c r="A1274" s="14"/>
      <c r="B1274" s="14"/>
      <c r="C1274" s="14"/>
    </row>
    <row r="1275" spans="1:3">
      <c r="A1275" s="14"/>
      <c r="B1275" s="14"/>
      <c r="C1275" s="14"/>
    </row>
    <row r="1276" spans="1:3">
      <c r="A1276" s="14"/>
      <c r="B1276" s="14"/>
      <c r="C1276" s="14"/>
    </row>
    <row r="1277" spans="1:3">
      <c r="A1277" s="14"/>
      <c r="B1277" s="14"/>
      <c r="C1277" s="14"/>
    </row>
    <row r="1278" spans="1:3">
      <c r="A1278" s="14"/>
      <c r="B1278" s="14"/>
      <c r="C1278" s="14"/>
    </row>
    <row r="1279" spans="1:3">
      <c r="A1279" s="14"/>
      <c r="B1279" s="14"/>
      <c r="C1279" s="14"/>
    </row>
    <row r="1280" spans="1:3">
      <c r="A1280" s="14"/>
      <c r="B1280" s="14"/>
      <c r="C1280" s="14"/>
    </row>
    <row r="1281" spans="1:3">
      <c r="A1281" s="14"/>
      <c r="B1281" s="14"/>
      <c r="C1281" s="14"/>
    </row>
    <row r="1282" spans="1:3">
      <c r="A1282" s="14"/>
      <c r="B1282" s="14"/>
      <c r="C1282" s="14"/>
    </row>
    <row r="1283" spans="1:3">
      <c r="A1283" s="14"/>
      <c r="B1283" s="14"/>
      <c r="C1283" s="14"/>
    </row>
    <row r="1284" spans="1:3">
      <c r="A1284" s="14"/>
      <c r="B1284" s="14"/>
      <c r="C1284" s="14"/>
    </row>
    <row r="1285" spans="1:3">
      <c r="A1285" s="14"/>
      <c r="B1285" s="14"/>
      <c r="C1285" s="14"/>
    </row>
    <row r="1286" spans="1:3">
      <c r="A1286" s="14"/>
      <c r="B1286" s="14"/>
      <c r="C1286" s="14"/>
    </row>
    <row r="1287" spans="1:3">
      <c r="A1287" s="14"/>
      <c r="B1287" s="14"/>
      <c r="C1287" s="14"/>
    </row>
    <row r="1288" spans="1:3">
      <c r="A1288" s="14"/>
      <c r="B1288" s="14"/>
      <c r="C1288" s="14"/>
    </row>
    <row r="1289" spans="1:3">
      <c r="A1289" s="14"/>
      <c r="B1289" s="14"/>
      <c r="C1289" s="14"/>
    </row>
    <row r="1290" spans="1:3">
      <c r="A1290" s="14"/>
      <c r="B1290" s="14"/>
      <c r="C1290" s="14"/>
    </row>
    <row r="1291" spans="1:3">
      <c r="A1291" s="14"/>
      <c r="B1291" s="14"/>
      <c r="C1291" s="14"/>
    </row>
    <row r="1292" spans="1:3">
      <c r="A1292" s="14"/>
      <c r="B1292" s="14"/>
      <c r="C1292" s="14"/>
    </row>
    <row r="1293" spans="1:3">
      <c r="A1293" s="14"/>
      <c r="B1293" s="14"/>
      <c r="C1293" s="14"/>
    </row>
    <row r="1294" spans="1:3">
      <c r="A1294" s="14"/>
      <c r="B1294" s="14"/>
      <c r="C1294" s="14"/>
    </row>
    <row r="1295" spans="1:3">
      <c r="A1295" s="14"/>
      <c r="B1295" s="14"/>
      <c r="C1295" s="14"/>
    </row>
    <row r="1296" spans="1:3">
      <c r="A1296" s="14"/>
      <c r="B1296" s="14"/>
      <c r="C1296" s="14"/>
    </row>
    <row r="1297" spans="1:3">
      <c r="A1297" s="14"/>
      <c r="B1297" s="14"/>
      <c r="C1297" s="14"/>
    </row>
    <row r="1298" spans="1:3">
      <c r="A1298" s="14"/>
      <c r="B1298" s="14"/>
      <c r="C1298" s="14"/>
    </row>
    <row r="1299" spans="1:3">
      <c r="A1299" s="14"/>
      <c r="B1299" s="14"/>
      <c r="C1299" s="14"/>
    </row>
    <row r="1300" spans="1:3">
      <c r="A1300" s="14"/>
      <c r="B1300" s="14"/>
      <c r="C1300" s="14"/>
    </row>
    <row r="1301" spans="1:3">
      <c r="A1301" s="14"/>
      <c r="B1301" s="14"/>
      <c r="C1301" s="14"/>
    </row>
    <row r="1302" spans="1:3">
      <c r="A1302" s="14"/>
      <c r="B1302" s="14"/>
      <c r="C1302" s="14"/>
    </row>
    <row r="1303" spans="1:3">
      <c r="A1303" s="14"/>
      <c r="B1303" s="14"/>
      <c r="C1303" s="14"/>
    </row>
    <row r="1304" spans="1:3">
      <c r="A1304" s="14"/>
      <c r="B1304" s="14"/>
      <c r="C1304" s="14"/>
    </row>
    <row r="1305" spans="1:3">
      <c r="A1305" s="14"/>
      <c r="B1305" s="14"/>
      <c r="C1305" s="14"/>
    </row>
    <row r="1306" spans="1:3">
      <c r="A1306" s="14"/>
      <c r="B1306" s="14"/>
      <c r="C1306" s="14"/>
    </row>
    <row r="1307" spans="1:3">
      <c r="A1307" s="14"/>
      <c r="B1307" s="14"/>
      <c r="C1307" s="14"/>
    </row>
    <row r="1308" spans="1:3">
      <c r="A1308" s="14"/>
      <c r="B1308" s="14"/>
      <c r="C1308" s="14"/>
    </row>
    <row r="1309" spans="1:3">
      <c r="A1309" s="14"/>
      <c r="B1309" s="14"/>
      <c r="C1309" s="14"/>
    </row>
    <row r="1310" spans="1:3">
      <c r="A1310" s="14"/>
      <c r="B1310" s="14"/>
      <c r="C1310" s="14"/>
    </row>
    <row r="1311" spans="1:3">
      <c r="A1311" s="14"/>
      <c r="B1311" s="14"/>
      <c r="C1311" s="14"/>
    </row>
    <row r="1312" spans="1:3">
      <c r="A1312" s="14"/>
      <c r="B1312" s="14"/>
      <c r="C1312" s="14"/>
    </row>
    <row r="1313" spans="1:3">
      <c r="A1313" s="14"/>
      <c r="B1313" s="14"/>
      <c r="C1313" s="14"/>
    </row>
    <row r="1314" spans="1:3">
      <c r="A1314" s="14"/>
      <c r="B1314" s="14"/>
      <c r="C1314" s="14"/>
    </row>
    <row r="1315" spans="1:3">
      <c r="A1315" s="14"/>
      <c r="B1315" s="14"/>
      <c r="C1315" s="14"/>
    </row>
    <row r="1316" spans="1:3">
      <c r="A1316" s="14"/>
      <c r="B1316" s="14"/>
      <c r="C1316" s="14"/>
    </row>
    <row r="1317" spans="1:3">
      <c r="A1317" s="14"/>
      <c r="B1317" s="14"/>
      <c r="C1317" s="14"/>
    </row>
    <row r="1318" spans="1:3">
      <c r="A1318" s="14"/>
      <c r="B1318" s="14"/>
      <c r="C1318" s="14"/>
    </row>
    <row r="1319" spans="1:3">
      <c r="A1319" s="14"/>
      <c r="B1319" s="14"/>
      <c r="C1319" s="14"/>
    </row>
    <row r="1320" spans="1:3">
      <c r="A1320" s="14"/>
      <c r="B1320" s="14"/>
      <c r="C1320" s="14"/>
    </row>
    <row r="1321" spans="1:3">
      <c r="A1321" s="14"/>
      <c r="B1321" s="14"/>
      <c r="C1321" s="14"/>
    </row>
    <row r="1322" spans="1:3">
      <c r="A1322" s="14"/>
      <c r="B1322" s="14"/>
      <c r="C1322" s="14"/>
    </row>
    <row r="1323" spans="1:3">
      <c r="A1323" s="14"/>
      <c r="B1323" s="14"/>
      <c r="C1323" s="14"/>
    </row>
    <row r="1324" spans="1:3">
      <c r="A1324" s="14"/>
      <c r="B1324" s="14"/>
      <c r="C1324" s="14"/>
    </row>
    <row r="1325" spans="1:3">
      <c r="A1325" s="14"/>
      <c r="B1325" s="14"/>
      <c r="C1325" s="14"/>
    </row>
    <row r="1326" spans="1:3">
      <c r="A1326" s="14"/>
      <c r="B1326" s="14"/>
      <c r="C1326" s="14"/>
    </row>
    <row r="1327" spans="1:3">
      <c r="A1327" s="14"/>
      <c r="B1327" s="14"/>
      <c r="C1327" s="14"/>
    </row>
  </sheetData>
  <mergeCells count="5">
    <mergeCell ref="A2:C2"/>
    <mergeCell ref="A3:C3"/>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4"/>
  <sheetViews>
    <sheetView showZeros="0" zoomScale="90" zoomScaleNormal="90" workbookViewId="0">
      <selection activeCell="L17" sqref="L17"/>
    </sheetView>
  </sheetViews>
  <sheetFormatPr defaultColWidth="12.1428571428571" defaultRowHeight="14.25" outlineLevelCol="3"/>
  <cols>
    <col min="1" max="1" width="67.8571428571429" style="54" customWidth="1"/>
    <col min="2" max="2" width="17.2857142857143" style="37" customWidth="1"/>
    <col min="3" max="3" width="67.8571428571429" style="54" customWidth="1"/>
    <col min="4" max="4" width="17.2857142857143" style="37" customWidth="1"/>
    <col min="5" max="16384" width="12.1428571428571" style="37"/>
  </cols>
  <sheetData>
    <row r="1" ht="18.75" spans="1:1">
      <c r="A1" s="160" t="s">
        <v>1926</v>
      </c>
    </row>
    <row r="2" ht="33.95" customHeight="1" spans="1:4">
      <c r="A2" s="130" t="s">
        <v>21</v>
      </c>
      <c r="B2" s="4"/>
      <c r="C2" s="130"/>
      <c r="D2" s="4"/>
    </row>
    <row r="3" ht="17.1" customHeight="1" spans="1:4">
      <c r="A3" s="161" t="s">
        <v>1927</v>
      </c>
      <c r="B3" s="38"/>
      <c r="C3" s="161"/>
      <c r="D3" s="39"/>
    </row>
    <row r="4" ht="17.1" customHeight="1" spans="1:4">
      <c r="A4" s="62" t="s">
        <v>130</v>
      </c>
      <c r="B4" s="57" t="s">
        <v>1928</v>
      </c>
      <c r="C4" s="62" t="s">
        <v>130</v>
      </c>
      <c r="D4" s="57" t="s">
        <v>1928</v>
      </c>
    </row>
    <row r="5" ht="17.1" customHeight="1" spans="1:4">
      <c r="A5" s="64" t="s">
        <v>146</v>
      </c>
      <c r="B5" s="65">
        <v>122811</v>
      </c>
      <c r="C5" s="64" t="s">
        <v>1857</v>
      </c>
      <c r="D5" s="65">
        <v>422289</v>
      </c>
    </row>
    <row r="6" ht="17.1" customHeight="1" spans="1:4">
      <c r="A6" s="64" t="s">
        <v>1929</v>
      </c>
      <c r="B6" s="65">
        <v>277881</v>
      </c>
      <c r="C6" s="64" t="s">
        <v>1930</v>
      </c>
      <c r="D6" s="65">
        <v>0</v>
      </c>
    </row>
    <row r="7" ht="17.1" customHeight="1" spans="1:4">
      <c r="A7" s="64" t="s">
        <v>1931</v>
      </c>
      <c r="B7" s="65">
        <v>7796</v>
      </c>
      <c r="C7" s="64" t="s">
        <v>1844</v>
      </c>
      <c r="D7" s="65">
        <v>0</v>
      </c>
    </row>
    <row r="8" ht="17.1" customHeight="1" spans="1:4">
      <c r="A8" s="66" t="s">
        <v>1932</v>
      </c>
      <c r="B8" s="65">
        <v>620</v>
      </c>
      <c r="C8" s="66" t="s">
        <v>1933</v>
      </c>
      <c r="D8" s="65"/>
    </row>
    <row r="9" ht="17.1" customHeight="1" spans="1:4">
      <c r="A9" s="66" t="s">
        <v>1934</v>
      </c>
      <c r="B9" s="65">
        <v>1549</v>
      </c>
      <c r="C9" s="66" t="s">
        <v>1935</v>
      </c>
      <c r="D9" s="65"/>
    </row>
    <row r="10" ht="17.1" customHeight="1" spans="1:4">
      <c r="A10" s="66" t="s">
        <v>1936</v>
      </c>
      <c r="B10" s="65">
        <v>1853</v>
      </c>
      <c r="C10" s="66" t="s">
        <v>1937</v>
      </c>
      <c r="D10" s="65"/>
    </row>
    <row r="11" ht="17.1" customHeight="1" spans="1:4">
      <c r="A11" s="66" t="s">
        <v>1938</v>
      </c>
      <c r="B11" s="65">
        <v>2</v>
      </c>
      <c r="C11" s="66" t="s">
        <v>1939</v>
      </c>
      <c r="D11" s="65"/>
    </row>
    <row r="12" ht="17.1" customHeight="1" spans="1:4">
      <c r="A12" s="66" t="s">
        <v>1940</v>
      </c>
      <c r="B12" s="65">
        <v>2735</v>
      </c>
      <c r="C12" s="66" t="s">
        <v>1941</v>
      </c>
      <c r="D12" s="65"/>
    </row>
    <row r="13" ht="17.1" customHeight="1" spans="1:4">
      <c r="A13" s="66" t="s">
        <v>1942</v>
      </c>
      <c r="B13" s="65">
        <v>1037</v>
      </c>
      <c r="C13" s="66" t="s">
        <v>1943</v>
      </c>
      <c r="D13" s="65"/>
    </row>
    <row r="14" ht="17.1" customHeight="1" spans="1:4">
      <c r="A14" s="64" t="s">
        <v>1944</v>
      </c>
      <c r="B14" s="65">
        <v>243193</v>
      </c>
      <c r="C14" s="64" t="s">
        <v>1945</v>
      </c>
      <c r="D14" s="65">
        <v>0</v>
      </c>
    </row>
    <row r="15" ht="17.1" customHeight="1" spans="1:4">
      <c r="A15" s="66" t="s">
        <v>1946</v>
      </c>
      <c r="B15" s="65">
        <v>197</v>
      </c>
      <c r="C15" s="66" t="s">
        <v>1947</v>
      </c>
      <c r="D15" s="65"/>
    </row>
    <row r="16" ht="17.1" customHeight="1" spans="1:4">
      <c r="A16" s="66" t="s">
        <v>1948</v>
      </c>
      <c r="B16" s="65">
        <v>76176</v>
      </c>
      <c r="C16" s="66" t="s">
        <v>1949</v>
      </c>
      <c r="D16" s="65"/>
    </row>
    <row r="17" ht="17.1" customHeight="1" spans="1:4">
      <c r="A17" s="66" t="s">
        <v>1950</v>
      </c>
      <c r="B17" s="65">
        <v>22952</v>
      </c>
      <c r="C17" s="66" t="s">
        <v>1951</v>
      </c>
      <c r="D17" s="65"/>
    </row>
    <row r="18" ht="17.1" customHeight="1" spans="1:4">
      <c r="A18" s="66" t="s">
        <v>1952</v>
      </c>
      <c r="B18" s="65">
        <v>3374</v>
      </c>
      <c r="C18" s="66" t="s">
        <v>1953</v>
      </c>
      <c r="D18" s="65"/>
    </row>
    <row r="19" ht="17.1" customHeight="1" spans="1:4">
      <c r="A19" s="66" t="s">
        <v>1954</v>
      </c>
      <c r="B19" s="65"/>
      <c r="C19" s="66" t="s">
        <v>1955</v>
      </c>
      <c r="D19" s="65"/>
    </row>
    <row r="20" ht="17.1" customHeight="1" spans="1:4">
      <c r="A20" s="66" t="s">
        <v>1956</v>
      </c>
      <c r="B20" s="65">
        <v>108</v>
      </c>
      <c r="C20" s="66" t="s">
        <v>1957</v>
      </c>
      <c r="D20" s="65"/>
    </row>
    <row r="21" ht="17.1" customHeight="1" spans="1:4">
      <c r="A21" s="66" t="s">
        <v>1958</v>
      </c>
      <c r="B21" s="65">
        <v>3992</v>
      </c>
      <c r="C21" s="66" t="s">
        <v>1959</v>
      </c>
      <c r="D21" s="65"/>
    </row>
    <row r="22" ht="17.1" customHeight="1" spans="1:4">
      <c r="A22" s="66" t="s">
        <v>1960</v>
      </c>
      <c r="B22" s="65">
        <v>7606</v>
      </c>
      <c r="C22" s="66" t="s">
        <v>1961</v>
      </c>
      <c r="D22" s="65"/>
    </row>
    <row r="23" ht="17.1" customHeight="1" spans="1:4">
      <c r="A23" s="66" t="s">
        <v>1962</v>
      </c>
      <c r="B23" s="65">
        <v>15616</v>
      </c>
      <c r="C23" s="66" t="s">
        <v>1963</v>
      </c>
      <c r="D23" s="65"/>
    </row>
    <row r="24" ht="17.1" customHeight="1" spans="1:4">
      <c r="A24" s="66" t="s">
        <v>1964</v>
      </c>
      <c r="B24" s="65">
        <v>140</v>
      </c>
      <c r="C24" s="66" t="s">
        <v>1965</v>
      </c>
      <c r="D24" s="65"/>
    </row>
    <row r="25" ht="17.1" customHeight="1" spans="1:4">
      <c r="A25" s="66" t="s">
        <v>1966</v>
      </c>
      <c r="B25" s="65"/>
      <c r="C25" s="66" t="s">
        <v>1967</v>
      </c>
      <c r="D25" s="65"/>
    </row>
    <row r="26" ht="17.1" customHeight="1" spans="1:4">
      <c r="A26" s="66" t="s">
        <v>1968</v>
      </c>
      <c r="B26" s="65"/>
      <c r="C26" s="66" t="s">
        <v>1969</v>
      </c>
      <c r="D26" s="65"/>
    </row>
    <row r="27" ht="17.1" customHeight="1" spans="1:4">
      <c r="A27" s="66" t="s">
        <v>1970</v>
      </c>
      <c r="B27" s="65">
        <v>7411</v>
      </c>
      <c r="C27" s="66" t="s">
        <v>1971</v>
      </c>
      <c r="D27" s="65"/>
    </row>
    <row r="28" ht="17.1" customHeight="1" spans="1:4">
      <c r="A28" s="66" t="s">
        <v>1972</v>
      </c>
      <c r="B28" s="65">
        <v>15</v>
      </c>
      <c r="C28" s="66" t="s">
        <v>1973</v>
      </c>
      <c r="D28" s="65"/>
    </row>
    <row r="29" ht="17.1" customHeight="1" spans="1:4">
      <c r="A29" s="66" t="s">
        <v>1974</v>
      </c>
      <c r="B29" s="65"/>
      <c r="C29" s="66" t="s">
        <v>1975</v>
      </c>
      <c r="D29" s="65"/>
    </row>
    <row r="30" ht="17.1" customHeight="1" spans="1:4">
      <c r="A30" s="66" t="s">
        <v>1976</v>
      </c>
      <c r="B30" s="65"/>
      <c r="C30" s="66" t="s">
        <v>1977</v>
      </c>
      <c r="D30" s="65"/>
    </row>
    <row r="31" ht="17.1" customHeight="1" spans="1:4">
      <c r="A31" s="66" t="s">
        <v>1978</v>
      </c>
      <c r="B31" s="65">
        <v>1175</v>
      </c>
      <c r="C31" s="66" t="s">
        <v>1979</v>
      </c>
      <c r="D31" s="65"/>
    </row>
    <row r="32" ht="17.1" customHeight="1" spans="1:4">
      <c r="A32" s="66" t="s">
        <v>1980</v>
      </c>
      <c r="B32" s="65">
        <v>15732</v>
      </c>
      <c r="C32" s="66" t="s">
        <v>1981</v>
      </c>
      <c r="D32" s="65"/>
    </row>
    <row r="33" ht="17.1" customHeight="1" spans="1:4">
      <c r="A33" s="66" t="s">
        <v>1982</v>
      </c>
      <c r="B33" s="65">
        <v>70</v>
      </c>
      <c r="C33" s="66" t="s">
        <v>1983</v>
      </c>
      <c r="D33" s="65"/>
    </row>
    <row r="34" ht="17.1" customHeight="1" spans="1:4">
      <c r="A34" s="66" t="s">
        <v>1984</v>
      </c>
      <c r="B34" s="65">
        <v>519</v>
      </c>
      <c r="C34" s="66" t="s">
        <v>1985</v>
      </c>
      <c r="D34" s="65"/>
    </row>
    <row r="35" ht="17.1" customHeight="1" spans="1:4">
      <c r="A35" s="66" t="s">
        <v>1986</v>
      </c>
      <c r="B35" s="65">
        <v>34121</v>
      </c>
      <c r="C35" s="66" t="s">
        <v>1987</v>
      </c>
      <c r="D35" s="65"/>
    </row>
    <row r="36" ht="17.1" customHeight="1" spans="1:4">
      <c r="A36" s="66" t="s">
        <v>1988</v>
      </c>
      <c r="B36" s="65">
        <v>8573</v>
      </c>
      <c r="C36" s="66" t="s">
        <v>1989</v>
      </c>
      <c r="D36" s="65"/>
    </row>
    <row r="37" ht="17.1" customHeight="1" spans="1:4">
      <c r="A37" s="66" t="s">
        <v>1990</v>
      </c>
      <c r="B37" s="65">
        <v>730</v>
      </c>
      <c r="C37" s="66" t="s">
        <v>1991</v>
      </c>
      <c r="D37" s="65"/>
    </row>
    <row r="38" ht="17.1" customHeight="1" spans="1:4">
      <c r="A38" s="66" t="s">
        <v>1992</v>
      </c>
      <c r="B38" s="65"/>
      <c r="C38" s="66" t="s">
        <v>1993</v>
      </c>
      <c r="D38" s="65"/>
    </row>
    <row r="39" ht="17.1" customHeight="1" spans="1:4">
      <c r="A39" s="66" t="s">
        <v>1994</v>
      </c>
      <c r="B39" s="65">
        <v>31870</v>
      </c>
      <c r="C39" s="66" t="s">
        <v>1995</v>
      </c>
      <c r="D39" s="65"/>
    </row>
    <row r="40" ht="17.1" customHeight="1" spans="1:4">
      <c r="A40" s="66" t="s">
        <v>1996</v>
      </c>
      <c r="B40" s="65">
        <v>5732</v>
      </c>
      <c r="C40" s="66" t="s">
        <v>1997</v>
      </c>
      <c r="D40" s="65"/>
    </row>
    <row r="41" ht="17.1" customHeight="1" spans="1:4">
      <c r="A41" s="66" t="s">
        <v>1998</v>
      </c>
      <c r="B41" s="65"/>
      <c r="C41" s="66" t="s">
        <v>1999</v>
      </c>
      <c r="D41" s="65"/>
    </row>
    <row r="42" ht="17.1" customHeight="1" spans="1:4">
      <c r="A42" s="66" t="s">
        <v>2000</v>
      </c>
      <c r="B42" s="65"/>
      <c r="C42" s="66" t="s">
        <v>2001</v>
      </c>
      <c r="D42" s="65"/>
    </row>
    <row r="43" ht="17.1" customHeight="1" spans="1:4">
      <c r="A43" s="66" t="s">
        <v>2002</v>
      </c>
      <c r="B43" s="65"/>
      <c r="C43" s="66" t="s">
        <v>2003</v>
      </c>
      <c r="D43" s="65"/>
    </row>
    <row r="44" ht="17.1" customHeight="1" spans="1:4">
      <c r="A44" s="66" t="s">
        <v>2004</v>
      </c>
      <c r="B44" s="65"/>
      <c r="C44" s="66" t="s">
        <v>2005</v>
      </c>
      <c r="D44" s="65"/>
    </row>
    <row r="45" ht="17.1" customHeight="1" spans="1:4">
      <c r="A45" s="66" t="s">
        <v>2006</v>
      </c>
      <c r="B45" s="65">
        <v>4689</v>
      </c>
      <c r="C45" s="66" t="s">
        <v>2007</v>
      </c>
      <c r="D45" s="65"/>
    </row>
    <row r="46" ht="17.1" customHeight="1" spans="1:4">
      <c r="A46" s="66" t="s">
        <v>2008</v>
      </c>
      <c r="B46" s="65">
        <v>294</v>
      </c>
      <c r="C46" s="66" t="s">
        <v>2009</v>
      </c>
      <c r="D46" s="65"/>
    </row>
    <row r="47" ht="17.1" customHeight="1" spans="1:4">
      <c r="A47" s="66" t="s">
        <v>2010</v>
      </c>
      <c r="B47" s="65">
        <v>357</v>
      </c>
      <c r="C47" s="66" t="s">
        <v>2011</v>
      </c>
      <c r="D47" s="65"/>
    </row>
    <row r="48" ht="17.1" customHeight="1" spans="1:4">
      <c r="A48" s="66" t="s">
        <v>2012</v>
      </c>
      <c r="B48" s="65"/>
      <c r="C48" s="66" t="s">
        <v>2013</v>
      </c>
      <c r="D48" s="65"/>
    </row>
    <row r="49" ht="17.1" customHeight="1" spans="1:4">
      <c r="A49" s="66" t="s">
        <v>2014</v>
      </c>
      <c r="B49" s="65">
        <v>1744</v>
      </c>
      <c r="C49" s="66" t="s">
        <v>2015</v>
      </c>
      <c r="D49" s="65"/>
    </row>
    <row r="50" ht="17.1" customHeight="1" spans="1:4">
      <c r="A50" s="64" t="s">
        <v>2016</v>
      </c>
      <c r="B50" s="65">
        <v>26892</v>
      </c>
      <c r="C50" s="64" t="s">
        <v>2017</v>
      </c>
      <c r="D50" s="65">
        <v>0</v>
      </c>
    </row>
    <row r="51" ht="17.1" customHeight="1" spans="1:4">
      <c r="A51" s="66" t="s">
        <v>2018</v>
      </c>
      <c r="B51" s="65">
        <v>957</v>
      </c>
      <c r="C51" s="66" t="s">
        <v>2018</v>
      </c>
      <c r="D51" s="65"/>
    </row>
    <row r="52" ht="17.1" customHeight="1" spans="1:4">
      <c r="A52" s="66" t="s">
        <v>2019</v>
      </c>
      <c r="B52" s="65"/>
      <c r="C52" s="66" t="s">
        <v>2019</v>
      </c>
      <c r="D52" s="65"/>
    </row>
    <row r="53" ht="17.1" customHeight="1" spans="1:4">
      <c r="A53" s="66" t="s">
        <v>2020</v>
      </c>
      <c r="B53" s="65"/>
      <c r="C53" s="66" t="s">
        <v>2020</v>
      </c>
      <c r="D53" s="65"/>
    </row>
    <row r="54" ht="17.1" customHeight="1" spans="1:4">
      <c r="A54" s="66" t="s">
        <v>2021</v>
      </c>
      <c r="B54" s="65">
        <v>18</v>
      </c>
      <c r="C54" s="66" t="s">
        <v>2021</v>
      </c>
      <c r="D54" s="65"/>
    </row>
    <row r="55" ht="17.1" customHeight="1" spans="1:4">
      <c r="A55" s="66" t="s">
        <v>2022</v>
      </c>
      <c r="B55" s="65">
        <v>2715</v>
      </c>
      <c r="C55" s="66" t="s">
        <v>2022</v>
      </c>
      <c r="D55" s="65"/>
    </row>
    <row r="56" ht="17.1" customHeight="1" spans="1:4">
      <c r="A56" s="66" t="s">
        <v>2023</v>
      </c>
      <c r="B56" s="65">
        <v>89</v>
      </c>
      <c r="C56" s="66" t="s">
        <v>2023</v>
      </c>
      <c r="D56" s="65"/>
    </row>
    <row r="57" ht="17.1" customHeight="1" spans="1:4">
      <c r="A57" s="66" t="s">
        <v>2024</v>
      </c>
      <c r="B57" s="65">
        <v>39</v>
      </c>
      <c r="C57" s="66" t="s">
        <v>2024</v>
      </c>
      <c r="D57" s="65"/>
    </row>
    <row r="58" ht="17.1" customHeight="1" spans="1:4">
      <c r="A58" s="66" t="s">
        <v>2025</v>
      </c>
      <c r="B58" s="65">
        <v>302</v>
      </c>
      <c r="C58" s="66" t="s">
        <v>2025</v>
      </c>
      <c r="D58" s="65"/>
    </row>
    <row r="59" ht="17.1" customHeight="1" spans="1:4">
      <c r="A59" s="66" t="s">
        <v>2026</v>
      </c>
      <c r="B59" s="65">
        <v>326</v>
      </c>
      <c r="C59" s="66" t="s">
        <v>2026</v>
      </c>
      <c r="D59" s="65"/>
    </row>
    <row r="60" ht="17.1" customHeight="1" spans="1:4">
      <c r="A60" s="66" t="s">
        <v>2027</v>
      </c>
      <c r="B60" s="65">
        <v>3343</v>
      </c>
      <c r="C60" s="66" t="s">
        <v>2027</v>
      </c>
      <c r="D60" s="65"/>
    </row>
    <row r="61" ht="17.1" customHeight="1" spans="1:4">
      <c r="A61" s="66" t="s">
        <v>2028</v>
      </c>
      <c r="B61" s="65">
        <v>4136</v>
      </c>
      <c r="C61" s="66" t="s">
        <v>2028</v>
      </c>
      <c r="D61" s="65"/>
    </row>
    <row r="62" ht="17.1" customHeight="1" spans="1:4">
      <c r="A62" s="66" t="s">
        <v>2029</v>
      </c>
      <c r="B62" s="65">
        <v>6483</v>
      </c>
      <c r="C62" s="66" t="s">
        <v>2029</v>
      </c>
      <c r="D62" s="65"/>
    </row>
    <row r="63" ht="17.1" customHeight="1" spans="1:4">
      <c r="A63" s="66" t="s">
        <v>2030</v>
      </c>
      <c r="B63" s="65">
        <v>594</v>
      </c>
      <c r="C63" s="66" t="s">
        <v>2030</v>
      </c>
      <c r="D63" s="65"/>
    </row>
    <row r="64" ht="17.1" customHeight="1" spans="1:4">
      <c r="A64" s="66" t="s">
        <v>2031</v>
      </c>
      <c r="B64" s="65">
        <v>320</v>
      </c>
      <c r="C64" s="66" t="s">
        <v>2031</v>
      </c>
      <c r="D64" s="65"/>
    </row>
    <row r="65" ht="17.1" customHeight="1" spans="1:4">
      <c r="A65" s="66" t="s">
        <v>2032</v>
      </c>
      <c r="B65" s="65">
        <v>189</v>
      </c>
      <c r="C65" s="66" t="s">
        <v>2032</v>
      </c>
      <c r="D65" s="65"/>
    </row>
    <row r="66" ht="17.1" customHeight="1" spans="1:4">
      <c r="A66" s="66" t="s">
        <v>2033</v>
      </c>
      <c r="B66" s="65">
        <v>50</v>
      </c>
      <c r="C66" s="66" t="s">
        <v>2033</v>
      </c>
      <c r="D66" s="65"/>
    </row>
    <row r="67" ht="17.1" customHeight="1" spans="1:4">
      <c r="A67" s="68" t="s">
        <v>2034</v>
      </c>
      <c r="B67" s="65">
        <v>1242</v>
      </c>
      <c r="C67" s="162" t="s">
        <v>2034</v>
      </c>
      <c r="D67" s="65"/>
    </row>
    <row r="68" ht="17.1" customHeight="1" spans="1:4">
      <c r="A68" s="66" t="s">
        <v>2035</v>
      </c>
      <c r="B68" s="65">
        <v>2640</v>
      </c>
      <c r="C68" s="66" t="s">
        <v>2035</v>
      </c>
      <c r="D68" s="65"/>
    </row>
    <row r="69" ht="17.1" customHeight="1" spans="1:4">
      <c r="A69" s="66" t="s">
        <v>2036</v>
      </c>
      <c r="B69" s="65">
        <v>26</v>
      </c>
      <c r="C69" s="66" t="s">
        <v>2036</v>
      </c>
      <c r="D69" s="65"/>
    </row>
    <row r="70" ht="17.1" customHeight="1" spans="1:4">
      <c r="A70" s="66" t="s">
        <v>2037</v>
      </c>
      <c r="B70" s="65">
        <v>3424</v>
      </c>
      <c r="C70" s="66" t="s">
        <v>2037</v>
      </c>
      <c r="D70" s="65"/>
    </row>
    <row r="71" ht="17.1" customHeight="1" spans="1:4">
      <c r="A71" s="66" t="s">
        <v>123</v>
      </c>
      <c r="B71" s="65">
        <v>-1</v>
      </c>
      <c r="C71" s="66" t="s">
        <v>985</v>
      </c>
      <c r="D71" s="65"/>
    </row>
    <row r="72" ht="17.1" customHeight="1" spans="1:4">
      <c r="A72" s="64" t="s">
        <v>2038</v>
      </c>
      <c r="B72" s="65">
        <v>0</v>
      </c>
      <c r="C72" s="64" t="s">
        <v>2039</v>
      </c>
      <c r="D72" s="65">
        <v>8545</v>
      </c>
    </row>
    <row r="73" ht="17.1" customHeight="1" spans="1:4">
      <c r="A73" s="66" t="s">
        <v>2040</v>
      </c>
      <c r="B73" s="65"/>
      <c r="C73" s="66" t="s">
        <v>2041</v>
      </c>
      <c r="D73" s="65"/>
    </row>
    <row r="74" ht="17.1" customHeight="1" spans="1:4">
      <c r="A74" s="66" t="s">
        <v>2042</v>
      </c>
      <c r="B74" s="65"/>
      <c r="C74" s="66" t="s">
        <v>2043</v>
      </c>
      <c r="D74" s="65">
        <v>8545</v>
      </c>
    </row>
    <row r="75" ht="17.1" customHeight="1" spans="1:4">
      <c r="A75" s="64" t="s">
        <v>2044</v>
      </c>
      <c r="B75" s="65"/>
      <c r="C75" s="66"/>
      <c r="D75" s="65"/>
    </row>
    <row r="76" ht="17.1" customHeight="1" spans="1:4">
      <c r="A76" s="64" t="s">
        <v>2045</v>
      </c>
      <c r="B76" s="65">
        <v>204</v>
      </c>
      <c r="C76" s="66"/>
      <c r="D76" s="65"/>
    </row>
    <row r="77" ht="17.1" customHeight="1" spans="1:4">
      <c r="A77" s="64" t="s">
        <v>2046</v>
      </c>
      <c r="B77" s="65">
        <v>27313</v>
      </c>
      <c r="C77" s="64" t="s">
        <v>2047</v>
      </c>
      <c r="D77" s="65">
        <v>10353</v>
      </c>
    </row>
    <row r="78" ht="17.1" customHeight="1" spans="1:4">
      <c r="A78" s="66" t="s">
        <v>2048</v>
      </c>
      <c r="B78" s="65">
        <v>4313</v>
      </c>
      <c r="C78" s="68" t="s">
        <v>2049</v>
      </c>
      <c r="D78" s="65"/>
    </row>
    <row r="79" ht="17.1" customHeight="1" spans="1:4">
      <c r="A79" s="66" t="s">
        <v>2050</v>
      </c>
      <c r="B79" s="65">
        <v>23000</v>
      </c>
      <c r="C79" s="66" t="s">
        <v>2051</v>
      </c>
      <c r="D79" s="91"/>
    </row>
    <row r="80" ht="17.1" customHeight="1" spans="1:4">
      <c r="A80" s="66" t="s">
        <v>2052</v>
      </c>
      <c r="B80" s="65"/>
      <c r="C80" s="66" t="s">
        <v>2053</v>
      </c>
      <c r="D80" s="65">
        <v>10353</v>
      </c>
    </row>
    <row r="81" ht="17.1" customHeight="1" spans="1:4">
      <c r="A81" s="64" t="s">
        <v>2054</v>
      </c>
      <c r="B81" s="65">
        <v>0</v>
      </c>
      <c r="C81" s="64" t="s">
        <v>2055</v>
      </c>
      <c r="D81" s="65">
        <v>38469</v>
      </c>
    </row>
    <row r="82" ht="17.1" customHeight="1" spans="1:4">
      <c r="A82" s="64" t="s">
        <v>2056</v>
      </c>
      <c r="B82" s="65">
        <v>0</v>
      </c>
      <c r="C82" s="64" t="s">
        <v>2057</v>
      </c>
      <c r="D82" s="65">
        <v>38469</v>
      </c>
    </row>
    <row r="83" ht="17.1" customHeight="1" spans="1:4">
      <c r="A83" s="64" t="s">
        <v>2058</v>
      </c>
      <c r="B83" s="65">
        <v>0</v>
      </c>
      <c r="C83" s="66" t="s">
        <v>2059</v>
      </c>
      <c r="D83" s="65">
        <v>38320</v>
      </c>
    </row>
    <row r="84" ht="17.1" customHeight="1" spans="1:4">
      <c r="A84" s="66" t="s">
        <v>2060</v>
      </c>
      <c r="B84" s="65"/>
      <c r="C84" s="66" t="s">
        <v>2061</v>
      </c>
      <c r="D84" s="65"/>
    </row>
    <row r="85" ht="17.1" customHeight="1" spans="1:4">
      <c r="A85" s="66" t="s">
        <v>2062</v>
      </c>
      <c r="B85" s="65"/>
      <c r="C85" s="66" t="s">
        <v>2063</v>
      </c>
      <c r="D85" s="65">
        <v>149</v>
      </c>
    </row>
    <row r="86" ht="17.1" customHeight="1" spans="1:4">
      <c r="A86" s="66" t="s">
        <v>2064</v>
      </c>
      <c r="B86" s="65"/>
      <c r="C86" s="66" t="s">
        <v>2065</v>
      </c>
      <c r="D86" s="65"/>
    </row>
    <row r="87" ht="17.1" customHeight="1" spans="1:4">
      <c r="A87" s="66" t="s">
        <v>2066</v>
      </c>
      <c r="B87" s="65"/>
      <c r="C87" s="66"/>
      <c r="D87" s="65"/>
    </row>
    <row r="88" ht="17.1" customHeight="1" spans="1:4">
      <c r="A88" s="64" t="s">
        <v>2067</v>
      </c>
      <c r="B88" s="65">
        <v>43646</v>
      </c>
      <c r="C88" s="64" t="s">
        <v>2068</v>
      </c>
      <c r="D88" s="65">
        <v>0</v>
      </c>
    </row>
    <row r="89" ht="17.1" customHeight="1" spans="1:4">
      <c r="A89" s="64" t="s">
        <v>2069</v>
      </c>
      <c r="B89" s="65">
        <v>43646</v>
      </c>
      <c r="C89" s="66" t="s">
        <v>2070</v>
      </c>
      <c r="D89" s="65"/>
    </row>
    <row r="90" ht="17.1" customHeight="1" spans="1:4">
      <c r="A90" s="66" t="s">
        <v>2071</v>
      </c>
      <c r="B90" s="65">
        <v>42788</v>
      </c>
      <c r="C90" s="66" t="s">
        <v>2072</v>
      </c>
      <c r="D90" s="65"/>
    </row>
    <row r="91" ht="17.1" customHeight="1" spans="1:4">
      <c r="A91" s="66" t="s">
        <v>2073</v>
      </c>
      <c r="B91" s="65"/>
      <c r="C91" s="66" t="s">
        <v>2074</v>
      </c>
      <c r="D91" s="65"/>
    </row>
    <row r="92" ht="17.1" customHeight="1" spans="1:4">
      <c r="A92" s="66" t="s">
        <v>2075</v>
      </c>
      <c r="B92" s="65">
        <v>858</v>
      </c>
      <c r="C92" s="66" t="s">
        <v>2076</v>
      </c>
      <c r="D92" s="65"/>
    </row>
    <row r="93" ht="17.1" customHeight="1" spans="1:4">
      <c r="A93" s="66" t="s">
        <v>2077</v>
      </c>
      <c r="B93" s="65"/>
      <c r="C93" s="66"/>
      <c r="D93" s="163"/>
    </row>
    <row r="94" ht="17.1" customHeight="1" spans="1:4">
      <c r="A94" s="64" t="s">
        <v>2078</v>
      </c>
      <c r="B94" s="65"/>
      <c r="C94" s="64" t="s">
        <v>2079</v>
      </c>
      <c r="D94" s="65"/>
    </row>
    <row r="95" ht="17.1" customHeight="1" spans="1:4">
      <c r="A95" s="64" t="s">
        <v>2080</v>
      </c>
      <c r="B95" s="65"/>
      <c r="C95" s="64" t="s">
        <v>2081</v>
      </c>
      <c r="D95" s="65"/>
    </row>
    <row r="96" ht="17.1" customHeight="1" spans="1:4">
      <c r="A96" s="64" t="s">
        <v>2082</v>
      </c>
      <c r="B96" s="65"/>
      <c r="C96" s="64" t="s">
        <v>2083</v>
      </c>
      <c r="D96" s="65"/>
    </row>
    <row r="97" ht="17.1" customHeight="1" spans="1:4">
      <c r="A97" s="64" t="s">
        <v>2084</v>
      </c>
      <c r="B97" s="65">
        <v>10000</v>
      </c>
      <c r="C97" s="64" t="s">
        <v>2085</v>
      </c>
      <c r="D97" s="65">
        <v>1200</v>
      </c>
    </row>
    <row r="98" ht="17.1" customHeight="1" spans="1:4">
      <c r="A98" s="64" t="s">
        <v>2086</v>
      </c>
      <c r="B98" s="65">
        <v>0</v>
      </c>
      <c r="C98" s="64" t="s">
        <v>2087</v>
      </c>
      <c r="D98" s="65">
        <v>0</v>
      </c>
    </row>
    <row r="99" ht="17.1" customHeight="1" spans="1:4">
      <c r="A99" s="64" t="s">
        <v>2088</v>
      </c>
      <c r="B99" s="65">
        <v>0</v>
      </c>
      <c r="C99" s="64" t="s">
        <v>1848</v>
      </c>
      <c r="D99" s="65">
        <v>0</v>
      </c>
    </row>
    <row r="100" ht="17.1" customHeight="1" spans="1:4">
      <c r="A100" s="66" t="s">
        <v>2089</v>
      </c>
      <c r="B100" s="65"/>
      <c r="C100" s="66" t="s">
        <v>2090</v>
      </c>
      <c r="D100" s="65"/>
    </row>
    <row r="101" ht="17.1" customHeight="1" spans="1:4">
      <c r="A101" s="66" t="s">
        <v>2091</v>
      </c>
      <c r="B101" s="65"/>
      <c r="C101" s="66" t="s">
        <v>2092</v>
      </c>
      <c r="D101" s="65"/>
    </row>
    <row r="102" ht="17.1" customHeight="1" spans="1:4">
      <c r="A102" s="66" t="s">
        <v>2093</v>
      </c>
      <c r="B102" s="65"/>
      <c r="C102" s="66" t="s">
        <v>2094</v>
      </c>
      <c r="D102" s="65"/>
    </row>
    <row r="103" ht="17.1" customHeight="1" spans="1:4">
      <c r="A103" s="64" t="s">
        <v>2095</v>
      </c>
      <c r="B103" s="65">
        <v>0</v>
      </c>
      <c r="C103" s="64" t="s">
        <v>2096</v>
      </c>
      <c r="D103" s="65">
        <v>0</v>
      </c>
    </row>
    <row r="104" ht="17.1" customHeight="1" spans="1:4">
      <c r="A104" s="66" t="s">
        <v>2097</v>
      </c>
      <c r="B104" s="65"/>
      <c r="C104" s="66" t="s">
        <v>2098</v>
      </c>
      <c r="D104" s="65"/>
    </row>
    <row r="105" ht="17.1" customHeight="1" spans="1:4">
      <c r="A105" s="66" t="s">
        <v>2099</v>
      </c>
      <c r="B105" s="65"/>
      <c r="C105" s="66" t="s">
        <v>2100</v>
      </c>
      <c r="D105" s="65"/>
    </row>
    <row r="106" ht="17.1" customHeight="1" spans="1:4">
      <c r="A106" s="66" t="s">
        <v>2101</v>
      </c>
      <c r="B106" s="65"/>
      <c r="C106" s="66" t="s">
        <v>2102</v>
      </c>
      <c r="D106" s="65"/>
    </row>
    <row r="107" ht="17.1" customHeight="1" spans="1:4">
      <c r="A107" s="64" t="s">
        <v>2103</v>
      </c>
      <c r="B107" s="65">
        <v>0</v>
      </c>
      <c r="C107" s="64" t="s">
        <v>2104</v>
      </c>
      <c r="D107" s="65">
        <v>0</v>
      </c>
    </row>
    <row r="108" ht="17.1" customHeight="1" spans="1:4">
      <c r="A108" s="66" t="s">
        <v>2105</v>
      </c>
      <c r="B108" s="65"/>
      <c r="C108" s="66" t="s">
        <v>2106</v>
      </c>
      <c r="D108" s="65"/>
    </row>
    <row r="109" ht="17.1" customHeight="1" spans="1:4">
      <c r="A109" s="66" t="s">
        <v>2107</v>
      </c>
      <c r="B109" s="65"/>
      <c r="C109" s="66" t="s">
        <v>2108</v>
      </c>
      <c r="D109" s="65"/>
    </row>
    <row r="110" ht="17.1" customHeight="1" spans="1:4">
      <c r="A110" s="66" t="s">
        <v>2109</v>
      </c>
      <c r="B110" s="65"/>
      <c r="C110" s="66" t="s">
        <v>2110</v>
      </c>
      <c r="D110" s="65"/>
    </row>
    <row r="111" s="54" customFormat="1" spans="1:4">
      <c r="A111" s="64" t="s">
        <v>2111</v>
      </c>
      <c r="B111" s="65">
        <v>0</v>
      </c>
      <c r="C111" s="64" t="s">
        <v>2112</v>
      </c>
      <c r="D111" s="65">
        <v>0</v>
      </c>
    </row>
    <row r="112" ht="17.1" customHeight="1" spans="1:4">
      <c r="A112" s="66" t="s">
        <v>2113</v>
      </c>
      <c r="B112" s="65"/>
      <c r="C112" s="66" t="s">
        <v>2114</v>
      </c>
      <c r="D112" s="65"/>
    </row>
    <row r="113" ht="17.1" customHeight="1" spans="1:4">
      <c r="A113" s="66" t="s">
        <v>2115</v>
      </c>
      <c r="B113" s="65"/>
      <c r="C113" s="66" t="s">
        <v>2116</v>
      </c>
      <c r="D113" s="65"/>
    </row>
    <row r="114" ht="17.1" customHeight="1" spans="1:4">
      <c r="A114" s="66" t="s">
        <v>2117</v>
      </c>
      <c r="B114" s="65"/>
      <c r="C114" s="66" t="s">
        <v>2118</v>
      </c>
      <c r="D114" s="65"/>
    </row>
    <row r="115" ht="17.1" customHeight="1" spans="1:4">
      <c r="A115" s="64" t="s">
        <v>2119</v>
      </c>
      <c r="B115" s="65"/>
      <c r="C115" s="64" t="s">
        <v>2120</v>
      </c>
      <c r="D115" s="65"/>
    </row>
    <row r="116" ht="17.1" customHeight="1" spans="1:4">
      <c r="A116" s="64" t="s">
        <v>2121</v>
      </c>
      <c r="B116" s="65"/>
      <c r="C116" s="64" t="s">
        <v>2122</v>
      </c>
      <c r="D116" s="65"/>
    </row>
    <row r="117" ht="17.1" customHeight="1" spans="1:4">
      <c r="A117" s="66"/>
      <c r="B117" s="65"/>
      <c r="C117" s="64" t="s">
        <v>2123</v>
      </c>
      <c r="D117" s="65"/>
    </row>
    <row r="118" ht="17.1" customHeight="1" spans="1:4">
      <c r="A118" s="66"/>
      <c r="B118" s="65"/>
      <c r="C118" s="64" t="s">
        <v>2124</v>
      </c>
      <c r="D118" s="65">
        <v>999</v>
      </c>
    </row>
    <row r="119" ht="17.1" customHeight="1" spans="1:4">
      <c r="A119" s="66"/>
      <c r="B119" s="65"/>
      <c r="C119" s="64" t="s">
        <v>2125</v>
      </c>
      <c r="D119" s="65">
        <v>999</v>
      </c>
    </row>
    <row r="120" ht="17.1" customHeight="1" spans="1:4">
      <c r="A120" s="66"/>
      <c r="B120" s="65"/>
      <c r="C120" s="64" t="s">
        <v>2126</v>
      </c>
      <c r="D120" s="65">
        <v>0</v>
      </c>
    </row>
    <row r="121" ht="17.1" customHeight="1" spans="1:4">
      <c r="A121" s="84" t="s">
        <v>2127</v>
      </c>
      <c r="B121" s="65">
        <v>481855</v>
      </c>
      <c r="C121" s="84" t="s">
        <v>2128</v>
      </c>
      <c r="D121" s="65">
        <v>481855</v>
      </c>
    </row>
    <row r="122" ht="15.75" spans="1:3">
      <c r="A122" s="133"/>
      <c r="B122" s="49"/>
      <c r="C122" s="133"/>
    </row>
    <row r="123" ht="15.75" spans="1:3">
      <c r="A123" s="133"/>
      <c r="B123" s="49"/>
      <c r="C123" s="133"/>
    </row>
    <row r="124" ht="15.75" spans="1:3">
      <c r="A124" s="133"/>
      <c r="B124" s="49"/>
      <c r="C124" s="133"/>
    </row>
    <row r="125" ht="15.75" spans="1:3">
      <c r="A125" s="133"/>
      <c r="B125" s="49"/>
      <c r="C125" s="133"/>
    </row>
    <row r="126" ht="15.75" spans="1:3">
      <c r="A126" s="133"/>
      <c r="B126" s="49"/>
      <c r="C126" s="133"/>
    </row>
    <row r="127" ht="15.75" spans="1:3">
      <c r="A127" s="133"/>
      <c r="B127" s="49"/>
      <c r="C127" s="133"/>
    </row>
    <row r="128" ht="15.75" spans="1:3">
      <c r="A128" s="133"/>
      <c r="B128" s="49"/>
      <c r="C128" s="133"/>
    </row>
    <row r="129" ht="15.75" spans="1:3">
      <c r="A129" s="133"/>
      <c r="B129" s="49"/>
      <c r="C129" s="133"/>
    </row>
    <row r="130" ht="15.75" spans="1:3">
      <c r="A130" s="133"/>
      <c r="B130" s="49"/>
      <c r="C130" s="133"/>
    </row>
    <row r="131" ht="15.75" spans="1:3">
      <c r="A131" s="133"/>
      <c r="B131" s="49"/>
      <c r="C131" s="133"/>
    </row>
    <row r="132" ht="15.75" spans="1:3">
      <c r="A132" s="133"/>
      <c r="B132" s="49"/>
      <c r="C132" s="133"/>
    </row>
    <row r="133" ht="15.75" spans="1:3">
      <c r="A133" s="133"/>
      <c r="B133" s="49"/>
      <c r="C133" s="133"/>
    </row>
    <row r="134" ht="15.75" spans="1:3">
      <c r="A134" s="133"/>
      <c r="B134" s="49"/>
      <c r="C134" s="133"/>
    </row>
    <row r="135" ht="15.75" spans="1:3">
      <c r="A135" s="133"/>
      <c r="B135" s="49"/>
      <c r="C135" s="133"/>
    </row>
    <row r="136" ht="15.75" spans="1:3">
      <c r="A136" s="133"/>
      <c r="B136" s="49"/>
      <c r="C136" s="133"/>
    </row>
    <row r="137" ht="15.75" spans="1:3">
      <c r="A137" s="133"/>
      <c r="B137" s="49"/>
      <c r="C137" s="133"/>
    </row>
    <row r="138" ht="15.75" spans="1:3">
      <c r="A138" s="133"/>
      <c r="B138" s="49"/>
      <c r="C138" s="133"/>
    </row>
    <row r="139" ht="15.75" spans="1:3">
      <c r="A139" s="133"/>
      <c r="B139" s="49"/>
      <c r="C139" s="133"/>
    </row>
    <row r="140" ht="15.75" spans="1:3">
      <c r="A140" s="133"/>
      <c r="B140" s="49"/>
      <c r="C140" s="133"/>
    </row>
    <row r="141" ht="15.75" spans="1:3">
      <c r="A141" s="133"/>
      <c r="B141" s="49"/>
      <c r="C141" s="133"/>
    </row>
    <row r="142" ht="15.75" spans="1:3">
      <c r="A142" s="133"/>
      <c r="B142" s="49"/>
      <c r="C142" s="133"/>
    </row>
    <row r="143" ht="15.75" spans="1:3">
      <c r="A143" s="133"/>
      <c r="B143" s="49"/>
      <c r="C143" s="133"/>
    </row>
    <row r="144" ht="15.75" spans="1:3">
      <c r="A144" s="133"/>
      <c r="B144" s="49"/>
      <c r="C144" s="133"/>
    </row>
    <row r="145" ht="15.75" spans="1:3">
      <c r="A145" s="133"/>
      <c r="B145" s="49"/>
      <c r="C145" s="133"/>
    </row>
    <row r="146" ht="15.75" spans="1:3">
      <c r="A146" s="133"/>
      <c r="B146" s="49"/>
      <c r="C146" s="133"/>
    </row>
    <row r="147" ht="15.75" spans="1:3">
      <c r="A147" s="133"/>
      <c r="B147" s="49"/>
      <c r="C147" s="133"/>
    </row>
    <row r="148" ht="15.75" spans="1:3">
      <c r="A148" s="133"/>
      <c r="B148" s="49"/>
      <c r="C148" s="133"/>
    </row>
    <row r="149" ht="15.75" spans="1:3">
      <c r="A149" s="133"/>
      <c r="B149" s="49"/>
      <c r="C149" s="133"/>
    </row>
    <row r="150" ht="15.75" spans="1:3">
      <c r="A150" s="133"/>
      <c r="B150" s="49"/>
      <c r="C150" s="133"/>
    </row>
    <row r="151" ht="15.75" spans="1:3">
      <c r="A151" s="133"/>
      <c r="B151" s="49"/>
      <c r="C151" s="133"/>
    </row>
    <row r="152" ht="15.75" spans="1:3">
      <c r="A152" s="133"/>
      <c r="B152" s="49"/>
      <c r="C152" s="133"/>
    </row>
    <row r="153" ht="15.75" spans="1:3">
      <c r="A153" s="133"/>
      <c r="B153" s="49"/>
      <c r="C153" s="133"/>
    </row>
    <row r="154" ht="15.75" spans="1:3">
      <c r="A154" s="133"/>
      <c r="B154" s="49"/>
      <c r="C154" s="133"/>
    </row>
    <row r="155" ht="15.75" spans="1:3">
      <c r="A155" s="133"/>
      <c r="B155" s="49"/>
      <c r="C155" s="133"/>
    </row>
    <row r="156" ht="15.75" spans="1:3">
      <c r="A156" s="133"/>
      <c r="B156" s="49"/>
      <c r="C156" s="133"/>
    </row>
    <row r="157" ht="15.75" spans="1:3">
      <c r="A157" s="133"/>
      <c r="B157" s="49"/>
      <c r="C157" s="133"/>
    </row>
    <row r="158" ht="15.75" spans="1:3">
      <c r="A158" s="133"/>
      <c r="B158" s="49"/>
      <c r="C158" s="133"/>
    </row>
    <row r="159" ht="15.75" spans="1:3">
      <c r="A159" s="133"/>
      <c r="B159" s="49"/>
      <c r="C159" s="133"/>
    </row>
    <row r="160" ht="15.75" spans="1:3">
      <c r="A160" s="133"/>
      <c r="B160" s="49"/>
      <c r="C160" s="133"/>
    </row>
    <row r="161" ht="15.75" spans="1:3">
      <c r="A161" s="133"/>
      <c r="B161" s="49"/>
      <c r="C161" s="133"/>
    </row>
    <row r="162" ht="15.75" spans="1:3">
      <c r="A162" s="133"/>
      <c r="B162" s="49"/>
      <c r="C162" s="133"/>
    </row>
    <row r="163" ht="15.75" spans="1:3">
      <c r="A163" s="133"/>
      <c r="B163" s="49"/>
      <c r="C163" s="133"/>
    </row>
    <row r="164" ht="15.75" spans="1:3">
      <c r="A164" s="133"/>
      <c r="B164" s="49"/>
      <c r="C164" s="133"/>
    </row>
    <row r="165" ht="15.75" spans="1:3">
      <c r="A165" s="133"/>
      <c r="B165" s="49"/>
      <c r="C165" s="133"/>
    </row>
    <row r="166" ht="15.75" spans="1:3">
      <c r="A166" s="133"/>
      <c r="B166" s="49"/>
      <c r="C166" s="133"/>
    </row>
    <row r="167" ht="15.75" spans="1:3">
      <c r="A167" s="133"/>
      <c r="B167" s="49"/>
      <c r="C167" s="133"/>
    </row>
    <row r="168" ht="15.75" spans="1:3">
      <c r="A168" s="133"/>
      <c r="B168" s="49"/>
      <c r="C168" s="133"/>
    </row>
    <row r="169" ht="15.75" spans="1:3">
      <c r="A169" s="133"/>
      <c r="B169" s="49"/>
      <c r="C169" s="133"/>
    </row>
    <row r="170" ht="15.75" spans="1:3">
      <c r="A170" s="133"/>
      <c r="B170" s="49"/>
      <c r="C170" s="133"/>
    </row>
    <row r="171" ht="15.75" spans="1:3">
      <c r="A171" s="133"/>
      <c r="B171" s="49"/>
      <c r="C171" s="133"/>
    </row>
    <row r="172" ht="15.75" spans="1:3">
      <c r="A172" s="133"/>
      <c r="B172" s="49"/>
      <c r="C172" s="133"/>
    </row>
    <row r="173" ht="15.75" spans="1:3">
      <c r="A173" s="133"/>
      <c r="B173" s="49"/>
      <c r="C173" s="133"/>
    </row>
    <row r="174" ht="15.75" spans="1:3">
      <c r="A174" s="133"/>
      <c r="B174" s="49"/>
      <c r="C174" s="133"/>
    </row>
    <row r="175" ht="15.75" spans="1:3">
      <c r="A175" s="133"/>
      <c r="B175" s="49"/>
      <c r="C175" s="133"/>
    </row>
    <row r="176" ht="15.75" spans="1:3">
      <c r="A176" s="133"/>
      <c r="B176" s="49"/>
      <c r="C176" s="133"/>
    </row>
    <row r="177" ht="15.75" spans="1:3">
      <c r="A177" s="133"/>
      <c r="B177" s="49"/>
      <c r="C177" s="133"/>
    </row>
    <row r="178" ht="15.75" spans="1:3">
      <c r="A178" s="133"/>
      <c r="B178" s="49"/>
      <c r="C178" s="133"/>
    </row>
    <row r="179" ht="15.75" spans="1:3">
      <c r="A179" s="133"/>
      <c r="B179" s="49"/>
      <c r="C179" s="133"/>
    </row>
    <row r="180" ht="15.75" spans="1:3">
      <c r="A180" s="133"/>
      <c r="B180" s="49"/>
      <c r="C180" s="133"/>
    </row>
    <row r="181" ht="15.75" spans="1:3">
      <c r="A181" s="133"/>
      <c r="B181" s="49"/>
      <c r="C181" s="133"/>
    </row>
    <row r="182" ht="15.75" spans="1:3">
      <c r="A182" s="133"/>
      <c r="B182" s="49"/>
      <c r="C182" s="133"/>
    </row>
    <row r="183" ht="15.75" spans="1:3">
      <c r="A183" s="133"/>
      <c r="B183" s="49"/>
      <c r="C183" s="133"/>
    </row>
    <row r="184" ht="15.75" spans="1:3">
      <c r="A184" s="133"/>
      <c r="B184" s="49"/>
      <c r="C184" s="133"/>
    </row>
    <row r="185" ht="15.75" spans="1:3">
      <c r="A185" s="133"/>
      <c r="B185" s="49"/>
      <c r="C185" s="133"/>
    </row>
    <row r="186" ht="15.75" spans="1:3">
      <c r="A186" s="133"/>
      <c r="B186" s="49"/>
      <c r="C186" s="133"/>
    </row>
    <row r="187" ht="15.75" spans="1:3">
      <c r="A187" s="133"/>
      <c r="B187" s="49"/>
      <c r="C187" s="133"/>
    </row>
    <row r="188" ht="15.75" spans="1:3">
      <c r="A188" s="133"/>
      <c r="B188" s="49"/>
      <c r="C188" s="133"/>
    </row>
    <row r="189" ht="15.75" spans="1:3">
      <c r="A189" s="133"/>
      <c r="B189" s="49"/>
      <c r="C189" s="133"/>
    </row>
    <row r="190" ht="15.75" spans="1:3">
      <c r="A190" s="133"/>
      <c r="B190" s="49"/>
      <c r="C190" s="133"/>
    </row>
    <row r="191" ht="15.75" spans="1:3">
      <c r="A191" s="133"/>
      <c r="B191" s="49"/>
      <c r="C191" s="133"/>
    </row>
    <row r="192" ht="15.75" spans="1:3">
      <c r="A192" s="133"/>
      <c r="B192" s="49"/>
      <c r="C192" s="133"/>
    </row>
    <row r="193" ht="15.75" spans="1:3">
      <c r="A193" s="133"/>
      <c r="B193" s="49"/>
      <c r="C193" s="133"/>
    </row>
    <row r="194" ht="15.75" spans="1:3">
      <c r="A194" s="133"/>
      <c r="B194" s="49"/>
      <c r="C194" s="133"/>
    </row>
    <row r="195" ht="15.75" spans="1:3">
      <c r="A195" s="133"/>
      <c r="B195" s="49"/>
      <c r="C195" s="133"/>
    </row>
    <row r="196" ht="15.75" spans="1:3">
      <c r="A196" s="133"/>
      <c r="B196" s="49"/>
      <c r="C196" s="133"/>
    </row>
    <row r="197" ht="15.75" spans="1:3">
      <c r="A197" s="133"/>
      <c r="B197" s="49"/>
      <c r="C197" s="133"/>
    </row>
    <row r="198" ht="15.75" spans="1:3">
      <c r="A198" s="133"/>
      <c r="B198" s="49"/>
      <c r="C198" s="133"/>
    </row>
    <row r="199" ht="15.75" spans="1:3">
      <c r="A199" s="133"/>
      <c r="B199" s="49"/>
      <c r="C199" s="133"/>
    </row>
    <row r="200" ht="15.75" spans="1:3">
      <c r="A200" s="133"/>
      <c r="B200" s="49"/>
      <c r="C200" s="133"/>
    </row>
    <row r="201" ht="15.75" spans="1:3">
      <c r="A201" s="133"/>
      <c r="B201" s="49"/>
      <c r="C201" s="133"/>
    </row>
    <row r="202" ht="15.75" spans="1:3">
      <c r="A202" s="133"/>
      <c r="B202" s="49"/>
      <c r="C202" s="133"/>
    </row>
    <row r="203" ht="15.75" spans="1:3">
      <c r="A203" s="133"/>
      <c r="B203" s="49"/>
      <c r="C203" s="133"/>
    </row>
    <row r="204" ht="15.75" spans="1:3">
      <c r="A204" s="133"/>
      <c r="B204" s="49"/>
      <c r="C204" s="133"/>
    </row>
    <row r="205" ht="15.75" spans="1:3">
      <c r="A205" s="133"/>
      <c r="B205" s="49"/>
      <c r="C205" s="133"/>
    </row>
    <row r="206" ht="15.75" spans="1:3">
      <c r="A206" s="133"/>
      <c r="B206" s="49"/>
      <c r="C206" s="133"/>
    </row>
    <row r="207" ht="15.75" spans="1:3">
      <c r="A207" s="133"/>
      <c r="B207" s="49"/>
      <c r="C207" s="133"/>
    </row>
    <row r="208" ht="15.75" spans="1:3">
      <c r="A208" s="133"/>
      <c r="B208" s="49"/>
      <c r="C208" s="133"/>
    </row>
    <row r="209" ht="15.75" spans="1:3">
      <c r="A209" s="133"/>
      <c r="B209" s="49"/>
      <c r="C209" s="133"/>
    </row>
    <row r="210" ht="15.75" spans="1:3">
      <c r="A210" s="133"/>
      <c r="B210" s="49"/>
      <c r="C210" s="133"/>
    </row>
    <row r="211" ht="15.75" spans="1:3">
      <c r="A211" s="133"/>
      <c r="B211" s="49"/>
      <c r="C211" s="133"/>
    </row>
    <row r="212" ht="15.75" spans="1:3">
      <c r="A212" s="133"/>
      <c r="B212" s="49"/>
      <c r="C212" s="133"/>
    </row>
    <row r="213" ht="15.75" spans="1:3">
      <c r="A213" s="133"/>
      <c r="B213" s="49"/>
      <c r="C213" s="133"/>
    </row>
    <row r="214" ht="15.75" spans="1:3">
      <c r="A214" s="133"/>
      <c r="B214" s="49"/>
      <c r="C214" s="133"/>
    </row>
    <row r="215" ht="15.75" spans="1:3">
      <c r="A215" s="133"/>
      <c r="B215" s="49"/>
      <c r="C215" s="133"/>
    </row>
    <row r="216" ht="15.75" spans="1:3">
      <c r="A216" s="133"/>
      <c r="B216" s="49"/>
      <c r="C216" s="133"/>
    </row>
    <row r="217" ht="15.75" spans="1:3">
      <c r="A217" s="133"/>
      <c r="B217" s="49"/>
      <c r="C217" s="133"/>
    </row>
    <row r="218" ht="15.75" spans="1:3">
      <c r="A218" s="133"/>
      <c r="B218" s="49"/>
      <c r="C218" s="133"/>
    </row>
    <row r="219" ht="15.75" spans="1:3">
      <c r="A219" s="133"/>
      <c r="B219" s="49"/>
      <c r="C219" s="133"/>
    </row>
    <row r="220" ht="15.75" spans="1:3">
      <c r="A220" s="133"/>
      <c r="B220" s="49"/>
      <c r="C220" s="133"/>
    </row>
    <row r="221" ht="15.75" spans="1:3">
      <c r="A221" s="133"/>
      <c r="B221" s="49"/>
      <c r="C221" s="133"/>
    </row>
    <row r="222" ht="15.75" spans="1:3">
      <c r="A222" s="133"/>
      <c r="B222" s="49"/>
      <c r="C222" s="133"/>
    </row>
    <row r="223" ht="15.75" spans="1:3">
      <c r="A223" s="133"/>
      <c r="B223" s="49"/>
      <c r="C223" s="133"/>
    </row>
    <row r="224" ht="15.75" spans="1:3">
      <c r="A224" s="133"/>
      <c r="B224" s="49"/>
      <c r="C224" s="133"/>
    </row>
    <row r="225" ht="15.75" spans="1:3">
      <c r="A225" s="133"/>
      <c r="B225" s="49"/>
      <c r="C225" s="133"/>
    </row>
    <row r="226" ht="15.75" spans="1:3">
      <c r="A226" s="133"/>
      <c r="B226" s="49"/>
      <c r="C226" s="133"/>
    </row>
    <row r="227" ht="15.75" spans="1:3">
      <c r="A227" s="133"/>
      <c r="B227" s="49"/>
      <c r="C227" s="133"/>
    </row>
    <row r="228" ht="15.75" spans="1:3">
      <c r="A228" s="133"/>
      <c r="B228" s="49"/>
      <c r="C228" s="133"/>
    </row>
    <row r="229" ht="15.75" spans="1:3">
      <c r="A229" s="133"/>
      <c r="B229" s="49"/>
      <c r="C229" s="133"/>
    </row>
    <row r="230" ht="15.75" spans="1:3">
      <c r="A230" s="133"/>
      <c r="B230" s="49"/>
      <c r="C230" s="133"/>
    </row>
    <row r="231" ht="15.75" spans="1:3">
      <c r="A231" s="133"/>
      <c r="B231" s="49"/>
      <c r="C231" s="133"/>
    </row>
    <row r="232" ht="15.75" spans="1:3">
      <c r="A232" s="133"/>
      <c r="B232" s="49"/>
      <c r="C232" s="133"/>
    </row>
    <row r="233" ht="15.75" spans="1:3">
      <c r="A233" s="133"/>
      <c r="B233" s="49"/>
      <c r="C233" s="133"/>
    </row>
    <row r="234" ht="15.75" spans="1:3">
      <c r="A234" s="133"/>
      <c r="B234" s="49"/>
      <c r="C234" s="133"/>
    </row>
    <row r="235" ht="15.75" spans="1:3">
      <c r="A235" s="133"/>
      <c r="B235" s="49"/>
      <c r="C235" s="133"/>
    </row>
    <row r="236" ht="15.75" spans="1:3">
      <c r="A236" s="133"/>
      <c r="B236" s="49"/>
      <c r="C236" s="133"/>
    </row>
    <row r="237" ht="15.75" spans="1:3">
      <c r="A237" s="133"/>
      <c r="B237" s="49"/>
      <c r="C237" s="133"/>
    </row>
    <row r="238" ht="15.75" spans="1:3">
      <c r="A238" s="133"/>
      <c r="B238" s="49"/>
      <c r="C238" s="133"/>
    </row>
    <row r="239" ht="15.75" spans="1:3">
      <c r="A239" s="133"/>
      <c r="B239" s="49"/>
      <c r="C239" s="133"/>
    </row>
    <row r="240" ht="15.75" spans="1:3">
      <c r="A240" s="133"/>
      <c r="B240" s="49"/>
      <c r="C240" s="133"/>
    </row>
    <row r="241" ht="15.75" spans="1:3">
      <c r="A241" s="133"/>
      <c r="B241" s="49"/>
      <c r="C241" s="133"/>
    </row>
    <row r="242" ht="15.75" spans="1:3">
      <c r="A242" s="133"/>
      <c r="B242" s="49"/>
      <c r="C242" s="133"/>
    </row>
    <row r="243" ht="15.75" spans="1:3">
      <c r="A243" s="133"/>
      <c r="B243" s="49"/>
      <c r="C243" s="133"/>
    </row>
    <row r="244" ht="15.75" spans="1:3">
      <c r="A244" s="133"/>
      <c r="B244" s="49"/>
      <c r="C244" s="133"/>
    </row>
    <row r="245" ht="15.75" spans="1:3">
      <c r="A245" s="133"/>
      <c r="B245" s="49"/>
      <c r="C245" s="133"/>
    </row>
    <row r="246" ht="15.75" spans="1:3">
      <c r="A246" s="133"/>
      <c r="B246" s="49"/>
      <c r="C246" s="133"/>
    </row>
    <row r="247" ht="15.75" spans="1:3">
      <c r="A247" s="133"/>
      <c r="B247" s="49"/>
      <c r="C247" s="133"/>
    </row>
    <row r="248" ht="15.75" spans="1:3">
      <c r="A248" s="133"/>
      <c r="B248" s="49"/>
      <c r="C248" s="133"/>
    </row>
    <row r="249" ht="15.75" spans="1:3">
      <c r="A249" s="133"/>
      <c r="B249" s="49"/>
      <c r="C249" s="133"/>
    </row>
    <row r="250" ht="15.75" spans="1:3">
      <c r="A250" s="133"/>
      <c r="B250" s="49"/>
      <c r="C250" s="133"/>
    </row>
    <row r="251" ht="15.75" spans="1:3">
      <c r="A251" s="133"/>
      <c r="B251" s="49"/>
      <c r="C251" s="133"/>
    </row>
    <row r="252" ht="15.75" spans="1:3">
      <c r="A252" s="133"/>
      <c r="B252" s="49"/>
      <c r="C252" s="133"/>
    </row>
    <row r="253" ht="15.75" spans="1:3">
      <c r="A253" s="133"/>
      <c r="B253" s="49"/>
      <c r="C253" s="133"/>
    </row>
    <row r="254" ht="15.75" spans="1:3">
      <c r="A254" s="133"/>
      <c r="B254" s="49"/>
      <c r="C254" s="133"/>
    </row>
    <row r="255" ht="15.75" spans="1:3">
      <c r="A255" s="133"/>
      <c r="B255" s="49"/>
      <c r="C255" s="133"/>
    </row>
    <row r="256" ht="15.75" spans="1:3">
      <c r="A256" s="133"/>
      <c r="B256" s="49"/>
      <c r="C256" s="133"/>
    </row>
    <row r="257" ht="15.75" spans="1:3">
      <c r="A257" s="133"/>
      <c r="B257" s="49"/>
      <c r="C257" s="133"/>
    </row>
    <row r="258" ht="15.75" spans="1:3">
      <c r="A258" s="133"/>
      <c r="B258" s="49"/>
      <c r="C258" s="133"/>
    </row>
    <row r="259" ht="15.75" spans="1:3">
      <c r="A259" s="133"/>
      <c r="B259" s="49"/>
      <c r="C259" s="133"/>
    </row>
    <row r="260" ht="15.75" spans="1:3">
      <c r="A260" s="133"/>
      <c r="B260" s="49"/>
      <c r="C260" s="133"/>
    </row>
    <row r="261" ht="15.75" spans="1:3">
      <c r="A261" s="133"/>
      <c r="B261" s="49"/>
      <c r="C261" s="133"/>
    </row>
    <row r="262" ht="15.75" spans="1:3">
      <c r="A262" s="133"/>
      <c r="B262" s="49"/>
      <c r="C262" s="133"/>
    </row>
    <row r="263" ht="15.75" spans="1:3">
      <c r="A263" s="133"/>
      <c r="B263" s="49"/>
      <c r="C263" s="133"/>
    </row>
    <row r="264" ht="15.75" spans="1:3">
      <c r="A264" s="133"/>
      <c r="B264" s="49"/>
      <c r="C264" s="133"/>
    </row>
    <row r="265" ht="15.75" spans="1:3">
      <c r="A265" s="133"/>
      <c r="B265" s="49"/>
      <c r="C265" s="133"/>
    </row>
    <row r="266" ht="15.75" spans="1:3">
      <c r="A266" s="133"/>
      <c r="B266" s="49"/>
      <c r="C266" s="133"/>
    </row>
    <row r="267" ht="15.75" spans="1:3">
      <c r="A267" s="133"/>
      <c r="B267" s="49"/>
      <c r="C267" s="133"/>
    </row>
    <row r="268" ht="15.75" spans="1:3">
      <c r="A268" s="133"/>
      <c r="B268" s="49"/>
      <c r="C268" s="133"/>
    </row>
    <row r="269" ht="15.75" spans="1:3">
      <c r="A269" s="133"/>
      <c r="B269" s="49"/>
      <c r="C269" s="133"/>
    </row>
    <row r="270" ht="15.75" spans="1:3">
      <c r="A270" s="133"/>
      <c r="B270" s="49"/>
      <c r="C270" s="133"/>
    </row>
    <row r="271" ht="15.75" spans="1:3">
      <c r="A271" s="133"/>
      <c r="B271" s="49"/>
      <c r="C271" s="133"/>
    </row>
    <row r="272" ht="15.75" spans="1:3">
      <c r="A272" s="133"/>
      <c r="B272" s="49"/>
      <c r="C272" s="133"/>
    </row>
    <row r="273" ht="15.75" spans="1:3">
      <c r="A273" s="133"/>
      <c r="B273" s="49"/>
      <c r="C273" s="133"/>
    </row>
    <row r="274" ht="15.75" spans="1:3">
      <c r="A274" s="133"/>
      <c r="B274" s="49"/>
      <c r="C274" s="133"/>
    </row>
    <row r="275" ht="15.75" spans="1:3">
      <c r="A275" s="133"/>
      <c r="B275" s="49"/>
      <c r="C275" s="133"/>
    </row>
    <row r="276" ht="15.75" spans="1:3">
      <c r="A276" s="133"/>
      <c r="B276" s="49"/>
      <c r="C276" s="133"/>
    </row>
    <row r="277" ht="15.75" spans="1:3">
      <c r="A277" s="133"/>
      <c r="B277" s="49"/>
      <c r="C277" s="133"/>
    </row>
    <row r="278" ht="15.75" spans="1:3">
      <c r="A278" s="133"/>
      <c r="B278" s="49"/>
      <c r="C278" s="133"/>
    </row>
    <row r="279" ht="15.75" spans="1:3">
      <c r="A279" s="133"/>
      <c r="B279" s="49"/>
      <c r="C279" s="133"/>
    </row>
    <row r="280" ht="15.75" spans="1:3">
      <c r="A280" s="133"/>
      <c r="B280" s="49"/>
      <c r="C280" s="133"/>
    </row>
    <row r="281" ht="15.75" spans="1:3">
      <c r="A281" s="133"/>
      <c r="B281" s="49"/>
      <c r="C281" s="133"/>
    </row>
    <row r="282" ht="15.75" spans="1:3">
      <c r="A282" s="133"/>
      <c r="B282" s="49"/>
      <c r="C282" s="133"/>
    </row>
    <row r="283" ht="15.75" spans="1:3">
      <c r="A283" s="133"/>
      <c r="B283" s="49"/>
      <c r="C283" s="133"/>
    </row>
    <row r="284" ht="15.75" spans="1:3">
      <c r="A284" s="133"/>
      <c r="B284" s="49"/>
      <c r="C284" s="133"/>
    </row>
    <row r="285" ht="15.75" spans="1:3">
      <c r="A285" s="133"/>
      <c r="B285" s="49"/>
      <c r="C285" s="133"/>
    </row>
    <row r="286" ht="15.75" spans="1:3">
      <c r="A286" s="133"/>
      <c r="B286" s="49"/>
      <c r="C286" s="133"/>
    </row>
    <row r="287" ht="15.75" spans="1:3">
      <c r="A287" s="133"/>
      <c r="B287" s="49"/>
      <c r="C287" s="133"/>
    </row>
    <row r="288" ht="15.75" spans="1:3">
      <c r="A288" s="133"/>
      <c r="B288" s="49"/>
      <c r="C288" s="133"/>
    </row>
    <row r="289" ht="15.75" spans="1:3">
      <c r="A289" s="133"/>
      <c r="B289" s="49"/>
      <c r="C289" s="133"/>
    </row>
    <row r="290" ht="15.75" spans="1:3">
      <c r="A290" s="133"/>
      <c r="B290" s="49"/>
      <c r="C290" s="133"/>
    </row>
    <row r="291" ht="15.75" spans="1:3">
      <c r="A291" s="133"/>
      <c r="B291" s="49"/>
      <c r="C291" s="133"/>
    </row>
    <row r="292" ht="15.75" spans="1:3">
      <c r="A292" s="133"/>
      <c r="B292" s="49"/>
      <c r="C292" s="133"/>
    </row>
    <row r="293" ht="15.75" spans="1:3">
      <c r="A293" s="133"/>
      <c r="B293" s="49"/>
      <c r="C293" s="133"/>
    </row>
    <row r="294" ht="15.75" spans="1:3">
      <c r="A294" s="133"/>
      <c r="B294" s="49"/>
      <c r="C294" s="133"/>
    </row>
    <row r="295" ht="15.75" spans="1:3">
      <c r="A295" s="133"/>
      <c r="B295" s="49"/>
      <c r="C295" s="133"/>
    </row>
    <row r="296" ht="15.75" spans="1:3">
      <c r="A296" s="133"/>
      <c r="B296" s="49"/>
      <c r="C296" s="133"/>
    </row>
    <row r="297" ht="15.75" spans="1:3">
      <c r="A297" s="133"/>
      <c r="B297" s="49"/>
      <c r="C297" s="133"/>
    </row>
    <row r="298" ht="15.75" spans="1:3">
      <c r="A298" s="133"/>
      <c r="B298" s="49"/>
      <c r="C298" s="133"/>
    </row>
    <row r="299" ht="15.75" spans="1:3">
      <c r="A299" s="133"/>
      <c r="B299" s="49"/>
      <c r="C299" s="133"/>
    </row>
    <row r="300" ht="15.75" spans="1:3">
      <c r="A300" s="133"/>
      <c r="B300" s="49"/>
      <c r="C300" s="133"/>
    </row>
    <row r="301" ht="15.75" spans="1:3">
      <c r="A301" s="133"/>
      <c r="B301" s="49"/>
      <c r="C301" s="133"/>
    </row>
    <row r="302" ht="15.75" spans="1:3">
      <c r="A302" s="133"/>
      <c r="B302" s="49"/>
      <c r="C302" s="133"/>
    </row>
    <row r="303" ht="15.75" spans="1:3">
      <c r="A303" s="133"/>
      <c r="B303" s="49"/>
      <c r="C303" s="133"/>
    </row>
    <row r="304" ht="15.75" spans="1:3">
      <c r="A304" s="133"/>
      <c r="B304" s="49"/>
      <c r="C304" s="133"/>
    </row>
    <row r="305" ht="15.75" spans="1:3">
      <c r="A305" s="133"/>
      <c r="B305" s="49"/>
      <c r="C305" s="133"/>
    </row>
    <row r="306" ht="15.75" spans="1:3">
      <c r="A306" s="133"/>
      <c r="B306" s="49"/>
      <c r="C306" s="133"/>
    </row>
    <row r="307" ht="15.75" spans="1:3">
      <c r="A307" s="133"/>
      <c r="B307" s="49"/>
      <c r="C307" s="133"/>
    </row>
    <row r="308" ht="15.75" spans="1:3">
      <c r="A308" s="133"/>
      <c r="B308" s="49"/>
      <c r="C308" s="133"/>
    </row>
    <row r="309" ht="15.75" spans="1:3">
      <c r="A309" s="133"/>
      <c r="B309" s="49"/>
      <c r="C309" s="133"/>
    </row>
    <row r="310" ht="15.75" spans="1:3">
      <c r="A310" s="133"/>
      <c r="B310" s="49"/>
      <c r="C310" s="133"/>
    </row>
    <row r="311" ht="15.75" spans="1:3">
      <c r="A311" s="133"/>
      <c r="B311" s="49"/>
      <c r="C311" s="133"/>
    </row>
    <row r="312" ht="15.75" spans="1:3">
      <c r="A312" s="133"/>
      <c r="B312" s="49"/>
      <c r="C312" s="133"/>
    </row>
    <row r="313" ht="15.75" spans="1:3">
      <c r="A313" s="133"/>
      <c r="B313" s="49"/>
      <c r="C313" s="133"/>
    </row>
    <row r="314" ht="15.75" spans="1:3">
      <c r="A314" s="133"/>
      <c r="B314" s="49"/>
      <c r="C314" s="133"/>
    </row>
    <row r="315" ht="15.75" spans="1:3">
      <c r="A315" s="133"/>
      <c r="B315" s="49"/>
      <c r="C315" s="133"/>
    </row>
    <row r="316" ht="15.75" spans="1:3">
      <c r="A316" s="133"/>
      <c r="B316" s="49"/>
      <c r="C316" s="133"/>
    </row>
    <row r="317" ht="15.75" spans="1:3">
      <c r="A317" s="133"/>
      <c r="B317" s="49"/>
      <c r="C317" s="133"/>
    </row>
    <row r="318" ht="15.75" spans="1:3">
      <c r="A318" s="133"/>
      <c r="B318" s="49"/>
      <c r="C318" s="133"/>
    </row>
    <row r="319" ht="15.75" spans="1:3">
      <c r="A319" s="133"/>
      <c r="B319" s="49"/>
      <c r="C319" s="133"/>
    </row>
    <row r="320" ht="15.75" spans="1:3">
      <c r="A320" s="133"/>
      <c r="B320" s="49"/>
      <c r="C320" s="133"/>
    </row>
    <row r="321" ht="15.75" spans="1:3">
      <c r="A321" s="133"/>
      <c r="B321" s="49"/>
      <c r="C321" s="133"/>
    </row>
    <row r="322" ht="15.75" spans="1:3">
      <c r="A322" s="133"/>
      <c r="B322" s="49"/>
      <c r="C322" s="133"/>
    </row>
    <row r="323" ht="15.75" spans="1:3">
      <c r="A323" s="133"/>
      <c r="B323" s="49"/>
      <c r="C323" s="133"/>
    </row>
    <row r="324" ht="15.75" spans="1:3">
      <c r="A324" s="133"/>
      <c r="B324" s="49"/>
      <c r="C324" s="133"/>
    </row>
    <row r="325" ht="15.75" spans="1:3">
      <c r="A325" s="133"/>
      <c r="B325" s="49"/>
      <c r="C325" s="133"/>
    </row>
    <row r="326" ht="15.75" spans="1:3">
      <c r="A326" s="133"/>
      <c r="B326" s="49"/>
      <c r="C326" s="133"/>
    </row>
    <row r="327" ht="15.75" spans="1:3">
      <c r="A327" s="133"/>
      <c r="B327" s="49"/>
      <c r="C327" s="133"/>
    </row>
    <row r="328" ht="15.75" spans="1:3">
      <c r="A328" s="133"/>
      <c r="B328" s="49"/>
      <c r="C328" s="133"/>
    </row>
    <row r="329" ht="15.75" spans="1:3">
      <c r="A329" s="133"/>
      <c r="B329" s="49"/>
      <c r="C329" s="133"/>
    </row>
    <row r="330" ht="15.75" spans="1:3">
      <c r="A330" s="133"/>
      <c r="B330" s="49"/>
      <c r="C330" s="133"/>
    </row>
    <row r="331" ht="15.75" spans="1:3">
      <c r="A331" s="133"/>
      <c r="B331" s="49"/>
      <c r="C331" s="133"/>
    </row>
    <row r="332" ht="15.75" spans="1:3">
      <c r="A332" s="133"/>
      <c r="B332" s="49"/>
      <c r="C332" s="133"/>
    </row>
    <row r="333" ht="15.75" spans="1:3">
      <c r="A333" s="133"/>
      <c r="B333" s="49"/>
      <c r="C333" s="133"/>
    </row>
    <row r="334" ht="15.75" spans="1:3">
      <c r="A334" s="133"/>
      <c r="B334" s="49"/>
      <c r="C334" s="133"/>
    </row>
    <row r="335" ht="15.75" spans="1:3">
      <c r="A335" s="133"/>
      <c r="B335" s="49"/>
      <c r="C335" s="133"/>
    </row>
    <row r="336" ht="15.75" spans="1:3">
      <c r="A336" s="133"/>
      <c r="B336" s="49"/>
      <c r="C336" s="133"/>
    </row>
    <row r="337" ht="15.75" spans="1:3">
      <c r="A337" s="133"/>
      <c r="B337" s="49"/>
      <c r="C337" s="133"/>
    </row>
    <row r="338" ht="15.75" spans="1:3">
      <c r="A338" s="133"/>
      <c r="B338" s="49"/>
      <c r="C338" s="133"/>
    </row>
    <row r="339" ht="15.75" spans="1:3">
      <c r="A339" s="133"/>
      <c r="B339" s="49"/>
      <c r="C339" s="133"/>
    </row>
    <row r="340" ht="15.75" spans="1:3">
      <c r="A340" s="133"/>
      <c r="B340" s="49"/>
      <c r="C340" s="133"/>
    </row>
    <row r="341" ht="15.75" spans="1:3">
      <c r="A341" s="133"/>
      <c r="B341" s="49"/>
      <c r="C341" s="133"/>
    </row>
    <row r="342" ht="15.75" spans="1:3">
      <c r="A342" s="133"/>
      <c r="B342" s="49"/>
      <c r="C342" s="133"/>
    </row>
    <row r="343" ht="15.75" spans="1:3">
      <c r="A343" s="133"/>
      <c r="B343" s="49"/>
      <c r="C343" s="133"/>
    </row>
    <row r="344" ht="15.75" spans="1:3">
      <c r="A344" s="133"/>
      <c r="B344" s="49"/>
      <c r="C344" s="133"/>
    </row>
    <row r="345" ht="15.75" spans="1:3">
      <c r="A345" s="133"/>
      <c r="B345" s="49"/>
      <c r="C345" s="133"/>
    </row>
    <row r="346" ht="15.75" spans="1:3">
      <c r="A346" s="133"/>
      <c r="B346" s="49"/>
      <c r="C346" s="133"/>
    </row>
    <row r="347" ht="15.75" spans="1:3">
      <c r="A347" s="133"/>
      <c r="B347" s="49"/>
      <c r="C347" s="133"/>
    </row>
    <row r="348" ht="15.75" spans="1:3">
      <c r="A348" s="133"/>
      <c r="B348" s="49"/>
      <c r="C348" s="133"/>
    </row>
    <row r="349" ht="15.75" spans="1:3">
      <c r="A349" s="133"/>
      <c r="B349" s="49"/>
      <c r="C349" s="133"/>
    </row>
    <row r="350" ht="15.75" spans="1:3">
      <c r="A350" s="133"/>
      <c r="B350" s="49"/>
      <c r="C350" s="133"/>
    </row>
    <row r="351" ht="15.75" spans="1:3">
      <c r="A351" s="133"/>
      <c r="B351" s="49"/>
      <c r="C351" s="133"/>
    </row>
    <row r="352" ht="15.75" spans="1:3">
      <c r="A352" s="133"/>
      <c r="B352" s="49"/>
      <c r="C352" s="133"/>
    </row>
    <row r="353" ht="15.75" spans="1:3">
      <c r="A353" s="133"/>
      <c r="B353" s="49"/>
      <c r="C353" s="133"/>
    </row>
    <row r="354" ht="15.75" spans="1:3">
      <c r="A354" s="133"/>
      <c r="B354" s="49"/>
      <c r="C354" s="133"/>
    </row>
    <row r="355" ht="15.75" spans="1:3">
      <c r="A355" s="133"/>
      <c r="B355" s="49"/>
      <c r="C355" s="133"/>
    </row>
    <row r="356" ht="15.75" spans="1:3">
      <c r="A356" s="133"/>
      <c r="B356" s="49"/>
      <c r="C356" s="133"/>
    </row>
    <row r="357" ht="15.75" spans="1:3">
      <c r="A357" s="133"/>
      <c r="B357" s="49"/>
      <c r="C357" s="133"/>
    </row>
    <row r="358" ht="15.75" spans="1:3">
      <c r="A358" s="133"/>
      <c r="B358" s="49"/>
      <c r="C358" s="133"/>
    </row>
    <row r="359" ht="15.75" spans="1:3">
      <c r="A359" s="133"/>
      <c r="B359" s="49"/>
      <c r="C359" s="133"/>
    </row>
    <row r="360" ht="15.75" spans="1:3">
      <c r="A360" s="133"/>
      <c r="B360" s="49"/>
      <c r="C360" s="133"/>
    </row>
    <row r="361" ht="15.75" spans="1:3">
      <c r="A361" s="133"/>
      <c r="B361" s="49"/>
      <c r="C361" s="133"/>
    </row>
    <row r="362" ht="15.75" spans="1:3">
      <c r="A362" s="133"/>
      <c r="B362" s="49"/>
      <c r="C362" s="133"/>
    </row>
    <row r="363" ht="15.75" spans="1:3">
      <c r="A363" s="133"/>
      <c r="B363" s="49"/>
      <c r="C363" s="133"/>
    </row>
    <row r="364" ht="15.75" spans="1:3">
      <c r="A364" s="133"/>
      <c r="B364" s="49"/>
      <c r="C364" s="133"/>
    </row>
    <row r="365" ht="15.75" spans="1:3">
      <c r="A365" s="133"/>
      <c r="B365" s="49"/>
      <c r="C365" s="133"/>
    </row>
    <row r="366" ht="15.75" spans="1:3">
      <c r="A366" s="133"/>
      <c r="B366" s="49"/>
      <c r="C366" s="133"/>
    </row>
    <row r="367" ht="15.75" spans="1:3">
      <c r="A367" s="133"/>
      <c r="B367" s="49"/>
      <c r="C367" s="133"/>
    </row>
    <row r="368" ht="15.75" spans="1:3">
      <c r="A368" s="133"/>
      <c r="B368" s="49"/>
      <c r="C368" s="133"/>
    </row>
    <row r="369" ht="15.75" spans="1:3">
      <c r="A369" s="133"/>
      <c r="B369" s="49"/>
      <c r="C369" s="133"/>
    </row>
    <row r="370" ht="15.75" spans="1:3">
      <c r="A370" s="133"/>
      <c r="B370" s="49"/>
      <c r="C370" s="133"/>
    </row>
    <row r="371" ht="15.75" spans="1:3">
      <c r="A371" s="133"/>
      <c r="B371" s="49"/>
      <c r="C371" s="133"/>
    </row>
    <row r="372" ht="15.75" spans="1:3">
      <c r="A372" s="133"/>
      <c r="B372" s="49"/>
      <c r="C372" s="133"/>
    </row>
    <row r="373" ht="15.75" spans="1:3">
      <c r="A373" s="133"/>
      <c r="B373" s="49"/>
      <c r="C373" s="133"/>
    </row>
    <row r="374" ht="15.75" spans="1:3">
      <c r="A374" s="133"/>
      <c r="B374" s="49"/>
      <c r="C374" s="133"/>
    </row>
    <row r="375" ht="15.75" spans="1:3">
      <c r="A375" s="133"/>
      <c r="B375" s="49"/>
      <c r="C375" s="133"/>
    </row>
    <row r="376" ht="15.75" spans="1:3">
      <c r="A376" s="133"/>
      <c r="B376" s="49"/>
      <c r="C376" s="133"/>
    </row>
    <row r="377" ht="15.75" spans="1:3">
      <c r="A377" s="133"/>
      <c r="B377" s="49"/>
      <c r="C377" s="133"/>
    </row>
    <row r="378" ht="15.75" spans="1:3">
      <c r="A378" s="133"/>
      <c r="B378" s="49"/>
      <c r="C378" s="133"/>
    </row>
    <row r="379" ht="15.75" spans="1:3">
      <c r="A379" s="133"/>
      <c r="B379" s="49"/>
      <c r="C379" s="133"/>
    </row>
    <row r="380" ht="15.75" spans="1:3">
      <c r="A380" s="133"/>
      <c r="B380" s="49"/>
      <c r="C380" s="133"/>
    </row>
    <row r="381" ht="15.75" spans="1:3">
      <c r="A381" s="133"/>
      <c r="B381" s="49"/>
      <c r="C381" s="133"/>
    </row>
    <row r="382" ht="15.75" spans="1:3">
      <c r="A382" s="133"/>
      <c r="B382" s="49"/>
      <c r="C382" s="133"/>
    </row>
    <row r="383" ht="15.75" spans="1:3">
      <c r="A383" s="133"/>
      <c r="B383" s="49"/>
      <c r="C383" s="133"/>
    </row>
    <row r="384" ht="15.75" spans="1:3">
      <c r="A384" s="133"/>
      <c r="B384" s="49"/>
      <c r="C384" s="133"/>
    </row>
    <row r="385" ht="15.75" spans="1:3">
      <c r="A385" s="133"/>
      <c r="B385" s="49"/>
      <c r="C385" s="133"/>
    </row>
    <row r="386" ht="15.75" spans="1:3">
      <c r="A386" s="133"/>
      <c r="B386" s="49"/>
      <c r="C386" s="133"/>
    </row>
    <row r="387" ht="15.75" spans="1:3">
      <c r="A387" s="133"/>
      <c r="B387" s="49"/>
      <c r="C387" s="133"/>
    </row>
    <row r="388" ht="15.75" spans="1:3">
      <c r="A388" s="133"/>
      <c r="B388" s="49"/>
      <c r="C388" s="133"/>
    </row>
    <row r="389" ht="15.75" spans="1:3">
      <c r="A389" s="133"/>
      <c r="B389" s="49"/>
      <c r="C389" s="133"/>
    </row>
    <row r="390" ht="15.75" spans="1:3">
      <c r="A390" s="133"/>
      <c r="B390" s="49"/>
      <c r="C390" s="133"/>
    </row>
    <row r="391" ht="15.75" spans="1:3">
      <c r="A391" s="133"/>
      <c r="B391" s="49"/>
      <c r="C391" s="133"/>
    </row>
    <row r="392" ht="15.75" spans="1:3">
      <c r="A392" s="133"/>
      <c r="B392" s="49"/>
      <c r="C392" s="133"/>
    </row>
    <row r="393" ht="15.75" spans="1:3">
      <c r="A393" s="133"/>
      <c r="B393" s="49"/>
      <c r="C393" s="133"/>
    </row>
    <row r="394" ht="15.75" spans="1:3">
      <c r="A394" s="133"/>
      <c r="B394" s="49"/>
      <c r="C394" s="133"/>
    </row>
    <row r="395" ht="15.75" spans="1:3">
      <c r="A395" s="133"/>
      <c r="B395" s="49"/>
      <c r="C395" s="133"/>
    </row>
    <row r="396" ht="15.75" spans="1:3">
      <c r="A396" s="133"/>
      <c r="B396" s="49"/>
      <c r="C396" s="133"/>
    </row>
    <row r="397" ht="15.75" spans="1:3">
      <c r="A397" s="133"/>
      <c r="B397" s="49"/>
      <c r="C397" s="133"/>
    </row>
    <row r="398" ht="15.75" spans="1:3">
      <c r="A398" s="133"/>
      <c r="B398" s="49"/>
      <c r="C398" s="133"/>
    </row>
    <row r="399" ht="15.75" spans="1:3">
      <c r="A399" s="133"/>
      <c r="B399" s="49"/>
      <c r="C399" s="133"/>
    </row>
    <row r="400" ht="15.75" spans="1:3">
      <c r="A400" s="133"/>
      <c r="B400" s="49"/>
      <c r="C400" s="133"/>
    </row>
    <row r="401" ht="15.75" spans="1:3">
      <c r="A401" s="133"/>
      <c r="B401" s="49"/>
      <c r="C401" s="133"/>
    </row>
    <row r="402" ht="15.75" spans="1:3">
      <c r="A402" s="133"/>
      <c r="B402" s="49"/>
      <c r="C402" s="133"/>
    </row>
    <row r="403" ht="15.75" spans="1:3">
      <c r="A403" s="133"/>
      <c r="B403" s="49"/>
      <c r="C403" s="133"/>
    </row>
    <row r="404" ht="15.75" spans="1:3">
      <c r="A404" s="133"/>
      <c r="B404" s="49"/>
      <c r="C404" s="133"/>
    </row>
    <row r="405" ht="15.75" spans="1:3">
      <c r="A405" s="133"/>
      <c r="B405" s="49"/>
      <c r="C405" s="133"/>
    </row>
    <row r="406" ht="15.75" spans="1:3">
      <c r="A406" s="133"/>
      <c r="B406" s="49"/>
      <c r="C406" s="133"/>
    </row>
    <row r="407" ht="15.75" spans="1:3">
      <c r="A407" s="133"/>
      <c r="B407" s="49"/>
      <c r="C407" s="133"/>
    </row>
    <row r="408" ht="15.75" spans="1:3">
      <c r="A408" s="133"/>
      <c r="B408" s="49"/>
      <c r="C408" s="133"/>
    </row>
    <row r="409" ht="15.75" spans="1:3">
      <c r="A409" s="133"/>
      <c r="B409" s="49"/>
      <c r="C409" s="133"/>
    </row>
    <row r="410" ht="15.75" spans="1:3">
      <c r="A410" s="133"/>
      <c r="B410" s="49"/>
      <c r="C410" s="133"/>
    </row>
    <row r="411" ht="15.75" spans="1:3">
      <c r="A411" s="133"/>
      <c r="B411" s="49"/>
      <c r="C411" s="133"/>
    </row>
    <row r="412" ht="15.75" spans="1:3">
      <c r="A412" s="133"/>
      <c r="B412" s="49"/>
      <c r="C412" s="133"/>
    </row>
    <row r="413" ht="15.75" spans="1:3">
      <c r="A413" s="133"/>
      <c r="B413" s="49"/>
      <c r="C413" s="133"/>
    </row>
    <row r="414" ht="15.75" spans="1:3">
      <c r="A414" s="133"/>
      <c r="B414" s="49"/>
      <c r="C414" s="133"/>
    </row>
    <row r="415" ht="15.75" spans="1:3">
      <c r="A415" s="133"/>
      <c r="B415" s="49"/>
      <c r="C415" s="133"/>
    </row>
    <row r="416" ht="15.75" spans="1:3">
      <c r="A416" s="133"/>
      <c r="B416" s="49"/>
      <c r="C416" s="133"/>
    </row>
    <row r="417" ht="15.75" spans="1:3">
      <c r="A417" s="133"/>
      <c r="B417" s="49"/>
      <c r="C417" s="133"/>
    </row>
    <row r="418" ht="15.75" spans="1:3">
      <c r="A418" s="133"/>
      <c r="B418" s="49"/>
      <c r="C418" s="133"/>
    </row>
    <row r="419" ht="15.75" spans="1:3">
      <c r="A419" s="133"/>
      <c r="B419" s="49"/>
      <c r="C419" s="133"/>
    </row>
    <row r="420" ht="15.75" spans="1:3">
      <c r="A420" s="133"/>
      <c r="B420" s="49"/>
      <c r="C420" s="133"/>
    </row>
    <row r="421" ht="15.75" spans="1:3">
      <c r="A421" s="133"/>
      <c r="B421" s="49"/>
      <c r="C421" s="133"/>
    </row>
    <row r="422" ht="15.75" spans="1:3">
      <c r="A422" s="133"/>
      <c r="B422" s="49"/>
      <c r="C422" s="133"/>
    </row>
    <row r="423" ht="15.75" spans="1:3">
      <c r="A423" s="133"/>
      <c r="B423" s="49"/>
      <c r="C423" s="133"/>
    </row>
    <row r="424" ht="15.75" spans="1:3">
      <c r="A424" s="133"/>
      <c r="B424" s="49"/>
      <c r="C424" s="133"/>
    </row>
    <row r="425" ht="15.75" spans="1:3">
      <c r="A425" s="133"/>
      <c r="B425" s="49"/>
      <c r="C425" s="133"/>
    </row>
    <row r="426" ht="15.75" spans="1:3">
      <c r="A426" s="133"/>
      <c r="B426" s="49"/>
      <c r="C426" s="133"/>
    </row>
    <row r="427" ht="15.75" spans="1:3">
      <c r="A427" s="133"/>
      <c r="B427" s="49"/>
      <c r="C427" s="133"/>
    </row>
    <row r="428" ht="15.75" spans="1:3">
      <c r="A428" s="133"/>
      <c r="B428" s="49"/>
      <c r="C428" s="133"/>
    </row>
    <row r="429" ht="15.75" spans="1:3">
      <c r="A429" s="133"/>
      <c r="B429" s="49"/>
      <c r="C429" s="133"/>
    </row>
    <row r="430" ht="15.75" spans="1:3">
      <c r="A430" s="133"/>
      <c r="B430" s="49"/>
      <c r="C430" s="133"/>
    </row>
    <row r="431" ht="15.75" spans="1:3">
      <c r="A431" s="133"/>
      <c r="B431" s="49"/>
      <c r="C431" s="133"/>
    </row>
    <row r="432" ht="15.75" spans="1:3">
      <c r="A432" s="133"/>
      <c r="B432" s="49"/>
      <c r="C432" s="133"/>
    </row>
    <row r="433" ht="15.75" spans="1:3">
      <c r="A433" s="133"/>
      <c r="B433" s="49"/>
      <c r="C433" s="133"/>
    </row>
    <row r="434" ht="15.75" spans="1:3">
      <c r="A434" s="133"/>
      <c r="B434" s="49"/>
      <c r="C434" s="133"/>
    </row>
    <row r="435" ht="15.75" spans="1:3">
      <c r="A435" s="133"/>
      <c r="B435" s="49"/>
      <c r="C435" s="133"/>
    </row>
    <row r="436" ht="15.75" spans="1:3">
      <c r="A436" s="133"/>
      <c r="B436" s="49"/>
      <c r="C436" s="133"/>
    </row>
    <row r="437" ht="15.75" spans="1:3">
      <c r="A437" s="133"/>
      <c r="B437" s="49"/>
      <c r="C437" s="133"/>
    </row>
    <row r="438" ht="15.75" spans="1:3">
      <c r="A438" s="133"/>
      <c r="B438" s="49"/>
      <c r="C438" s="133"/>
    </row>
    <row r="439" ht="15.75" spans="1:3">
      <c r="A439" s="133"/>
      <c r="B439" s="49"/>
      <c r="C439" s="133"/>
    </row>
    <row r="440" ht="15.75" spans="1:3">
      <c r="A440" s="133"/>
      <c r="B440" s="49"/>
      <c r="C440" s="133"/>
    </row>
    <row r="441" ht="15.75" spans="1:3">
      <c r="A441" s="133"/>
      <c r="B441" s="49"/>
      <c r="C441" s="133"/>
    </row>
    <row r="442" ht="15.75" spans="1:3">
      <c r="A442" s="133"/>
      <c r="B442" s="49"/>
      <c r="C442" s="133"/>
    </row>
    <row r="443" ht="15.75" spans="1:3">
      <c r="A443" s="133"/>
      <c r="B443" s="49"/>
      <c r="C443" s="133"/>
    </row>
    <row r="444" ht="15.75" spans="1:3">
      <c r="A444" s="133"/>
      <c r="B444" s="49"/>
      <c r="C444" s="133"/>
    </row>
    <row r="445" ht="15.75" spans="1:3">
      <c r="A445" s="133"/>
      <c r="B445" s="49"/>
      <c r="C445" s="133"/>
    </row>
    <row r="446" ht="15.75" spans="1:3">
      <c r="A446" s="133"/>
      <c r="B446" s="49"/>
      <c r="C446" s="133"/>
    </row>
    <row r="447" ht="15.75" spans="1:3">
      <c r="A447" s="133"/>
      <c r="B447" s="49"/>
      <c r="C447" s="133"/>
    </row>
    <row r="448" ht="15.75" spans="1:3">
      <c r="A448" s="133"/>
      <c r="B448" s="49"/>
      <c r="C448" s="133"/>
    </row>
    <row r="449" ht="15.75" spans="1:3">
      <c r="A449" s="133"/>
      <c r="B449" s="49"/>
      <c r="C449" s="133"/>
    </row>
    <row r="450" ht="15.75" spans="1:3">
      <c r="A450" s="133"/>
      <c r="B450" s="49"/>
      <c r="C450" s="133"/>
    </row>
    <row r="451" ht="15.75" spans="1:3">
      <c r="A451" s="133"/>
      <c r="B451" s="49"/>
      <c r="C451" s="133"/>
    </row>
    <row r="452" ht="15.75" spans="1:3">
      <c r="A452" s="133"/>
      <c r="B452" s="49"/>
      <c r="C452" s="133"/>
    </row>
    <row r="453" ht="15.75" spans="1:3">
      <c r="A453" s="133"/>
      <c r="B453" s="49"/>
      <c r="C453" s="133"/>
    </row>
    <row r="454" ht="15.75" spans="1:3">
      <c r="A454" s="133"/>
      <c r="B454" s="49"/>
      <c r="C454" s="133"/>
    </row>
    <row r="455" ht="15.75" spans="1:3">
      <c r="A455" s="133"/>
      <c r="B455" s="49"/>
      <c r="C455" s="133"/>
    </row>
    <row r="456" ht="15.75" spans="1:3">
      <c r="A456" s="133"/>
      <c r="B456" s="49"/>
      <c r="C456" s="133"/>
    </row>
    <row r="457" ht="15.75" spans="1:3">
      <c r="A457" s="133"/>
      <c r="B457" s="49"/>
      <c r="C457" s="133"/>
    </row>
    <row r="458" ht="15.75" spans="1:3">
      <c r="A458" s="133"/>
      <c r="B458" s="49"/>
      <c r="C458" s="133"/>
    </row>
    <row r="459" ht="15.75" spans="1:3">
      <c r="A459" s="133"/>
      <c r="B459" s="49"/>
      <c r="C459" s="133"/>
    </row>
    <row r="460" ht="15.75" spans="1:3">
      <c r="A460" s="133"/>
      <c r="B460" s="49"/>
      <c r="C460" s="133"/>
    </row>
    <row r="461" ht="15.75" spans="1:3">
      <c r="A461" s="133"/>
      <c r="B461" s="49"/>
      <c r="C461" s="133"/>
    </row>
    <row r="462" ht="15.75" spans="1:3">
      <c r="A462" s="133"/>
      <c r="B462" s="49"/>
      <c r="C462" s="133"/>
    </row>
    <row r="463" ht="15.75" spans="1:3">
      <c r="A463" s="133"/>
      <c r="B463" s="49"/>
      <c r="C463" s="133"/>
    </row>
    <row r="464" ht="15.75" spans="1:3">
      <c r="A464" s="133"/>
      <c r="B464" s="49"/>
      <c r="C464" s="133"/>
    </row>
    <row r="465" ht="15.75" spans="1:3">
      <c r="A465" s="133"/>
      <c r="B465" s="49"/>
      <c r="C465" s="133"/>
    </row>
    <row r="466" ht="15.75" spans="1:3">
      <c r="A466" s="133"/>
      <c r="B466" s="49"/>
      <c r="C466" s="133"/>
    </row>
    <row r="467" ht="15.75" spans="1:3">
      <c r="A467" s="133"/>
      <c r="B467" s="49"/>
      <c r="C467" s="133"/>
    </row>
    <row r="468" ht="15.75" spans="1:3">
      <c r="A468" s="133"/>
      <c r="B468" s="49"/>
      <c r="C468" s="133"/>
    </row>
    <row r="469" ht="15.75" spans="1:3">
      <c r="A469" s="133"/>
      <c r="B469" s="49"/>
      <c r="C469" s="133"/>
    </row>
    <row r="470" ht="15.75" spans="1:3">
      <c r="A470" s="133"/>
      <c r="B470" s="49"/>
      <c r="C470" s="133"/>
    </row>
    <row r="471" ht="15.75" spans="1:3">
      <c r="A471" s="133"/>
      <c r="B471" s="49"/>
      <c r="C471" s="133"/>
    </row>
    <row r="472" ht="15.75" spans="1:3">
      <c r="A472" s="133"/>
      <c r="B472" s="49"/>
      <c r="C472" s="133"/>
    </row>
    <row r="473" ht="15.75" spans="1:3">
      <c r="A473" s="133"/>
      <c r="B473" s="49"/>
      <c r="C473" s="133"/>
    </row>
    <row r="474" ht="15.75" spans="1:3">
      <c r="A474" s="133"/>
      <c r="B474" s="49"/>
      <c r="C474" s="133"/>
    </row>
    <row r="475" ht="15.75" spans="1:3">
      <c r="A475" s="133"/>
      <c r="B475" s="49"/>
      <c r="C475" s="133"/>
    </row>
    <row r="476" ht="15.75" spans="1:3">
      <c r="A476" s="133"/>
      <c r="B476" s="49"/>
      <c r="C476" s="133"/>
    </row>
    <row r="477" ht="15.75" spans="1:3">
      <c r="A477" s="133"/>
      <c r="B477" s="49"/>
      <c r="C477" s="133"/>
    </row>
    <row r="478" ht="15.75" spans="1:3">
      <c r="A478" s="133"/>
      <c r="B478" s="49"/>
      <c r="C478" s="133"/>
    </row>
    <row r="479" ht="15.75" spans="1:3">
      <c r="A479" s="133"/>
      <c r="B479" s="49"/>
      <c r="C479" s="133"/>
    </row>
    <row r="480" ht="15.75" spans="1:3">
      <c r="A480" s="133"/>
      <c r="B480" s="49"/>
      <c r="C480" s="133"/>
    </row>
    <row r="481" ht="15.75" spans="1:3">
      <c r="A481" s="133"/>
      <c r="B481" s="49"/>
      <c r="C481" s="133"/>
    </row>
    <row r="482" ht="15.75" spans="1:3">
      <c r="A482" s="133"/>
      <c r="B482" s="49"/>
      <c r="C482" s="133"/>
    </row>
    <row r="483" ht="15.75" spans="1:3">
      <c r="A483" s="133"/>
      <c r="B483" s="49"/>
      <c r="C483" s="133"/>
    </row>
    <row r="484" ht="15.75" spans="1:3">
      <c r="A484" s="133"/>
      <c r="B484" s="49"/>
      <c r="C484" s="133"/>
    </row>
    <row r="485" ht="15.75" spans="1:3">
      <c r="A485" s="133"/>
      <c r="B485" s="49"/>
      <c r="C485" s="133"/>
    </row>
    <row r="486" ht="15.75" spans="1:3">
      <c r="A486" s="133"/>
      <c r="B486" s="49"/>
      <c r="C486" s="133"/>
    </row>
    <row r="487" ht="15.75" spans="1:3">
      <c r="A487" s="133"/>
      <c r="B487" s="49"/>
      <c r="C487" s="133"/>
    </row>
    <row r="488" ht="15.75" spans="1:3">
      <c r="A488" s="133"/>
      <c r="B488" s="49"/>
      <c r="C488" s="133"/>
    </row>
    <row r="489" ht="15.75" spans="1:3">
      <c r="A489" s="133"/>
      <c r="B489" s="49"/>
      <c r="C489" s="133"/>
    </row>
    <row r="490" ht="15.75" spans="1:3">
      <c r="A490" s="133"/>
      <c r="B490" s="49"/>
      <c r="C490" s="133"/>
    </row>
    <row r="491" ht="15.75" spans="1:3">
      <c r="A491" s="133"/>
      <c r="B491" s="49"/>
      <c r="C491" s="133"/>
    </row>
    <row r="492" ht="15.75" spans="1:3">
      <c r="A492" s="133"/>
      <c r="B492" s="49"/>
      <c r="C492" s="133"/>
    </row>
    <row r="493" ht="15.75" spans="1:3">
      <c r="A493" s="133"/>
      <c r="B493" s="49"/>
      <c r="C493" s="133"/>
    </row>
    <row r="494" ht="15.75" spans="1:3">
      <c r="A494" s="133"/>
      <c r="B494" s="49"/>
      <c r="C494" s="133"/>
    </row>
    <row r="495" ht="15.75" spans="1:3">
      <c r="A495" s="133"/>
      <c r="B495" s="49"/>
      <c r="C495" s="133"/>
    </row>
    <row r="496" ht="15.75" spans="1:3">
      <c r="A496" s="133"/>
      <c r="B496" s="49"/>
      <c r="C496" s="133"/>
    </row>
    <row r="497" ht="15.75" spans="1:3">
      <c r="A497" s="133"/>
      <c r="B497" s="49"/>
      <c r="C497" s="133"/>
    </row>
    <row r="498" ht="15.75" spans="1:3">
      <c r="A498" s="133"/>
      <c r="B498" s="49"/>
      <c r="C498" s="133"/>
    </row>
    <row r="499" ht="15.75" spans="1:3">
      <c r="A499" s="133"/>
      <c r="B499" s="49"/>
      <c r="C499" s="133"/>
    </row>
    <row r="500" ht="15.75" spans="1:3">
      <c r="A500" s="133"/>
      <c r="B500" s="49"/>
      <c r="C500" s="133"/>
    </row>
    <row r="501" ht="15.75" spans="1:3">
      <c r="A501" s="133"/>
      <c r="B501" s="49"/>
      <c r="C501" s="133"/>
    </row>
    <row r="502" ht="15.75" spans="1:3">
      <c r="A502" s="133"/>
      <c r="B502" s="49"/>
      <c r="C502" s="133"/>
    </row>
    <row r="503" ht="15.75" spans="1:3">
      <c r="A503" s="133"/>
      <c r="B503" s="49"/>
      <c r="C503" s="133"/>
    </row>
    <row r="504" ht="15.75" spans="1:3">
      <c r="A504" s="133"/>
      <c r="B504" s="49"/>
      <c r="C504" s="133"/>
    </row>
    <row r="505" ht="15.75" spans="1:3">
      <c r="A505" s="133"/>
      <c r="B505" s="49"/>
      <c r="C505" s="133"/>
    </row>
    <row r="506" ht="15.75" spans="1:3">
      <c r="A506" s="133"/>
      <c r="B506" s="49"/>
      <c r="C506" s="133"/>
    </row>
    <row r="507" ht="15.75" spans="1:3">
      <c r="A507" s="133"/>
      <c r="B507" s="49"/>
      <c r="C507" s="133"/>
    </row>
    <row r="508" ht="15.75" spans="1:3">
      <c r="A508" s="133"/>
      <c r="B508" s="49"/>
      <c r="C508" s="133"/>
    </row>
    <row r="509" ht="15.75" spans="1:3">
      <c r="A509" s="133"/>
      <c r="B509" s="49"/>
      <c r="C509" s="133"/>
    </row>
    <row r="510" ht="15.75" spans="1:3">
      <c r="A510" s="133"/>
      <c r="B510" s="49"/>
      <c r="C510" s="133"/>
    </row>
    <row r="511" ht="15.75" spans="1:3">
      <c r="A511" s="133"/>
      <c r="B511" s="49"/>
      <c r="C511" s="133"/>
    </row>
    <row r="512" ht="15.75" spans="1:3">
      <c r="A512" s="133"/>
      <c r="B512" s="49"/>
      <c r="C512" s="133"/>
    </row>
    <row r="513" ht="15.75" spans="1:3">
      <c r="A513" s="133"/>
      <c r="B513" s="49"/>
      <c r="C513" s="133"/>
    </row>
    <row r="514" ht="15.75" spans="1:3">
      <c r="A514" s="133"/>
      <c r="B514" s="49"/>
      <c r="C514" s="133"/>
    </row>
    <row r="515" ht="15.75" spans="1:3">
      <c r="A515" s="133"/>
      <c r="B515" s="49"/>
      <c r="C515" s="133"/>
    </row>
    <row r="516" ht="15.75" spans="1:3">
      <c r="A516" s="133"/>
      <c r="B516" s="49"/>
      <c r="C516" s="133"/>
    </row>
    <row r="517" ht="15.75" spans="1:3">
      <c r="A517" s="133"/>
      <c r="B517" s="49"/>
      <c r="C517" s="133"/>
    </row>
    <row r="518" ht="15.75" spans="1:3">
      <c r="A518" s="133"/>
      <c r="B518" s="49"/>
      <c r="C518" s="133"/>
    </row>
    <row r="519" ht="15.75" spans="1:3">
      <c r="A519" s="133"/>
      <c r="B519" s="49"/>
      <c r="C519" s="133"/>
    </row>
    <row r="520" ht="15.75" spans="1:3">
      <c r="A520" s="133"/>
      <c r="B520" s="49"/>
      <c r="C520" s="133"/>
    </row>
    <row r="521" ht="15.75" spans="1:3">
      <c r="A521" s="133"/>
      <c r="B521" s="49"/>
      <c r="C521" s="133"/>
    </row>
    <row r="522" ht="15.75" spans="1:3">
      <c r="A522" s="133"/>
      <c r="B522" s="49"/>
      <c r="C522" s="133"/>
    </row>
    <row r="523" ht="15.75" spans="1:3">
      <c r="A523" s="133"/>
      <c r="B523" s="49"/>
      <c r="C523" s="133"/>
    </row>
    <row r="524" ht="15.75" spans="1:3">
      <c r="A524" s="133"/>
      <c r="B524" s="49"/>
      <c r="C524" s="133"/>
    </row>
    <row r="525" ht="15.75" spans="1:3">
      <c r="A525" s="133"/>
      <c r="B525" s="49"/>
      <c r="C525" s="133"/>
    </row>
    <row r="526" ht="15.75" spans="1:3">
      <c r="A526" s="133"/>
      <c r="B526" s="49"/>
      <c r="C526" s="133"/>
    </row>
    <row r="527" ht="15.75" spans="1:3">
      <c r="A527" s="133"/>
      <c r="B527" s="49"/>
      <c r="C527" s="133"/>
    </row>
    <row r="528" ht="15.75" spans="1:3">
      <c r="A528" s="133"/>
      <c r="B528" s="49"/>
      <c r="C528" s="133"/>
    </row>
    <row r="529" ht="15.75" spans="1:3">
      <c r="A529" s="133"/>
      <c r="B529" s="49"/>
      <c r="C529" s="133"/>
    </row>
    <row r="530" ht="15.75" spans="1:3">
      <c r="A530" s="133"/>
      <c r="B530" s="49"/>
      <c r="C530" s="133"/>
    </row>
    <row r="531" ht="15.75" spans="1:3">
      <c r="A531" s="133"/>
      <c r="B531" s="49"/>
      <c r="C531" s="133"/>
    </row>
    <row r="532" ht="15.75" spans="1:3">
      <c r="A532" s="133"/>
      <c r="B532" s="49"/>
      <c r="C532" s="133"/>
    </row>
    <row r="533" ht="15.75" spans="1:3">
      <c r="A533" s="133"/>
      <c r="B533" s="49"/>
      <c r="C533" s="133"/>
    </row>
    <row r="534" ht="15.75" spans="1:3">
      <c r="A534" s="133"/>
      <c r="B534" s="49"/>
      <c r="C534" s="133"/>
    </row>
    <row r="535" ht="15.75" spans="1:3">
      <c r="A535" s="133"/>
      <c r="B535" s="49"/>
      <c r="C535" s="133"/>
    </row>
    <row r="536" ht="15.75" spans="1:3">
      <c r="A536" s="133"/>
      <c r="B536" s="49"/>
      <c r="C536" s="133"/>
    </row>
    <row r="537" ht="15.75" spans="1:3">
      <c r="A537" s="133"/>
      <c r="B537" s="49"/>
      <c r="C537" s="133"/>
    </row>
    <row r="538" ht="15.75" spans="1:3">
      <c r="A538" s="133"/>
      <c r="B538" s="49"/>
      <c r="C538" s="133"/>
    </row>
    <row r="539" ht="15.75" spans="1:3">
      <c r="A539" s="133"/>
      <c r="B539" s="49"/>
      <c r="C539" s="133"/>
    </row>
    <row r="540" ht="15.75" spans="1:3">
      <c r="A540" s="133"/>
      <c r="B540" s="49"/>
      <c r="C540" s="133"/>
    </row>
    <row r="541" ht="15.75" spans="1:3">
      <c r="A541" s="133"/>
      <c r="B541" s="49"/>
      <c r="C541" s="133"/>
    </row>
    <row r="542" ht="15.75" spans="1:3">
      <c r="A542" s="133"/>
      <c r="B542" s="49"/>
      <c r="C542" s="133"/>
    </row>
    <row r="543" ht="15.75" spans="1:3">
      <c r="A543" s="133"/>
      <c r="B543" s="49"/>
      <c r="C543" s="133"/>
    </row>
    <row r="544" ht="15.75" spans="1:3">
      <c r="A544" s="133"/>
      <c r="B544" s="49"/>
      <c r="C544" s="133"/>
    </row>
    <row r="545" ht="15.75" spans="1:3">
      <c r="A545" s="133"/>
      <c r="B545" s="49"/>
      <c r="C545" s="133"/>
    </row>
    <row r="546" ht="15.75" spans="1:3">
      <c r="A546" s="133"/>
      <c r="B546" s="49"/>
      <c r="C546" s="133"/>
    </row>
    <row r="547" ht="15.75" spans="1:3">
      <c r="A547" s="133"/>
      <c r="B547" s="49"/>
      <c r="C547" s="133"/>
    </row>
    <row r="548" ht="15.75" spans="1:3">
      <c r="A548" s="133"/>
      <c r="B548" s="49"/>
      <c r="C548" s="133"/>
    </row>
    <row r="549" ht="15.75" spans="1:3">
      <c r="A549" s="133"/>
      <c r="B549" s="49"/>
      <c r="C549" s="133"/>
    </row>
    <row r="550" ht="15.75" spans="1:3">
      <c r="A550" s="133"/>
      <c r="B550" s="49"/>
      <c r="C550" s="133"/>
    </row>
    <row r="551" ht="15.75" spans="1:3">
      <c r="A551" s="133"/>
      <c r="B551" s="49"/>
      <c r="C551" s="133"/>
    </row>
    <row r="552" ht="15.75" spans="1:3">
      <c r="A552" s="133"/>
      <c r="B552" s="49"/>
      <c r="C552" s="133"/>
    </row>
    <row r="553" ht="15.75" spans="1:3">
      <c r="A553" s="133"/>
      <c r="B553" s="49"/>
      <c r="C553" s="133"/>
    </row>
    <row r="554" ht="15.75" spans="1:3">
      <c r="A554" s="133"/>
      <c r="B554" s="49"/>
      <c r="C554" s="133"/>
    </row>
    <row r="555" ht="15.75" spans="1:3">
      <c r="A555" s="133"/>
      <c r="B555" s="49"/>
      <c r="C555" s="133"/>
    </row>
    <row r="556" ht="15.75" spans="1:3">
      <c r="A556" s="133"/>
      <c r="B556" s="49"/>
      <c r="C556" s="133"/>
    </row>
    <row r="557" ht="15.75" spans="1:3">
      <c r="A557" s="133"/>
      <c r="B557" s="49"/>
      <c r="C557" s="133"/>
    </row>
    <row r="558" ht="15.75" spans="1:3">
      <c r="A558" s="133"/>
      <c r="B558" s="49"/>
      <c r="C558" s="133"/>
    </row>
    <row r="559" ht="15.75" spans="1:3">
      <c r="A559" s="133"/>
      <c r="B559" s="49"/>
      <c r="C559" s="133"/>
    </row>
    <row r="560" ht="15.75" spans="1:3">
      <c r="A560" s="133"/>
      <c r="B560" s="49"/>
      <c r="C560" s="133"/>
    </row>
    <row r="561" ht="15.75" spans="1:3">
      <c r="A561" s="133"/>
      <c r="B561" s="49"/>
      <c r="C561" s="133"/>
    </row>
    <row r="562" ht="15.75" spans="1:3">
      <c r="A562" s="133"/>
      <c r="B562" s="49"/>
      <c r="C562" s="133"/>
    </row>
    <row r="563" ht="15.75" spans="1:3">
      <c r="A563" s="133"/>
      <c r="B563" s="49"/>
      <c r="C563" s="133"/>
    </row>
    <row r="564" ht="15.75" spans="1:3">
      <c r="A564" s="133"/>
      <c r="B564" s="49"/>
      <c r="C564" s="133"/>
    </row>
    <row r="565" ht="15.75" spans="1:3">
      <c r="A565" s="133"/>
      <c r="B565" s="49"/>
      <c r="C565" s="133"/>
    </row>
    <row r="566" ht="15.75" spans="1:3">
      <c r="A566" s="133"/>
      <c r="B566" s="49"/>
      <c r="C566" s="133"/>
    </row>
    <row r="567" ht="15.75" spans="1:3">
      <c r="A567" s="133"/>
      <c r="B567" s="49"/>
      <c r="C567" s="133"/>
    </row>
    <row r="568" ht="15.75" spans="1:3">
      <c r="A568" s="133"/>
      <c r="B568" s="49"/>
      <c r="C568" s="133"/>
    </row>
    <row r="569" ht="15.75" spans="1:3">
      <c r="A569" s="133"/>
      <c r="B569" s="49"/>
      <c r="C569" s="133"/>
    </row>
    <row r="570" ht="15.75" spans="1:3">
      <c r="A570" s="133"/>
      <c r="B570" s="49"/>
      <c r="C570" s="133"/>
    </row>
    <row r="571" ht="15.75" spans="1:3">
      <c r="A571" s="133"/>
      <c r="B571" s="49"/>
      <c r="C571" s="133"/>
    </row>
    <row r="572" ht="15.75" spans="1:3">
      <c r="A572" s="133"/>
      <c r="B572" s="49"/>
      <c r="C572" s="133"/>
    </row>
    <row r="573" ht="15.75" spans="1:3">
      <c r="A573" s="133"/>
      <c r="B573" s="49"/>
      <c r="C573" s="133"/>
    </row>
    <row r="574" ht="15.75" spans="1:3">
      <c r="A574" s="133"/>
      <c r="B574" s="49"/>
      <c r="C574" s="133"/>
    </row>
    <row r="575" ht="15.75" spans="1:3">
      <c r="A575" s="133"/>
      <c r="B575" s="49"/>
      <c r="C575" s="133"/>
    </row>
    <row r="576" ht="15.75" spans="1:3">
      <c r="A576" s="133"/>
      <c r="B576" s="49"/>
      <c r="C576" s="133"/>
    </row>
    <row r="577" ht="15.75" spans="1:3">
      <c r="A577" s="133"/>
      <c r="B577" s="49"/>
      <c r="C577" s="133"/>
    </row>
    <row r="578" ht="15.75" spans="1:3">
      <c r="A578" s="133"/>
      <c r="B578" s="49"/>
      <c r="C578" s="133"/>
    </row>
    <row r="579" ht="15.75" spans="1:3">
      <c r="A579" s="133"/>
      <c r="B579" s="49"/>
      <c r="C579" s="133"/>
    </row>
    <row r="580" ht="15.75" spans="1:3">
      <c r="A580" s="133"/>
      <c r="B580" s="49"/>
      <c r="C580" s="133"/>
    </row>
    <row r="581" ht="15.75" spans="1:3">
      <c r="A581" s="133"/>
      <c r="B581" s="49"/>
      <c r="C581" s="133"/>
    </row>
    <row r="582" ht="15.75" spans="1:3">
      <c r="A582" s="133"/>
      <c r="B582" s="49"/>
      <c r="C582" s="133"/>
    </row>
    <row r="583" ht="15.75" spans="1:3">
      <c r="A583" s="133"/>
      <c r="B583" s="49"/>
      <c r="C583" s="133"/>
    </row>
    <row r="584" ht="15.75" spans="1:3">
      <c r="A584" s="133"/>
      <c r="B584" s="49"/>
      <c r="C584" s="133"/>
    </row>
    <row r="585" ht="15.75" spans="1:3">
      <c r="A585" s="133"/>
      <c r="B585" s="49"/>
      <c r="C585" s="133"/>
    </row>
    <row r="586" ht="15.75" spans="1:3">
      <c r="A586" s="133"/>
      <c r="B586" s="49"/>
      <c r="C586" s="133"/>
    </row>
    <row r="587" ht="15.75" spans="1:3">
      <c r="A587" s="133"/>
      <c r="B587" s="49"/>
      <c r="C587" s="133"/>
    </row>
    <row r="588" ht="15.75" spans="1:3">
      <c r="A588" s="133"/>
      <c r="B588" s="49"/>
      <c r="C588" s="133"/>
    </row>
    <row r="589" ht="15.75" spans="1:3">
      <c r="A589" s="133"/>
      <c r="B589" s="49"/>
      <c r="C589" s="133"/>
    </row>
    <row r="590" ht="15.75" spans="1:3">
      <c r="A590" s="133"/>
      <c r="B590" s="49"/>
      <c r="C590" s="133"/>
    </row>
    <row r="591" ht="15.75" spans="1:3">
      <c r="A591" s="133"/>
      <c r="B591" s="49"/>
      <c r="C591" s="133"/>
    </row>
    <row r="592" ht="15.75" spans="1:3">
      <c r="A592" s="133"/>
      <c r="B592" s="49"/>
      <c r="C592" s="133"/>
    </row>
    <row r="593" ht="15.75" spans="1:3">
      <c r="A593" s="133"/>
      <c r="B593" s="49"/>
      <c r="C593" s="133"/>
    </row>
    <row r="594" ht="15.75" spans="1:3">
      <c r="A594" s="133"/>
      <c r="B594" s="49"/>
      <c r="C594" s="133"/>
    </row>
    <row r="595" ht="15.75" spans="1:3">
      <c r="A595" s="133"/>
      <c r="B595" s="49"/>
      <c r="C595" s="133"/>
    </row>
    <row r="596" ht="15.75" spans="1:3">
      <c r="A596" s="133"/>
      <c r="B596" s="49"/>
      <c r="C596" s="133"/>
    </row>
    <row r="597" ht="15.75" spans="1:3">
      <c r="A597" s="133"/>
      <c r="B597" s="49"/>
      <c r="C597" s="133"/>
    </row>
    <row r="598" ht="15.75" spans="1:3">
      <c r="A598" s="133"/>
      <c r="B598" s="49"/>
      <c r="C598" s="133"/>
    </row>
    <row r="599" ht="15.75" spans="1:3">
      <c r="A599" s="133"/>
      <c r="B599" s="49"/>
      <c r="C599" s="133"/>
    </row>
    <row r="600" ht="15.75" spans="1:3">
      <c r="A600" s="133"/>
      <c r="B600" s="49"/>
      <c r="C600" s="133"/>
    </row>
    <row r="601" ht="15.75" spans="1:3">
      <c r="A601" s="133"/>
      <c r="B601" s="49"/>
      <c r="C601" s="133"/>
    </row>
    <row r="602" ht="15.75" spans="1:3">
      <c r="A602" s="133"/>
      <c r="B602" s="49"/>
      <c r="C602" s="133"/>
    </row>
    <row r="603" ht="15.75" spans="1:3">
      <c r="A603" s="133"/>
      <c r="B603" s="49"/>
      <c r="C603" s="133"/>
    </row>
    <row r="604" ht="15.75" spans="1:3">
      <c r="A604" s="133"/>
      <c r="B604" s="49"/>
      <c r="C604" s="133"/>
    </row>
    <row r="605" ht="15.75" spans="1:3">
      <c r="A605" s="133"/>
      <c r="B605" s="49"/>
      <c r="C605" s="133"/>
    </row>
    <row r="606" ht="15.75" spans="1:3">
      <c r="A606" s="133"/>
      <c r="B606" s="49"/>
      <c r="C606" s="133"/>
    </row>
    <row r="607" ht="15.75" spans="1:3">
      <c r="A607" s="133"/>
      <c r="B607" s="49"/>
      <c r="C607" s="133"/>
    </row>
    <row r="608" ht="15.75" spans="1:3">
      <c r="A608" s="133"/>
      <c r="B608" s="49"/>
      <c r="C608" s="133"/>
    </row>
    <row r="609" ht="15.75" spans="1:3">
      <c r="A609" s="133"/>
      <c r="B609" s="49"/>
      <c r="C609" s="133"/>
    </row>
    <row r="610" ht="15.75" spans="1:3">
      <c r="A610" s="133"/>
      <c r="B610" s="49"/>
      <c r="C610" s="133"/>
    </row>
    <row r="611" ht="15.75" spans="1:3">
      <c r="A611" s="133"/>
      <c r="B611" s="49"/>
      <c r="C611" s="133"/>
    </row>
    <row r="612" ht="15.75" spans="1:3">
      <c r="A612" s="133"/>
      <c r="B612" s="49"/>
      <c r="C612" s="133"/>
    </row>
    <row r="613" ht="15.75" spans="1:3">
      <c r="A613" s="133"/>
      <c r="B613" s="49"/>
      <c r="C613" s="133"/>
    </row>
    <row r="614" ht="15.75" spans="1:3">
      <c r="A614" s="133"/>
      <c r="B614" s="49"/>
      <c r="C614" s="133"/>
    </row>
    <row r="615" ht="15.75" spans="1:3">
      <c r="A615" s="133"/>
      <c r="B615" s="49"/>
      <c r="C615" s="133"/>
    </row>
    <row r="616" ht="15.75" spans="1:3">
      <c r="A616" s="133"/>
      <c r="B616" s="49"/>
      <c r="C616" s="133"/>
    </row>
    <row r="617" ht="15.75" spans="1:3">
      <c r="A617" s="133"/>
      <c r="B617" s="49"/>
      <c r="C617" s="133"/>
    </row>
    <row r="618" ht="15.75" spans="1:3">
      <c r="A618" s="133"/>
      <c r="B618" s="49"/>
      <c r="C618" s="133"/>
    </row>
    <row r="619" ht="15.75" spans="1:3">
      <c r="A619" s="133"/>
      <c r="B619" s="49"/>
      <c r="C619" s="133"/>
    </row>
    <row r="620" ht="15.75" spans="1:3">
      <c r="A620" s="133"/>
      <c r="B620" s="49"/>
      <c r="C620" s="133"/>
    </row>
    <row r="621" ht="15.75" spans="1:3">
      <c r="A621" s="133"/>
      <c r="B621" s="49"/>
      <c r="C621" s="133"/>
    </row>
    <row r="622" ht="15.75" spans="1:3">
      <c r="A622" s="133"/>
      <c r="B622" s="49"/>
      <c r="C622" s="133"/>
    </row>
    <row r="623" ht="15.75" spans="1:3">
      <c r="A623" s="133"/>
      <c r="B623" s="49"/>
      <c r="C623" s="133"/>
    </row>
    <row r="624" ht="15.75" spans="1:3">
      <c r="A624" s="133"/>
      <c r="B624" s="49"/>
      <c r="C624" s="133"/>
    </row>
    <row r="625" ht="15.75" spans="1:3">
      <c r="A625" s="133"/>
      <c r="B625" s="49"/>
      <c r="C625" s="133"/>
    </row>
    <row r="626" ht="15.75" spans="1:3">
      <c r="A626" s="133"/>
      <c r="B626" s="49"/>
      <c r="C626" s="133"/>
    </row>
    <row r="627" ht="15.75" spans="1:3">
      <c r="A627" s="133"/>
      <c r="B627" s="49"/>
      <c r="C627" s="133"/>
    </row>
    <row r="628" ht="15.75" spans="1:3">
      <c r="A628" s="133"/>
      <c r="B628" s="49"/>
      <c r="C628" s="133"/>
    </row>
    <row r="629" ht="15.75" spans="1:3">
      <c r="A629" s="133"/>
      <c r="B629" s="49"/>
      <c r="C629" s="133"/>
    </row>
    <row r="630" ht="15.75" spans="1:3">
      <c r="A630" s="133"/>
      <c r="B630" s="49"/>
      <c r="C630" s="133"/>
    </row>
    <row r="631" ht="15.75" spans="1:3">
      <c r="A631" s="133"/>
      <c r="B631" s="49"/>
      <c r="C631" s="133"/>
    </row>
    <row r="632" ht="15.75" spans="1:3">
      <c r="A632" s="133"/>
      <c r="B632" s="49"/>
      <c r="C632" s="133"/>
    </row>
    <row r="633" ht="15.75" spans="1:3">
      <c r="A633" s="133"/>
      <c r="B633" s="49"/>
      <c r="C633" s="133"/>
    </row>
    <row r="634" ht="15.75" spans="1:3">
      <c r="A634" s="133"/>
      <c r="B634" s="49"/>
      <c r="C634" s="133"/>
    </row>
    <row r="635" ht="15.75" spans="1:3">
      <c r="A635" s="133"/>
      <c r="B635" s="49"/>
      <c r="C635" s="133"/>
    </row>
    <row r="636" ht="15.75" spans="1:3">
      <c r="A636" s="133"/>
      <c r="B636" s="49"/>
      <c r="C636" s="133"/>
    </row>
    <row r="637" ht="15.75" spans="1:3">
      <c r="A637" s="133"/>
      <c r="B637" s="49"/>
      <c r="C637" s="133"/>
    </row>
    <row r="638" ht="15.75" spans="1:3">
      <c r="A638" s="133"/>
      <c r="B638" s="49"/>
      <c r="C638" s="133"/>
    </row>
    <row r="639" ht="15.75" spans="1:3">
      <c r="A639" s="133"/>
      <c r="B639" s="49"/>
      <c r="C639" s="133"/>
    </row>
    <row r="640" ht="15.75" spans="1:3">
      <c r="A640" s="133"/>
      <c r="B640" s="49"/>
      <c r="C640" s="133"/>
    </row>
    <row r="641" ht="15.75" spans="1:3">
      <c r="A641" s="133"/>
      <c r="B641" s="49"/>
      <c r="C641" s="133"/>
    </row>
    <row r="642" ht="15.75" spans="1:3">
      <c r="A642" s="133"/>
      <c r="B642" s="49"/>
      <c r="C642" s="133"/>
    </row>
    <row r="643" ht="15.75" spans="1:3">
      <c r="A643" s="133"/>
      <c r="B643" s="49"/>
      <c r="C643" s="133"/>
    </row>
    <row r="644" ht="15.75" spans="1:3">
      <c r="A644" s="133"/>
      <c r="B644" s="49"/>
      <c r="C644" s="133"/>
    </row>
    <row r="645" ht="15.75" spans="1:3">
      <c r="A645" s="133"/>
      <c r="B645" s="49"/>
      <c r="C645" s="133"/>
    </row>
    <row r="646" ht="15.75" spans="1:3">
      <c r="A646" s="133"/>
      <c r="B646" s="49"/>
      <c r="C646" s="133"/>
    </row>
    <row r="647" ht="15.75" spans="1:3">
      <c r="A647" s="133"/>
      <c r="B647" s="49"/>
      <c r="C647" s="133"/>
    </row>
    <row r="648" ht="15.75" spans="1:3">
      <c r="A648" s="133"/>
      <c r="B648" s="49"/>
      <c r="C648" s="133"/>
    </row>
    <row r="649" ht="15.75" spans="1:3">
      <c r="A649" s="133"/>
      <c r="B649" s="49"/>
      <c r="C649" s="133"/>
    </row>
    <row r="650" ht="15.75" spans="1:3">
      <c r="A650" s="133"/>
      <c r="B650" s="49"/>
      <c r="C650" s="133"/>
    </row>
    <row r="651" ht="15.75" spans="1:3">
      <c r="A651" s="133"/>
      <c r="B651" s="49"/>
      <c r="C651" s="133"/>
    </row>
    <row r="652" ht="15.75" spans="1:3">
      <c r="A652" s="133"/>
      <c r="B652" s="49"/>
      <c r="C652" s="133"/>
    </row>
    <row r="653" ht="15.75" spans="1:3">
      <c r="A653" s="133"/>
      <c r="B653" s="49"/>
      <c r="C653" s="133"/>
    </row>
    <row r="654" ht="15.75" spans="1:3">
      <c r="A654" s="133"/>
      <c r="B654" s="49"/>
      <c r="C654" s="133"/>
    </row>
    <row r="655" ht="15.75" spans="1:3">
      <c r="A655" s="133"/>
      <c r="B655" s="49"/>
      <c r="C655" s="133"/>
    </row>
    <row r="656" ht="15.75" spans="1:3">
      <c r="A656" s="133"/>
      <c r="B656" s="49"/>
      <c r="C656" s="133"/>
    </row>
    <row r="657" ht="15.75" spans="1:3">
      <c r="A657" s="133"/>
      <c r="B657" s="49"/>
      <c r="C657" s="133"/>
    </row>
    <row r="658" ht="15.75" spans="1:3">
      <c r="A658" s="133"/>
      <c r="B658" s="49"/>
      <c r="C658" s="133"/>
    </row>
    <row r="659" ht="15.75" spans="1:3">
      <c r="A659" s="133"/>
      <c r="B659" s="49"/>
      <c r="C659" s="133"/>
    </row>
    <row r="660" ht="15.75" spans="1:3">
      <c r="A660" s="133"/>
      <c r="B660" s="49"/>
      <c r="C660" s="133"/>
    </row>
    <row r="661" ht="15.75" spans="1:3">
      <c r="A661" s="133"/>
      <c r="B661" s="49"/>
      <c r="C661" s="133"/>
    </row>
    <row r="662" ht="15.75" spans="1:3">
      <c r="A662" s="133"/>
      <c r="B662" s="49"/>
      <c r="C662" s="133"/>
    </row>
    <row r="663" ht="15.75" spans="1:3">
      <c r="A663" s="133"/>
      <c r="B663" s="49"/>
      <c r="C663" s="133"/>
    </row>
    <row r="664" ht="15.75" spans="1:3">
      <c r="A664" s="133"/>
      <c r="B664" s="49"/>
      <c r="C664" s="133"/>
    </row>
    <row r="665" ht="15.75" spans="1:3">
      <c r="A665" s="133"/>
      <c r="B665" s="49"/>
      <c r="C665" s="133"/>
    </row>
    <row r="666" ht="15.75" spans="1:3">
      <c r="A666" s="133"/>
      <c r="B666" s="49"/>
      <c r="C666" s="133"/>
    </row>
    <row r="667" ht="15.75" spans="1:3">
      <c r="A667" s="133"/>
      <c r="B667" s="49"/>
      <c r="C667" s="133"/>
    </row>
    <row r="668" ht="15.75" spans="1:3">
      <c r="A668" s="133"/>
      <c r="B668" s="49"/>
      <c r="C668" s="133"/>
    </row>
    <row r="669" ht="15.75" spans="1:3">
      <c r="A669" s="133"/>
      <c r="B669" s="49"/>
      <c r="C669" s="133"/>
    </row>
    <row r="670" ht="15.75" spans="1:3">
      <c r="A670" s="133"/>
      <c r="B670" s="49"/>
      <c r="C670" s="133"/>
    </row>
    <row r="671" ht="15.75" spans="1:3">
      <c r="A671" s="133"/>
      <c r="B671" s="49"/>
      <c r="C671" s="133"/>
    </row>
    <row r="672" ht="15.75" spans="1:3">
      <c r="A672" s="133"/>
      <c r="B672" s="49"/>
      <c r="C672" s="133"/>
    </row>
    <row r="673" ht="15.75" spans="1:3">
      <c r="A673" s="133"/>
      <c r="B673" s="49"/>
      <c r="C673" s="133"/>
    </row>
    <row r="674" ht="15.75" spans="1:3">
      <c r="A674" s="133"/>
      <c r="B674" s="49"/>
      <c r="C674" s="133"/>
    </row>
    <row r="675" ht="15.75" spans="1:3">
      <c r="A675" s="133"/>
      <c r="B675" s="49"/>
      <c r="C675" s="133"/>
    </row>
    <row r="676" ht="15.75" spans="1:3">
      <c r="A676" s="133"/>
      <c r="B676" s="49"/>
      <c r="C676" s="133"/>
    </row>
    <row r="677" ht="15.75" spans="1:3">
      <c r="A677" s="133"/>
      <c r="B677" s="49"/>
      <c r="C677" s="133"/>
    </row>
    <row r="678" ht="15.75" spans="1:3">
      <c r="A678" s="133"/>
      <c r="B678" s="49"/>
      <c r="C678" s="133"/>
    </row>
    <row r="679" ht="15.75" spans="1:3">
      <c r="A679" s="133"/>
      <c r="B679" s="49"/>
      <c r="C679" s="133"/>
    </row>
    <row r="680" ht="15.75" spans="1:3">
      <c r="A680" s="133"/>
      <c r="B680" s="49"/>
      <c r="C680" s="133"/>
    </row>
    <row r="681" ht="15.75" spans="1:3">
      <c r="A681" s="133"/>
      <c r="B681" s="49"/>
      <c r="C681" s="133"/>
    </row>
    <row r="682" ht="15.75" spans="1:3">
      <c r="A682" s="133"/>
      <c r="B682" s="49"/>
      <c r="C682" s="133"/>
    </row>
    <row r="683" ht="15.75" spans="1:3">
      <c r="A683" s="133"/>
      <c r="B683" s="49"/>
      <c r="C683" s="133"/>
    </row>
    <row r="684" ht="15.75" spans="1:3">
      <c r="A684" s="133"/>
      <c r="B684" s="49"/>
      <c r="C684" s="133"/>
    </row>
    <row r="685" ht="15.75" spans="1:3">
      <c r="A685" s="133"/>
      <c r="B685" s="49"/>
      <c r="C685" s="133"/>
    </row>
    <row r="686" ht="15.75" spans="1:3">
      <c r="A686" s="133"/>
      <c r="B686" s="49"/>
      <c r="C686" s="133"/>
    </row>
    <row r="687" ht="15.75" spans="1:3">
      <c r="A687" s="133"/>
      <c r="B687" s="49"/>
      <c r="C687" s="133"/>
    </row>
    <row r="688" ht="15.75" spans="1:3">
      <c r="A688" s="133"/>
      <c r="B688" s="49"/>
      <c r="C688" s="133"/>
    </row>
    <row r="689" ht="15.75" spans="1:3">
      <c r="A689" s="133"/>
      <c r="B689" s="49"/>
      <c r="C689" s="133"/>
    </row>
    <row r="690" ht="15.75" spans="1:3">
      <c r="A690" s="133"/>
      <c r="B690" s="49"/>
      <c r="C690" s="133"/>
    </row>
    <row r="691" ht="15.75" spans="1:3">
      <c r="A691" s="133"/>
      <c r="B691" s="49"/>
      <c r="C691" s="133"/>
    </row>
    <row r="692" ht="15.75" spans="1:3">
      <c r="A692" s="133"/>
      <c r="B692" s="49"/>
      <c r="C692" s="133"/>
    </row>
    <row r="693" ht="15.75" spans="1:3">
      <c r="A693" s="133"/>
      <c r="B693" s="49"/>
      <c r="C693" s="133"/>
    </row>
    <row r="694" ht="15.75" spans="1:3">
      <c r="A694" s="133"/>
      <c r="B694" s="49"/>
      <c r="C694" s="133"/>
    </row>
    <row r="695" ht="15.75" spans="1:3">
      <c r="A695" s="133"/>
      <c r="B695" s="49"/>
      <c r="C695" s="133"/>
    </row>
    <row r="696" ht="15.75" spans="1:3">
      <c r="A696" s="133"/>
      <c r="B696" s="49"/>
      <c r="C696" s="133"/>
    </row>
    <row r="697" ht="15.75" spans="1:3">
      <c r="A697" s="133"/>
      <c r="B697" s="49"/>
      <c r="C697" s="133"/>
    </row>
    <row r="698" ht="15.75" spans="1:3">
      <c r="A698" s="133"/>
      <c r="B698" s="49"/>
      <c r="C698" s="133"/>
    </row>
    <row r="699" ht="15.75" spans="1:3">
      <c r="A699" s="133"/>
      <c r="B699" s="49"/>
      <c r="C699" s="133"/>
    </row>
    <row r="700" ht="15.75" spans="1:3">
      <c r="A700" s="133"/>
      <c r="B700" s="49"/>
      <c r="C700" s="133"/>
    </row>
    <row r="701" ht="15.75" spans="1:3">
      <c r="A701" s="133"/>
      <c r="B701" s="49"/>
      <c r="C701" s="133"/>
    </row>
    <row r="702" ht="15.75" spans="1:3">
      <c r="A702" s="133"/>
      <c r="B702" s="49"/>
      <c r="C702" s="133"/>
    </row>
    <row r="703" ht="15.75" spans="1:3">
      <c r="A703" s="133"/>
      <c r="B703" s="49"/>
      <c r="C703" s="133"/>
    </row>
    <row r="704" ht="15.75" spans="1:3">
      <c r="A704" s="133"/>
      <c r="B704" s="49"/>
      <c r="C704" s="133"/>
    </row>
    <row r="705" ht="15.75" spans="1:3">
      <c r="A705" s="133"/>
      <c r="B705" s="49"/>
      <c r="C705" s="133"/>
    </row>
    <row r="706" ht="15.75" spans="1:3">
      <c r="A706" s="133"/>
      <c r="B706" s="49"/>
      <c r="C706" s="133"/>
    </row>
    <row r="707" ht="15.75" spans="1:3">
      <c r="A707" s="133"/>
      <c r="B707" s="49"/>
      <c r="C707" s="133"/>
    </row>
    <row r="708" ht="15.75" spans="1:3">
      <c r="A708" s="133"/>
      <c r="B708" s="49"/>
      <c r="C708" s="133"/>
    </row>
    <row r="709" ht="15.75" spans="1:3">
      <c r="A709" s="133"/>
      <c r="B709" s="49"/>
      <c r="C709" s="133"/>
    </row>
    <row r="710" ht="15.75" spans="1:3">
      <c r="A710" s="133"/>
      <c r="B710" s="49"/>
      <c r="C710" s="133"/>
    </row>
    <row r="711" ht="15.75" spans="1:3">
      <c r="A711" s="133"/>
      <c r="B711" s="49"/>
      <c r="C711" s="133"/>
    </row>
    <row r="712" ht="15.75" spans="1:3">
      <c r="A712" s="133"/>
      <c r="B712" s="49"/>
      <c r="C712" s="133"/>
    </row>
    <row r="713" ht="15.75" spans="1:3">
      <c r="A713" s="133"/>
      <c r="B713" s="49"/>
      <c r="C713" s="133"/>
    </row>
    <row r="714" ht="15.75" spans="1:3">
      <c r="A714" s="133"/>
      <c r="B714" s="49"/>
      <c r="C714" s="133"/>
    </row>
    <row r="715" ht="15.75" spans="1:3">
      <c r="A715" s="133"/>
      <c r="B715" s="49"/>
      <c r="C715" s="133"/>
    </row>
    <row r="716" ht="15.75" spans="1:3">
      <c r="A716" s="133"/>
      <c r="B716" s="49"/>
      <c r="C716" s="133"/>
    </row>
    <row r="717" ht="15.75" spans="1:3">
      <c r="A717" s="133"/>
      <c r="B717" s="49"/>
      <c r="C717" s="133"/>
    </row>
    <row r="718" ht="15.75" spans="1:3">
      <c r="A718" s="133"/>
      <c r="B718" s="49"/>
      <c r="C718" s="133"/>
    </row>
    <row r="719" ht="15.75" spans="1:3">
      <c r="A719" s="133"/>
      <c r="B719" s="49"/>
      <c r="C719" s="133"/>
    </row>
    <row r="720" ht="15.75" spans="1:3">
      <c r="A720" s="133"/>
      <c r="B720" s="49"/>
      <c r="C720" s="133"/>
    </row>
    <row r="721" ht="15.75" spans="1:3">
      <c r="A721" s="133"/>
      <c r="B721" s="49"/>
      <c r="C721" s="133"/>
    </row>
    <row r="722" ht="15.75" spans="1:3">
      <c r="A722" s="133"/>
      <c r="B722" s="49"/>
      <c r="C722" s="133"/>
    </row>
    <row r="723" ht="15.75" spans="1:3">
      <c r="A723" s="133"/>
      <c r="B723" s="49"/>
      <c r="C723" s="133"/>
    </row>
    <row r="724" ht="15.75" spans="1:3">
      <c r="A724" s="133"/>
      <c r="B724" s="49"/>
      <c r="C724" s="133"/>
    </row>
    <row r="725" ht="15.75" spans="1:3">
      <c r="A725" s="133"/>
      <c r="B725" s="49"/>
      <c r="C725" s="133"/>
    </row>
    <row r="726" ht="15.75" spans="1:3">
      <c r="A726" s="133"/>
      <c r="B726" s="49"/>
      <c r="C726" s="133"/>
    </row>
    <row r="727" ht="15.75" spans="1:3">
      <c r="A727" s="133"/>
      <c r="B727" s="49"/>
      <c r="C727" s="133"/>
    </row>
    <row r="728" ht="15.75" spans="1:3">
      <c r="A728" s="133"/>
      <c r="B728" s="49"/>
      <c r="C728" s="133"/>
    </row>
    <row r="729" ht="15.75" spans="1:3">
      <c r="A729" s="133"/>
      <c r="B729" s="49"/>
      <c r="C729" s="133"/>
    </row>
    <row r="730" ht="15.75" spans="1:3">
      <c r="A730" s="133"/>
      <c r="B730" s="49"/>
      <c r="C730" s="133"/>
    </row>
    <row r="731" ht="15.75" spans="1:3">
      <c r="A731" s="133"/>
      <c r="B731" s="49"/>
      <c r="C731" s="133"/>
    </row>
    <row r="732" ht="15.75" spans="1:3">
      <c r="A732" s="133"/>
      <c r="B732" s="49"/>
      <c r="C732" s="133"/>
    </row>
    <row r="733" ht="15.75" spans="1:3">
      <c r="A733" s="133"/>
      <c r="B733" s="49"/>
      <c r="C733" s="133"/>
    </row>
    <row r="734" ht="15.75" spans="1:3">
      <c r="A734" s="133"/>
      <c r="B734" s="49"/>
      <c r="C734" s="133"/>
    </row>
    <row r="735" ht="15.75" spans="1:3">
      <c r="A735" s="133"/>
      <c r="B735" s="49"/>
      <c r="C735" s="133"/>
    </row>
    <row r="736" ht="15.75" spans="1:3">
      <c r="A736" s="133"/>
      <c r="B736" s="49"/>
      <c r="C736" s="133"/>
    </row>
    <row r="737" ht="15.75" spans="1:3">
      <c r="A737" s="133"/>
      <c r="B737" s="49"/>
      <c r="C737" s="133"/>
    </row>
    <row r="738" ht="15.75" spans="1:3">
      <c r="A738" s="133"/>
      <c r="B738" s="49"/>
      <c r="C738" s="133"/>
    </row>
    <row r="739" ht="15.75" spans="1:3">
      <c r="A739" s="133"/>
      <c r="B739" s="49"/>
      <c r="C739" s="133"/>
    </row>
    <row r="740" ht="15.75" spans="1:3">
      <c r="A740" s="133"/>
      <c r="B740" s="49"/>
      <c r="C740" s="133"/>
    </row>
    <row r="741" ht="15.75" spans="1:3">
      <c r="A741" s="133"/>
      <c r="B741" s="49"/>
      <c r="C741" s="133"/>
    </row>
    <row r="742" ht="15.75" spans="1:3">
      <c r="A742" s="133"/>
      <c r="B742" s="49"/>
      <c r="C742" s="133"/>
    </row>
    <row r="743" ht="15.75" spans="1:3">
      <c r="A743" s="133"/>
      <c r="B743" s="49"/>
      <c r="C743" s="133"/>
    </row>
    <row r="744" ht="15.75" spans="1:3">
      <c r="A744" s="133"/>
      <c r="B744" s="49"/>
      <c r="C744" s="133"/>
    </row>
    <row r="745" ht="15.75" spans="1:3">
      <c r="A745" s="133"/>
      <c r="B745" s="49"/>
      <c r="C745" s="133"/>
    </row>
    <row r="746" ht="15.75" spans="1:3">
      <c r="A746" s="133"/>
      <c r="B746" s="49"/>
      <c r="C746" s="133"/>
    </row>
    <row r="747" ht="15.75" spans="1:3">
      <c r="A747" s="133"/>
      <c r="B747" s="49"/>
      <c r="C747" s="133"/>
    </row>
    <row r="748" ht="15.75" spans="1:3">
      <c r="A748" s="133"/>
      <c r="B748" s="49"/>
      <c r="C748" s="133"/>
    </row>
    <row r="749" ht="15.75" spans="1:3">
      <c r="A749" s="133"/>
      <c r="B749" s="49"/>
      <c r="C749" s="133"/>
    </row>
    <row r="750" ht="15.75" spans="1:3">
      <c r="A750" s="133"/>
      <c r="B750" s="49"/>
      <c r="C750" s="133"/>
    </row>
    <row r="751" ht="15.75" spans="1:3">
      <c r="A751" s="133"/>
      <c r="B751" s="49"/>
      <c r="C751" s="133"/>
    </row>
    <row r="752" ht="15.75" spans="1:3">
      <c r="A752" s="133"/>
      <c r="B752" s="49"/>
      <c r="C752" s="133"/>
    </row>
    <row r="753" ht="15.75" spans="1:3">
      <c r="A753" s="133"/>
      <c r="B753" s="49"/>
      <c r="C753" s="133"/>
    </row>
    <row r="754" ht="15.75" spans="1:3">
      <c r="A754" s="133"/>
      <c r="B754" s="49"/>
      <c r="C754" s="133"/>
    </row>
    <row r="755" ht="15.75" spans="1:3">
      <c r="A755" s="133"/>
      <c r="B755" s="49"/>
      <c r="C755" s="133"/>
    </row>
    <row r="756" ht="15.75" spans="1:3">
      <c r="A756" s="133"/>
      <c r="B756" s="49"/>
      <c r="C756" s="133"/>
    </row>
    <row r="757" ht="15.75" spans="1:3">
      <c r="A757" s="133"/>
      <c r="B757" s="49"/>
      <c r="C757" s="133"/>
    </row>
    <row r="758" ht="15.75" spans="1:3">
      <c r="A758" s="133"/>
      <c r="B758" s="49"/>
      <c r="C758" s="133"/>
    </row>
    <row r="759" ht="15.75" spans="1:3">
      <c r="A759" s="133"/>
      <c r="B759" s="49"/>
      <c r="C759" s="133"/>
    </row>
    <row r="760" ht="15.75" spans="1:3">
      <c r="A760" s="133"/>
      <c r="B760" s="49"/>
      <c r="C760" s="133"/>
    </row>
    <row r="761" ht="15.75" spans="1:3">
      <c r="A761" s="133"/>
      <c r="B761" s="49"/>
      <c r="C761" s="133"/>
    </row>
    <row r="762" ht="15.75" spans="1:3">
      <c r="A762" s="133"/>
      <c r="B762" s="49"/>
      <c r="C762" s="133"/>
    </row>
    <row r="763" ht="15.75" spans="1:3">
      <c r="A763" s="133"/>
      <c r="B763" s="49"/>
      <c r="C763" s="133"/>
    </row>
    <row r="764" ht="15.75" spans="1:3">
      <c r="A764" s="133"/>
      <c r="B764" s="49"/>
      <c r="C764" s="133"/>
    </row>
    <row r="765" ht="15.75" spans="1:3">
      <c r="A765" s="133"/>
      <c r="B765" s="49"/>
      <c r="C765" s="133"/>
    </row>
    <row r="766" ht="15.75" spans="1:3">
      <c r="A766" s="133"/>
      <c r="B766" s="49"/>
      <c r="C766" s="133"/>
    </row>
    <row r="767" ht="15.75" spans="1:3">
      <c r="A767" s="133"/>
      <c r="B767" s="49"/>
      <c r="C767" s="133"/>
    </row>
    <row r="768" ht="15.75" spans="1:3">
      <c r="A768" s="133"/>
      <c r="B768" s="49"/>
      <c r="C768" s="133"/>
    </row>
    <row r="769" ht="15.75" spans="1:3">
      <c r="A769" s="133"/>
      <c r="B769" s="49"/>
      <c r="C769" s="133"/>
    </row>
    <row r="770" ht="15.75" spans="1:3">
      <c r="A770" s="133"/>
      <c r="B770" s="49"/>
      <c r="C770" s="133"/>
    </row>
    <row r="771" ht="15.75" spans="1:3">
      <c r="A771" s="133"/>
      <c r="B771" s="49"/>
      <c r="C771" s="133"/>
    </row>
    <row r="772" ht="15.75" spans="1:3">
      <c r="A772" s="133"/>
      <c r="B772" s="49"/>
      <c r="C772" s="133"/>
    </row>
    <row r="773" ht="15.75" spans="1:3">
      <c r="A773" s="133"/>
      <c r="B773" s="49"/>
      <c r="C773" s="133"/>
    </row>
    <row r="774" ht="15.75" spans="1:3">
      <c r="A774" s="133"/>
      <c r="B774" s="49"/>
      <c r="C774" s="133"/>
    </row>
    <row r="775" ht="15.75" spans="1:3">
      <c r="A775" s="133"/>
      <c r="B775" s="49"/>
      <c r="C775" s="133"/>
    </row>
    <row r="776" ht="15.75" spans="1:3">
      <c r="A776" s="133"/>
      <c r="B776" s="49"/>
      <c r="C776" s="133"/>
    </row>
    <row r="777" ht="15.75" spans="1:3">
      <c r="A777" s="133"/>
      <c r="B777" s="49"/>
      <c r="C777" s="133"/>
    </row>
    <row r="778" ht="15.75" spans="1:3">
      <c r="A778" s="133"/>
      <c r="B778" s="49"/>
      <c r="C778" s="133"/>
    </row>
    <row r="779" ht="15.75" spans="1:3">
      <c r="A779" s="133"/>
      <c r="B779" s="49"/>
      <c r="C779" s="133"/>
    </row>
    <row r="780" ht="15.75" spans="1:3">
      <c r="A780" s="133"/>
      <c r="B780" s="49"/>
      <c r="C780" s="133"/>
    </row>
    <row r="781" ht="15.75" spans="1:3">
      <c r="A781" s="133"/>
      <c r="B781" s="49"/>
      <c r="C781" s="133"/>
    </row>
    <row r="782" ht="15.75" spans="1:3">
      <c r="A782" s="133"/>
      <c r="B782" s="49"/>
      <c r="C782" s="133"/>
    </row>
    <row r="783" ht="15.75" spans="1:3">
      <c r="A783" s="133"/>
      <c r="B783" s="49"/>
      <c r="C783" s="133"/>
    </row>
    <row r="784" ht="15.75" spans="1:3">
      <c r="A784" s="133"/>
      <c r="B784" s="49"/>
      <c r="C784" s="133"/>
    </row>
    <row r="785" ht="15.75" spans="1:3">
      <c r="A785" s="133"/>
      <c r="B785" s="49"/>
      <c r="C785" s="133"/>
    </row>
    <row r="786" ht="15.75" spans="1:3">
      <c r="A786" s="133"/>
      <c r="B786" s="49"/>
      <c r="C786" s="133"/>
    </row>
    <row r="787" ht="15.75" spans="1:3">
      <c r="A787" s="133"/>
      <c r="B787" s="49"/>
      <c r="C787" s="133"/>
    </row>
    <row r="788" ht="15.75" spans="1:3">
      <c r="A788" s="133"/>
      <c r="B788" s="49"/>
      <c r="C788" s="133"/>
    </row>
    <row r="789" ht="15.75" spans="1:3">
      <c r="A789" s="133"/>
      <c r="B789" s="49"/>
      <c r="C789" s="133"/>
    </row>
    <row r="790" ht="15.75" spans="1:3">
      <c r="A790" s="133"/>
      <c r="B790" s="49"/>
      <c r="C790" s="133"/>
    </row>
    <row r="791" ht="15.75" spans="1:3">
      <c r="A791" s="133"/>
      <c r="B791" s="49"/>
      <c r="C791" s="133"/>
    </row>
    <row r="792" ht="15.75" spans="1:3">
      <c r="A792" s="133"/>
      <c r="B792" s="49"/>
      <c r="C792" s="133"/>
    </row>
    <row r="793" ht="15.75" spans="1:3">
      <c r="A793" s="133"/>
      <c r="B793" s="49"/>
      <c r="C793" s="133"/>
    </row>
    <row r="794" ht="15.75" spans="1:3">
      <c r="A794" s="133"/>
      <c r="B794" s="49"/>
      <c r="C794" s="133"/>
    </row>
    <row r="795" ht="15.75" spans="1:3">
      <c r="A795" s="133"/>
      <c r="B795" s="49"/>
      <c r="C795" s="133"/>
    </row>
    <row r="796" ht="15.75" spans="1:3">
      <c r="A796" s="133"/>
      <c r="B796" s="49"/>
      <c r="C796" s="133"/>
    </row>
    <row r="797" ht="15.75" spans="1:3">
      <c r="A797" s="133"/>
      <c r="B797" s="49"/>
      <c r="C797" s="133"/>
    </row>
    <row r="798" ht="15.75" spans="1:3">
      <c r="A798" s="133"/>
      <c r="B798" s="49"/>
      <c r="C798" s="133"/>
    </row>
    <row r="799" ht="15.75" spans="1:3">
      <c r="A799" s="133"/>
      <c r="B799" s="49"/>
      <c r="C799" s="133"/>
    </row>
    <row r="800" ht="15.75" spans="1:3">
      <c r="A800" s="133"/>
      <c r="B800" s="49"/>
      <c r="C800" s="133"/>
    </row>
    <row r="801" ht="15.75" spans="1:3">
      <c r="A801" s="133"/>
      <c r="B801" s="49"/>
      <c r="C801" s="133"/>
    </row>
    <row r="802" ht="15.75" spans="1:3">
      <c r="A802" s="133"/>
      <c r="B802" s="49"/>
      <c r="C802" s="133"/>
    </row>
    <row r="803" ht="15.75" spans="1:3">
      <c r="A803" s="133"/>
      <c r="B803" s="49"/>
      <c r="C803" s="133"/>
    </row>
    <row r="804" ht="15.75" spans="1:3">
      <c r="A804" s="133"/>
      <c r="B804" s="49"/>
      <c r="C804" s="133"/>
    </row>
    <row r="805" ht="15.75" spans="1:3">
      <c r="A805" s="133"/>
      <c r="B805" s="49"/>
      <c r="C805" s="133"/>
    </row>
    <row r="806" ht="15.75" spans="1:3">
      <c r="A806" s="133"/>
      <c r="B806" s="49"/>
      <c r="C806" s="133"/>
    </row>
    <row r="807" ht="15.75" spans="1:3">
      <c r="A807" s="133"/>
      <c r="B807" s="49"/>
      <c r="C807" s="133"/>
    </row>
    <row r="808" ht="15.75" spans="1:3">
      <c r="A808" s="133"/>
      <c r="B808" s="49"/>
      <c r="C808" s="133"/>
    </row>
    <row r="809" ht="15.75" spans="1:3">
      <c r="A809" s="133"/>
      <c r="B809" s="49"/>
      <c r="C809" s="133"/>
    </row>
    <row r="810" ht="15.75" spans="1:3">
      <c r="A810" s="133"/>
      <c r="B810" s="49"/>
      <c r="C810" s="133"/>
    </row>
    <row r="811" ht="15.75" spans="1:3">
      <c r="A811" s="133"/>
      <c r="B811" s="49"/>
      <c r="C811" s="133"/>
    </row>
    <row r="812" ht="15.75" spans="1:3">
      <c r="A812" s="133"/>
      <c r="B812" s="49"/>
      <c r="C812" s="133"/>
    </row>
    <row r="813" ht="15.75" spans="1:3">
      <c r="A813" s="133"/>
      <c r="B813" s="49"/>
      <c r="C813" s="133"/>
    </row>
    <row r="814" ht="15.75" spans="1:3">
      <c r="A814" s="133"/>
      <c r="B814" s="49"/>
      <c r="C814" s="133"/>
    </row>
    <row r="815" ht="15.75" spans="1:3">
      <c r="A815" s="133"/>
      <c r="B815" s="49"/>
      <c r="C815" s="133"/>
    </row>
    <row r="816" ht="15.75" spans="1:3">
      <c r="A816" s="133"/>
      <c r="B816" s="49"/>
      <c r="C816" s="133"/>
    </row>
    <row r="817" ht="15.75" spans="1:3">
      <c r="A817" s="133"/>
      <c r="B817" s="49"/>
      <c r="C817" s="133"/>
    </row>
    <row r="818" ht="15.75" spans="1:3">
      <c r="A818" s="133"/>
      <c r="B818" s="49"/>
      <c r="C818" s="133"/>
    </row>
    <row r="819" ht="15.75" spans="1:3">
      <c r="A819" s="133"/>
      <c r="B819" s="49"/>
      <c r="C819" s="133"/>
    </row>
    <row r="820" ht="15.75" spans="1:3">
      <c r="A820" s="133"/>
      <c r="B820" s="49"/>
      <c r="C820" s="133"/>
    </row>
    <row r="821" ht="15.75" spans="1:3">
      <c r="A821" s="133"/>
      <c r="B821" s="49"/>
      <c r="C821" s="133"/>
    </row>
    <row r="822" ht="15.75" spans="1:3">
      <c r="A822" s="133"/>
      <c r="B822" s="49"/>
      <c r="C822" s="133"/>
    </row>
    <row r="823" ht="15.75" spans="1:3">
      <c r="A823" s="133"/>
      <c r="B823" s="49"/>
      <c r="C823" s="133"/>
    </row>
    <row r="824" ht="15.75" spans="1:3">
      <c r="A824" s="133"/>
      <c r="B824" s="49"/>
      <c r="C824" s="133"/>
    </row>
    <row r="825" ht="15.75" spans="1:3">
      <c r="A825" s="133"/>
      <c r="B825" s="49"/>
      <c r="C825" s="133"/>
    </row>
    <row r="826" ht="15.75" spans="1:3">
      <c r="A826" s="133"/>
      <c r="B826" s="49"/>
      <c r="C826" s="133"/>
    </row>
    <row r="827" ht="15.75" spans="1:3">
      <c r="A827" s="133"/>
      <c r="B827" s="49"/>
      <c r="C827" s="133"/>
    </row>
    <row r="828" ht="15.75" spans="1:3">
      <c r="A828" s="133"/>
      <c r="B828" s="49"/>
      <c r="C828" s="133"/>
    </row>
    <row r="829" ht="15.75" spans="1:3">
      <c r="A829" s="133"/>
      <c r="B829" s="49"/>
      <c r="C829" s="133"/>
    </row>
    <row r="830" ht="15.75" spans="1:3">
      <c r="A830" s="133"/>
      <c r="B830" s="49"/>
      <c r="C830" s="133"/>
    </row>
    <row r="831" ht="15.75" spans="1:3">
      <c r="A831" s="133"/>
      <c r="B831" s="49"/>
      <c r="C831" s="133"/>
    </row>
    <row r="832" ht="15.75" spans="1:3">
      <c r="A832" s="133"/>
      <c r="B832" s="49"/>
      <c r="C832" s="133"/>
    </row>
    <row r="833" ht="15.75" spans="1:3">
      <c r="A833" s="133"/>
      <c r="B833" s="49"/>
      <c r="C833" s="133"/>
    </row>
    <row r="834" ht="15.75" spans="1:3">
      <c r="A834" s="133"/>
      <c r="B834" s="49"/>
      <c r="C834" s="133"/>
    </row>
    <row r="835" ht="15.75" spans="1:3">
      <c r="A835" s="133"/>
      <c r="B835" s="49"/>
      <c r="C835" s="133"/>
    </row>
    <row r="836" ht="15.75" spans="1:3">
      <c r="A836" s="133"/>
      <c r="B836" s="49"/>
      <c r="C836" s="133"/>
    </row>
    <row r="837" ht="15.75" spans="1:3">
      <c r="A837" s="133"/>
      <c r="B837" s="49"/>
      <c r="C837" s="133"/>
    </row>
    <row r="838" ht="15.75" spans="1:3">
      <c r="A838" s="133"/>
      <c r="B838" s="49"/>
      <c r="C838" s="133"/>
    </row>
    <row r="839" ht="15.75" spans="1:3">
      <c r="A839" s="133"/>
      <c r="B839" s="49"/>
      <c r="C839" s="133"/>
    </row>
    <row r="840" ht="15.75" spans="1:3">
      <c r="A840" s="133"/>
      <c r="B840" s="49"/>
      <c r="C840" s="133"/>
    </row>
    <row r="841" ht="15.75" spans="1:3">
      <c r="A841" s="133"/>
      <c r="B841" s="49"/>
      <c r="C841" s="133"/>
    </row>
    <row r="842" ht="15.75" spans="1:3">
      <c r="A842" s="133"/>
      <c r="B842" s="49"/>
      <c r="C842" s="133"/>
    </row>
    <row r="843" ht="15.75" spans="1:3">
      <c r="A843" s="133"/>
      <c r="B843" s="49"/>
      <c r="C843" s="133"/>
    </row>
    <row r="844" ht="15.75" spans="1:3">
      <c r="A844" s="133"/>
      <c r="B844" s="49"/>
      <c r="C844" s="133"/>
    </row>
    <row r="845" ht="15.75" spans="1:3">
      <c r="A845" s="133"/>
      <c r="B845" s="49"/>
      <c r="C845" s="133"/>
    </row>
    <row r="846" ht="15.75" spans="1:3">
      <c r="A846" s="133"/>
      <c r="B846" s="49"/>
      <c r="C846" s="133"/>
    </row>
    <row r="847" ht="15.75" spans="1:3">
      <c r="A847" s="133"/>
      <c r="B847" s="49"/>
      <c r="C847" s="133"/>
    </row>
    <row r="848" ht="15.75" spans="1:3">
      <c r="A848" s="133"/>
      <c r="B848" s="49"/>
      <c r="C848" s="133"/>
    </row>
    <row r="849" ht="15.75" spans="1:3">
      <c r="A849" s="133"/>
      <c r="B849" s="49"/>
      <c r="C849" s="133"/>
    </row>
    <row r="850" ht="15.75" spans="1:3">
      <c r="A850" s="133"/>
      <c r="B850" s="49"/>
      <c r="C850" s="133"/>
    </row>
    <row r="851" ht="15.75" spans="1:3">
      <c r="A851" s="133"/>
      <c r="B851" s="49"/>
      <c r="C851" s="133"/>
    </row>
    <row r="852" ht="15.75" spans="1:3">
      <c r="A852" s="133"/>
      <c r="B852" s="49"/>
      <c r="C852" s="133"/>
    </row>
    <row r="853" ht="15.75" spans="1:3">
      <c r="A853" s="133"/>
      <c r="B853" s="49"/>
      <c r="C853" s="133"/>
    </row>
    <row r="854" ht="15.75" spans="1:3">
      <c r="A854" s="133"/>
      <c r="B854" s="49"/>
      <c r="C854" s="133"/>
    </row>
    <row r="855" ht="15.75" spans="1:3">
      <c r="A855" s="133"/>
      <c r="B855" s="49"/>
      <c r="C855" s="133"/>
    </row>
    <row r="856" ht="15.75" spans="1:3">
      <c r="A856" s="133"/>
      <c r="B856" s="49"/>
      <c r="C856" s="133"/>
    </row>
    <row r="857" ht="15.75" spans="1:3">
      <c r="A857" s="133"/>
      <c r="B857" s="49"/>
      <c r="C857" s="133"/>
    </row>
    <row r="858" ht="15.75" spans="1:3">
      <c r="A858" s="133"/>
      <c r="B858" s="49"/>
      <c r="C858" s="133"/>
    </row>
    <row r="859" ht="15.75" spans="1:3">
      <c r="A859" s="133"/>
      <c r="B859" s="49"/>
      <c r="C859" s="133"/>
    </row>
    <row r="860" ht="15.75" spans="1:3">
      <c r="A860" s="133"/>
      <c r="B860" s="49"/>
      <c r="C860" s="133"/>
    </row>
    <row r="861" ht="15.75" spans="1:3">
      <c r="A861" s="133"/>
      <c r="B861" s="49"/>
      <c r="C861" s="133"/>
    </row>
    <row r="862" ht="15.75" spans="1:3">
      <c r="A862" s="133"/>
      <c r="B862" s="49"/>
      <c r="C862" s="133"/>
    </row>
    <row r="863" ht="15.75" spans="1:3">
      <c r="A863" s="133"/>
      <c r="B863" s="49"/>
      <c r="C863" s="133"/>
    </row>
    <row r="864" ht="15.75" spans="1:3">
      <c r="A864" s="133"/>
      <c r="B864" s="49"/>
      <c r="C864" s="133"/>
    </row>
    <row r="865" ht="15.75" spans="1:3">
      <c r="A865" s="133"/>
      <c r="B865" s="49"/>
      <c r="C865" s="133"/>
    </row>
    <row r="866" ht="15.75" spans="1:3">
      <c r="A866" s="133"/>
      <c r="B866" s="49"/>
      <c r="C866" s="133"/>
    </row>
    <row r="867" ht="15.75" spans="1:3">
      <c r="A867" s="133"/>
      <c r="B867" s="49"/>
      <c r="C867" s="133"/>
    </row>
    <row r="868" ht="15.75" spans="1:3">
      <c r="A868" s="133"/>
      <c r="B868" s="49"/>
      <c r="C868" s="133"/>
    </row>
    <row r="869" ht="15.75" spans="1:3">
      <c r="A869" s="133"/>
      <c r="B869" s="49"/>
      <c r="C869" s="133"/>
    </row>
    <row r="870" ht="15.75" spans="1:3">
      <c r="A870" s="133"/>
      <c r="B870" s="49"/>
      <c r="C870" s="133"/>
    </row>
    <row r="871" ht="15.75" spans="1:3">
      <c r="A871" s="133"/>
      <c r="B871" s="49"/>
      <c r="C871" s="133"/>
    </row>
    <row r="872" ht="15.75" spans="1:3">
      <c r="A872" s="133"/>
      <c r="B872" s="49"/>
      <c r="C872" s="133"/>
    </row>
    <row r="873" ht="15.75" spans="1:3">
      <c r="A873" s="133"/>
      <c r="B873" s="49"/>
      <c r="C873" s="133"/>
    </row>
    <row r="874" ht="15.75" spans="1:3">
      <c r="A874" s="133"/>
      <c r="B874" s="49"/>
      <c r="C874" s="133"/>
    </row>
    <row r="875" ht="15.75" spans="1:3">
      <c r="A875" s="133"/>
      <c r="B875" s="49"/>
      <c r="C875" s="133"/>
    </row>
    <row r="876" ht="15.75" spans="1:3">
      <c r="A876" s="133"/>
      <c r="B876" s="49"/>
      <c r="C876" s="133"/>
    </row>
    <row r="877" ht="15.75" spans="1:3">
      <c r="A877" s="133"/>
      <c r="B877" s="49"/>
      <c r="C877" s="133"/>
    </row>
    <row r="878" ht="15.75" spans="1:3">
      <c r="A878" s="133"/>
      <c r="B878" s="49"/>
      <c r="C878" s="133"/>
    </row>
    <row r="879" ht="15.75" spans="1:3">
      <c r="A879" s="133"/>
      <c r="B879" s="49"/>
      <c r="C879" s="133"/>
    </row>
    <row r="880" ht="15.75" spans="1:3">
      <c r="A880" s="133"/>
      <c r="B880" s="49"/>
      <c r="C880" s="133"/>
    </row>
    <row r="881" ht="15.75" spans="1:3">
      <c r="A881" s="133"/>
      <c r="B881" s="49"/>
      <c r="C881" s="133"/>
    </row>
    <row r="882" ht="15.75" spans="1:3">
      <c r="A882" s="133"/>
      <c r="B882" s="49"/>
      <c r="C882" s="133"/>
    </row>
    <row r="883" ht="15.75" spans="1:3">
      <c r="A883" s="133"/>
      <c r="B883" s="49"/>
      <c r="C883" s="133"/>
    </row>
    <row r="884" ht="15.75" spans="1:3">
      <c r="A884" s="133"/>
      <c r="B884" s="49"/>
      <c r="C884" s="133"/>
    </row>
    <row r="885" ht="15.75" spans="1:3">
      <c r="A885" s="133"/>
      <c r="B885" s="49"/>
      <c r="C885" s="133"/>
    </row>
    <row r="886" ht="15.75" spans="1:3">
      <c r="A886" s="133"/>
      <c r="B886" s="49"/>
      <c r="C886" s="133"/>
    </row>
    <row r="887" ht="15.75" spans="1:3">
      <c r="A887" s="133"/>
      <c r="B887" s="49"/>
      <c r="C887" s="133"/>
    </row>
    <row r="888" ht="15.75" spans="1:3">
      <c r="A888" s="133"/>
      <c r="B888" s="49"/>
      <c r="C888" s="133"/>
    </row>
    <row r="889" ht="15.75" spans="1:3">
      <c r="A889" s="133"/>
      <c r="B889" s="49"/>
      <c r="C889" s="133"/>
    </row>
    <row r="890" ht="15.75" spans="1:3">
      <c r="A890" s="133"/>
      <c r="B890" s="49"/>
      <c r="C890" s="133"/>
    </row>
    <row r="891" ht="15.75" spans="1:3">
      <c r="A891" s="133"/>
      <c r="B891" s="49"/>
      <c r="C891" s="133"/>
    </row>
    <row r="892" ht="15.75" spans="1:3">
      <c r="A892" s="133"/>
      <c r="B892" s="49"/>
      <c r="C892" s="133"/>
    </row>
    <row r="893" ht="15.75" spans="1:3">
      <c r="A893" s="133"/>
      <c r="B893" s="49"/>
      <c r="C893" s="133"/>
    </row>
    <row r="894" ht="15.75" spans="1:3">
      <c r="A894" s="133"/>
      <c r="B894" s="49"/>
      <c r="C894" s="133"/>
    </row>
    <row r="895" ht="15.75" spans="1:3">
      <c r="A895" s="133"/>
      <c r="B895" s="49"/>
      <c r="C895" s="133"/>
    </row>
    <row r="896" ht="15.75" spans="1:3">
      <c r="A896" s="133"/>
      <c r="B896" s="49"/>
      <c r="C896" s="133"/>
    </row>
    <row r="897" ht="15.75" spans="1:3">
      <c r="A897" s="133"/>
      <c r="B897" s="49"/>
      <c r="C897" s="133"/>
    </row>
    <row r="898" ht="15.75" spans="1:3">
      <c r="A898" s="133"/>
      <c r="B898" s="49"/>
      <c r="C898" s="133"/>
    </row>
    <row r="899" ht="15.75" spans="1:3">
      <c r="A899" s="133"/>
      <c r="B899" s="49"/>
      <c r="C899" s="133"/>
    </row>
    <row r="900" ht="15.75" spans="1:3">
      <c r="A900" s="133"/>
      <c r="B900" s="49"/>
      <c r="C900" s="133"/>
    </row>
    <row r="901" ht="15.75" spans="1:3">
      <c r="A901" s="133"/>
      <c r="B901" s="49"/>
      <c r="C901" s="133"/>
    </row>
    <row r="902" ht="15.75" spans="1:3">
      <c r="A902" s="133"/>
      <c r="B902" s="49"/>
      <c r="C902" s="133"/>
    </row>
    <row r="903" ht="15.75" spans="1:3">
      <c r="A903" s="133"/>
      <c r="B903" s="49"/>
      <c r="C903" s="133"/>
    </row>
    <row r="904" ht="15.75" spans="1:3">
      <c r="A904" s="133"/>
      <c r="B904" s="49"/>
      <c r="C904" s="133"/>
    </row>
    <row r="905" ht="15.75" spans="1:3">
      <c r="A905" s="133"/>
      <c r="B905" s="49"/>
      <c r="C905" s="133"/>
    </row>
    <row r="906" ht="15.75" spans="1:3">
      <c r="A906" s="133"/>
      <c r="B906" s="49"/>
      <c r="C906" s="133"/>
    </row>
    <row r="907" ht="15.75" spans="1:3">
      <c r="A907" s="133"/>
      <c r="B907" s="49"/>
      <c r="C907" s="133"/>
    </row>
    <row r="908" ht="15.75" spans="1:3">
      <c r="A908" s="133"/>
      <c r="B908" s="49"/>
      <c r="C908" s="133"/>
    </row>
    <row r="909" ht="15.75" spans="1:3">
      <c r="A909" s="133"/>
      <c r="B909" s="49"/>
      <c r="C909" s="133"/>
    </row>
    <row r="910" ht="15.75" spans="1:3">
      <c r="A910" s="133"/>
      <c r="B910" s="49"/>
      <c r="C910" s="133"/>
    </row>
    <row r="911" ht="15.75" spans="1:3">
      <c r="A911" s="133"/>
      <c r="B911" s="49"/>
      <c r="C911" s="133"/>
    </row>
    <row r="912" ht="15.75" spans="1:3">
      <c r="A912" s="133"/>
      <c r="B912" s="49"/>
      <c r="C912" s="133"/>
    </row>
    <row r="913" ht="15.75" spans="1:3">
      <c r="A913" s="133"/>
      <c r="B913" s="49"/>
      <c r="C913" s="133"/>
    </row>
    <row r="914" ht="15.75" spans="1:3">
      <c r="A914" s="133"/>
      <c r="B914" s="49"/>
      <c r="C914" s="133"/>
    </row>
    <row r="915" ht="15.75" spans="1:3">
      <c r="A915" s="133"/>
      <c r="B915" s="49"/>
      <c r="C915" s="133"/>
    </row>
    <row r="916" ht="15.75" spans="1:3">
      <c r="A916" s="133"/>
      <c r="B916" s="49"/>
      <c r="C916" s="133"/>
    </row>
    <row r="917" ht="15.75" spans="1:3">
      <c r="A917" s="133"/>
      <c r="B917" s="49"/>
      <c r="C917" s="133"/>
    </row>
    <row r="918" ht="15.75" spans="1:3">
      <c r="A918" s="133"/>
      <c r="B918" s="49"/>
      <c r="C918" s="133"/>
    </row>
    <row r="919" ht="15.75" spans="1:3">
      <c r="A919" s="133"/>
      <c r="B919" s="49"/>
      <c r="C919" s="133"/>
    </row>
    <row r="920" ht="15.75" spans="1:3">
      <c r="A920" s="133"/>
      <c r="B920" s="49"/>
      <c r="C920" s="133"/>
    </row>
    <row r="921" ht="15.75" spans="1:3">
      <c r="A921" s="133"/>
      <c r="B921" s="49"/>
      <c r="C921" s="133"/>
    </row>
    <row r="922" ht="15.75" spans="1:3">
      <c r="A922" s="133"/>
      <c r="B922" s="49"/>
      <c r="C922" s="133"/>
    </row>
    <row r="923" ht="15.75" spans="1:3">
      <c r="A923" s="133"/>
      <c r="B923" s="49"/>
      <c r="C923" s="133"/>
    </row>
    <row r="924" ht="15.75" spans="1:3">
      <c r="A924" s="133"/>
      <c r="B924" s="49"/>
      <c r="C924" s="133"/>
    </row>
    <row r="925" ht="15.75" spans="1:3">
      <c r="A925" s="133"/>
      <c r="B925" s="49"/>
      <c r="C925" s="133"/>
    </row>
    <row r="926" ht="15.75" spans="1:3">
      <c r="A926" s="133"/>
      <c r="B926" s="49"/>
      <c r="C926" s="133"/>
    </row>
    <row r="927" ht="15.75" spans="1:3">
      <c r="A927" s="133"/>
      <c r="B927" s="49"/>
      <c r="C927" s="133"/>
    </row>
    <row r="928" ht="15.75" spans="1:3">
      <c r="A928" s="133"/>
      <c r="B928" s="49"/>
      <c r="C928" s="133"/>
    </row>
    <row r="929" ht="15.75" spans="1:3">
      <c r="A929" s="133"/>
      <c r="B929" s="49"/>
      <c r="C929" s="133"/>
    </row>
    <row r="930" ht="15.75" spans="1:3">
      <c r="A930" s="133"/>
      <c r="B930" s="49"/>
      <c r="C930" s="133"/>
    </row>
    <row r="931" ht="15.75" spans="1:3">
      <c r="A931" s="133"/>
      <c r="B931" s="49"/>
      <c r="C931" s="133"/>
    </row>
    <row r="932" ht="15.75" spans="1:3">
      <c r="A932" s="133"/>
      <c r="B932" s="49"/>
      <c r="C932" s="133"/>
    </row>
    <row r="933" ht="15.75" spans="1:3">
      <c r="A933" s="133"/>
      <c r="B933" s="49"/>
      <c r="C933" s="133"/>
    </row>
    <row r="934" ht="15.75" spans="1:3">
      <c r="A934" s="133"/>
      <c r="B934" s="49"/>
      <c r="C934" s="133"/>
    </row>
    <row r="935" ht="15.75" spans="1:3">
      <c r="A935" s="133"/>
      <c r="B935" s="49"/>
      <c r="C935" s="133"/>
    </row>
    <row r="936" ht="15.75" spans="1:3">
      <c r="A936" s="133"/>
      <c r="B936" s="49"/>
      <c r="C936" s="133"/>
    </row>
    <row r="937" ht="15.75" spans="1:3">
      <c r="A937" s="133"/>
      <c r="B937" s="49"/>
      <c r="C937" s="133"/>
    </row>
    <row r="938" ht="15.75" spans="1:3">
      <c r="A938" s="133"/>
      <c r="B938" s="49"/>
      <c r="C938" s="133"/>
    </row>
    <row r="939" ht="15.75" spans="1:3">
      <c r="A939" s="133"/>
      <c r="B939" s="49"/>
      <c r="C939" s="133"/>
    </row>
    <row r="940" ht="15.75" spans="1:3">
      <c r="A940" s="133"/>
      <c r="B940" s="49"/>
      <c r="C940" s="133"/>
    </row>
    <row r="941" ht="15.75" spans="1:3">
      <c r="A941" s="133"/>
      <c r="B941" s="49"/>
      <c r="C941" s="133"/>
    </row>
    <row r="942" ht="15.75" spans="1:3">
      <c r="A942" s="133"/>
      <c r="B942" s="49"/>
      <c r="C942" s="133"/>
    </row>
    <row r="943" ht="15.75" spans="1:3">
      <c r="A943" s="133"/>
      <c r="B943" s="49"/>
      <c r="C943" s="133"/>
    </row>
    <row r="944" ht="15.75" spans="1:3">
      <c r="A944" s="133"/>
      <c r="B944" s="49"/>
      <c r="C944" s="133"/>
    </row>
    <row r="945" ht="15.75" spans="1:3">
      <c r="A945" s="133"/>
      <c r="B945" s="49"/>
      <c r="C945" s="133"/>
    </row>
    <row r="946" ht="15.75" spans="1:3">
      <c r="A946" s="133"/>
      <c r="B946" s="49"/>
      <c r="C946" s="133"/>
    </row>
    <row r="947" ht="15.75" spans="1:3">
      <c r="A947" s="133"/>
      <c r="B947" s="49"/>
      <c r="C947" s="133"/>
    </row>
    <row r="948" ht="15.75" spans="1:3">
      <c r="A948" s="133"/>
      <c r="B948" s="49"/>
      <c r="C948" s="133"/>
    </row>
    <row r="949" ht="15.75" spans="1:3">
      <c r="A949" s="133"/>
      <c r="B949" s="49"/>
      <c r="C949" s="133"/>
    </row>
    <row r="950" ht="15.75" spans="1:3">
      <c r="A950" s="133"/>
      <c r="B950" s="49"/>
      <c r="C950" s="133"/>
    </row>
    <row r="951" ht="15.75" spans="1:3">
      <c r="A951" s="133"/>
      <c r="B951" s="49"/>
      <c r="C951" s="133"/>
    </row>
    <row r="952" ht="15.75" spans="1:3">
      <c r="A952" s="133"/>
      <c r="B952" s="49"/>
      <c r="C952" s="133"/>
    </row>
    <row r="953" ht="15.75" spans="1:3">
      <c r="A953" s="133"/>
      <c r="B953" s="49"/>
      <c r="C953" s="133"/>
    </row>
    <row r="954" ht="15.75" spans="1:3">
      <c r="A954" s="133"/>
      <c r="B954" s="49"/>
      <c r="C954" s="133"/>
    </row>
    <row r="955" ht="15.75" spans="1:3">
      <c r="A955" s="133"/>
      <c r="B955" s="49"/>
      <c r="C955" s="133"/>
    </row>
    <row r="956" ht="15.75" spans="1:3">
      <c r="A956" s="133"/>
      <c r="B956" s="49"/>
      <c r="C956" s="133"/>
    </row>
    <row r="957" ht="15.75" spans="1:3">
      <c r="A957" s="133"/>
      <c r="B957" s="49"/>
      <c r="C957" s="133"/>
    </row>
    <row r="958" ht="15.75" spans="1:3">
      <c r="A958" s="133"/>
      <c r="B958" s="49"/>
      <c r="C958" s="133"/>
    </row>
    <row r="959" ht="15.75" spans="1:3">
      <c r="A959" s="133"/>
      <c r="B959" s="49"/>
      <c r="C959" s="133"/>
    </row>
    <row r="960" ht="15.75" spans="1:3">
      <c r="A960" s="133"/>
      <c r="B960" s="49"/>
      <c r="C960" s="133"/>
    </row>
    <row r="961" ht="15.75" spans="1:3">
      <c r="A961" s="133"/>
      <c r="B961" s="49"/>
      <c r="C961" s="133"/>
    </row>
    <row r="962" ht="15.75" spans="1:3">
      <c r="A962" s="133"/>
      <c r="B962" s="49"/>
      <c r="C962" s="133"/>
    </row>
    <row r="963" ht="15.75" spans="1:3">
      <c r="A963" s="133"/>
      <c r="B963" s="49"/>
      <c r="C963" s="133"/>
    </row>
    <row r="964" ht="15.75" spans="1:3">
      <c r="A964" s="133"/>
      <c r="B964" s="49"/>
      <c r="C964" s="133"/>
    </row>
    <row r="965" ht="15.75" spans="1:3">
      <c r="A965" s="133"/>
      <c r="B965" s="49"/>
      <c r="C965" s="133"/>
    </row>
    <row r="966" ht="15.75" spans="1:3">
      <c r="A966" s="133"/>
      <c r="B966" s="49"/>
      <c r="C966" s="133"/>
    </row>
    <row r="967" ht="15.75" spans="1:3">
      <c r="A967" s="133"/>
      <c r="B967" s="49"/>
      <c r="C967" s="133"/>
    </row>
    <row r="968" ht="15.75" spans="1:3">
      <c r="A968" s="133"/>
      <c r="B968" s="49"/>
      <c r="C968" s="133"/>
    </row>
    <row r="969" ht="15.75" spans="1:3">
      <c r="A969" s="133"/>
      <c r="B969" s="49"/>
      <c r="C969" s="133"/>
    </row>
    <row r="970" ht="15.75" spans="1:3">
      <c r="A970" s="133"/>
      <c r="B970" s="49"/>
      <c r="C970" s="133"/>
    </row>
    <row r="971" ht="15.75" spans="1:3">
      <c r="A971" s="133"/>
      <c r="B971" s="49"/>
      <c r="C971" s="133"/>
    </row>
    <row r="972" ht="15.75" spans="1:3">
      <c r="A972" s="133"/>
      <c r="B972" s="49"/>
      <c r="C972" s="133"/>
    </row>
    <row r="973" ht="15.75" spans="1:3">
      <c r="A973" s="133"/>
      <c r="B973" s="49"/>
      <c r="C973" s="133"/>
    </row>
    <row r="974" ht="15.75" spans="1:3">
      <c r="A974" s="133"/>
      <c r="B974" s="49"/>
      <c r="C974" s="133"/>
    </row>
    <row r="975" ht="15.75" spans="1:3">
      <c r="A975" s="133"/>
      <c r="B975" s="49"/>
      <c r="C975" s="133"/>
    </row>
    <row r="976" ht="15.75" spans="1:3">
      <c r="A976" s="133"/>
      <c r="B976" s="49"/>
      <c r="C976" s="133"/>
    </row>
    <row r="977" ht="15.75" spans="1:3">
      <c r="A977" s="133"/>
      <c r="B977" s="49"/>
      <c r="C977" s="133"/>
    </row>
    <row r="978" ht="15.75" spans="1:3">
      <c r="A978" s="133"/>
      <c r="B978" s="49"/>
      <c r="C978" s="133"/>
    </row>
    <row r="979" ht="15.75" spans="1:3">
      <c r="A979" s="133"/>
      <c r="B979" s="49"/>
      <c r="C979" s="133"/>
    </row>
    <row r="980" ht="15.75" spans="1:3">
      <c r="A980" s="133"/>
      <c r="B980" s="49"/>
      <c r="C980" s="133"/>
    </row>
    <row r="981" ht="15.75" spans="1:3">
      <c r="A981" s="133"/>
      <c r="B981" s="49"/>
      <c r="C981" s="133"/>
    </row>
    <row r="982" ht="15.75" spans="1:3">
      <c r="A982" s="133"/>
      <c r="B982" s="49"/>
      <c r="C982" s="133"/>
    </row>
    <row r="983" ht="15.75" spans="1:3">
      <c r="A983" s="133"/>
      <c r="B983" s="49"/>
      <c r="C983" s="133"/>
    </row>
    <row r="984" ht="15.75" spans="1:3">
      <c r="A984" s="133"/>
      <c r="B984" s="49"/>
      <c r="C984" s="133"/>
    </row>
    <row r="985" ht="15.75" spans="1:3">
      <c r="A985" s="133"/>
      <c r="B985" s="49"/>
      <c r="C985" s="133"/>
    </row>
    <row r="986" ht="15.75" spans="1:3">
      <c r="A986" s="133"/>
      <c r="B986" s="49"/>
      <c r="C986" s="133"/>
    </row>
    <row r="987" ht="15.75" spans="1:3">
      <c r="A987" s="133"/>
      <c r="B987" s="49"/>
      <c r="C987" s="133"/>
    </row>
    <row r="988" ht="15.75" spans="1:3">
      <c r="A988" s="133"/>
      <c r="B988" s="49"/>
      <c r="C988" s="133"/>
    </row>
    <row r="989" ht="15.75" spans="1:3">
      <c r="A989" s="133"/>
      <c r="B989" s="49"/>
      <c r="C989" s="133"/>
    </row>
    <row r="990" ht="15.75" spans="1:3">
      <c r="A990" s="133"/>
      <c r="B990" s="49"/>
      <c r="C990" s="133"/>
    </row>
    <row r="991" ht="15.75" spans="1:3">
      <c r="A991" s="133"/>
      <c r="B991" s="49"/>
      <c r="C991" s="133"/>
    </row>
    <row r="992" ht="15.75" spans="1:3">
      <c r="A992" s="133"/>
      <c r="B992" s="49"/>
      <c r="C992" s="133"/>
    </row>
    <row r="993" ht="15.75" spans="1:3">
      <c r="A993" s="133"/>
      <c r="B993" s="49"/>
      <c r="C993" s="133"/>
    </row>
    <row r="994" ht="15.75" spans="1:3">
      <c r="A994" s="133"/>
      <c r="B994" s="49"/>
      <c r="C994" s="133"/>
    </row>
    <row r="995" ht="15.75" spans="1:3">
      <c r="A995" s="133"/>
      <c r="B995" s="49"/>
      <c r="C995" s="133"/>
    </row>
    <row r="996" ht="15.75" spans="1:3">
      <c r="A996" s="133"/>
      <c r="B996" s="49"/>
      <c r="C996" s="133"/>
    </row>
    <row r="997" ht="15.75" spans="1:3">
      <c r="A997" s="133"/>
      <c r="B997" s="49"/>
      <c r="C997" s="133"/>
    </row>
    <row r="998" ht="15.75" spans="1:3">
      <c r="A998" s="133"/>
      <c r="B998" s="49"/>
      <c r="C998" s="133"/>
    </row>
    <row r="999" ht="15.75" spans="1:3">
      <c r="A999" s="133"/>
      <c r="B999" s="49"/>
      <c r="C999" s="133"/>
    </row>
    <row r="1000" ht="15.75" spans="1:3">
      <c r="A1000" s="133"/>
      <c r="B1000" s="49"/>
      <c r="C1000" s="133"/>
    </row>
    <row r="1001" ht="15.75" spans="1:3">
      <c r="A1001" s="133"/>
      <c r="B1001" s="49"/>
      <c r="C1001" s="133"/>
    </row>
    <row r="1002" ht="15.75" spans="1:3">
      <c r="A1002" s="133"/>
      <c r="B1002" s="49"/>
      <c r="C1002" s="133"/>
    </row>
    <row r="1003" ht="15.75" spans="1:3">
      <c r="A1003" s="133"/>
      <c r="B1003" s="49"/>
      <c r="C1003" s="133"/>
    </row>
    <row r="1004" ht="15.75" spans="1:3">
      <c r="A1004" s="133"/>
      <c r="B1004" s="49"/>
      <c r="C1004" s="133"/>
    </row>
    <row r="1005" ht="15.75" spans="1:3">
      <c r="A1005" s="133"/>
      <c r="B1005" s="49"/>
      <c r="C1005" s="133"/>
    </row>
    <row r="1006" ht="15.75" spans="1:3">
      <c r="A1006" s="133"/>
      <c r="B1006" s="49"/>
      <c r="C1006" s="133"/>
    </row>
    <row r="1007" ht="15.75" spans="1:3">
      <c r="A1007" s="133"/>
      <c r="B1007" s="49"/>
      <c r="C1007" s="133"/>
    </row>
    <row r="1008" ht="15.75" spans="1:3">
      <c r="A1008" s="133"/>
      <c r="B1008" s="49"/>
      <c r="C1008" s="133"/>
    </row>
    <row r="1009" ht="15.75" spans="1:3">
      <c r="A1009" s="133"/>
      <c r="B1009" s="49"/>
      <c r="C1009" s="133"/>
    </row>
    <row r="1010" ht="15.75" spans="1:3">
      <c r="A1010" s="133"/>
      <c r="B1010" s="49"/>
      <c r="C1010" s="133"/>
    </row>
    <row r="1011" ht="15.75" spans="1:3">
      <c r="A1011" s="133"/>
      <c r="B1011" s="49"/>
      <c r="C1011" s="133"/>
    </row>
    <row r="1012" ht="15.75" spans="1:3">
      <c r="A1012" s="133"/>
      <c r="B1012" s="49"/>
      <c r="C1012" s="133"/>
    </row>
    <row r="1013" ht="15.75" spans="1:3">
      <c r="A1013" s="133"/>
      <c r="B1013" s="49"/>
      <c r="C1013" s="133"/>
    </row>
    <row r="1014" ht="15.75" spans="1:3">
      <c r="A1014" s="133"/>
      <c r="B1014" s="49"/>
      <c r="C1014" s="133"/>
    </row>
    <row r="1015" ht="15.75" spans="1:3">
      <c r="A1015" s="133"/>
      <c r="B1015" s="49"/>
      <c r="C1015" s="133"/>
    </row>
    <row r="1016" ht="15.75" spans="1:3">
      <c r="A1016" s="133"/>
      <c r="B1016" s="49"/>
      <c r="C1016" s="133"/>
    </row>
    <row r="1017" ht="15.75" spans="1:3">
      <c r="A1017" s="133"/>
      <c r="B1017" s="49"/>
      <c r="C1017" s="133"/>
    </row>
    <row r="1018" ht="15.75" spans="1:3">
      <c r="A1018" s="133"/>
      <c r="B1018" s="49"/>
      <c r="C1018" s="133"/>
    </row>
    <row r="1019" ht="15.75" spans="1:3">
      <c r="A1019" s="133"/>
      <c r="B1019" s="49"/>
      <c r="C1019" s="133"/>
    </row>
    <row r="1020" ht="15.75" spans="1:3">
      <c r="A1020" s="133"/>
      <c r="B1020" s="49"/>
      <c r="C1020" s="133"/>
    </row>
    <row r="1021" ht="15.75" spans="1:3">
      <c r="A1021" s="133"/>
      <c r="B1021" s="49"/>
      <c r="C1021" s="133"/>
    </row>
    <row r="1022" ht="15.75" spans="1:3">
      <c r="A1022" s="133"/>
      <c r="B1022" s="49"/>
      <c r="C1022" s="133"/>
    </row>
    <row r="1023" ht="15.75" spans="1:3">
      <c r="A1023" s="133"/>
      <c r="B1023" s="49"/>
      <c r="C1023" s="133"/>
    </row>
    <row r="1024" ht="15.75" spans="1:3">
      <c r="A1024" s="133"/>
      <c r="B1024" s="49"/>
      <c r="C1024" s="133"/>
    </row>
    <row r="1025" ht="15.75" spans="1:3">
      <c r="A1025" s="133"/>
      <c r="B1025" s="49"/>
      <c r="C1025" s="133"/>
    </row>
    <row r="1026" ht="15.75" spans="1:3">
      <c r="A1026" s="133"/>
      <c r="B1026" s="49"/>
      <c r="C1026" s="133"/>
    </row>
    <row r="1027" ht="15.75" spans="1:3">
      <c r="A1027" s="133"/>
      <c r="B1027" s="49"/>
      <c r="C1027" s="133"/>
    </row>
    <row r="1028" ht="15.75" spans="1:3">
      <c r="A1028" s="133"/>
      <c r="B1028" s="49"/>
      <c r="C1028" s="133"/>
    </row>
    <row r="1029" ht="15.75" spans="1:3">
      <c r="A1029" s="133"/>
      <c r="B1029" s="49"/>
      <c r="C1029" s="133"/>
    </row>
    <row r="1030" ht="15.75" spans="1:3">
      <c r="A1030" s="133"/>
      <c r="B1030" s="49"/>
      <c r="C1030" s="133"/>
    </row>
    <row r="1031" ht="15.75" spans="1:3">
      <c r="A1031" s="133"/>
      <c r="B1031" s="49"/>
      <c r="C1031" s="133"/>
    </row>
    <row r="1032" ht="15.75" spans="1:3">
      <c r="A1032" s="133"/>
      <c r="B1032" s="49"/>
      <c r="C1032" s="133"/>
    </row>
    <row r="1033" ht="15.75" spans="1:3">
      <c r="A1033" s="133"/>
      <c r="B1033" s="49"/>
      <c r="C1033" s="133"/>
    </row>
    <row r="1034" ht="15.75" spans="1:3">
      <c r="A1034" s="133"/>
      <c r="B1034" s="49"/>
      <c r="C1034" s="133"/>
    </row>
    <row r="1035" ht="15.75" spans="1:3">
      <c r="A1035" s="133"/>
      <c r="B1035" s="49"/>
      <c r="C1035" s="133"/>
    </row>
    <row r="1036" ht="15.75" spans="1:3">
      <c r="A1036" s="133"/>
      <c r="B1036" s="49"/>
      <c r="C1036" s="133"/>
    </row>
    <row r="1037" ht="15.75" spans="1:3">
      <c r="A1037" s="133"/>
      <c r="B1037" s="49"/>
      <c r="C1037" s="133"/>
    </row>
    <row r="1038" ht="15.75" spans="1:3">
      <c r="A1038" s="133"/>
      <c r="B1038" s="49"/>
      <c r="C1038" s="133"/>
    </row>
    <row r="1039" ht="15.75" spans="1:3">
      <c r="A1039" s="133"/>
      <c r="B1039" s="49"/>
      <c r="C1039" s="133"/>
    </row>
    <row r="1040" ht="15.75" spans="1:3">
      <c r="A1040" s="133"/>
      <c r="B1040" s="49"/>
      <c r="C1040" s="133"/>
    </row>
    <row r="1041" ht="15.75" spans="1:3">
      <c r="A1041" s="133"/>
      <c r="B1041" s="49"/>
      <c r="C1041" s="133"/>
    </row>
    <row r="1042" ht="15.75" spans="1:3">
      <c r="A1042" s="133"/>
      <c r="B1042" s="49"/>
      <c r="C1042" s="133"/>
    </row>
    <row r="1043" ht="15.75" spans="1:3">
      <c r="A1043" s="133"/>
      <c r="B1043" s="49"/>
      <c r="C1043" s="133"/>
    </row>
    <row r="1044" ht="15.75" spans="1:3">
      <c r="A1044" s="133"/>
      <c r="B1044" s="49"/>
      <c r="C1044" s="133"/>
    </row>
    <row r="1045" ht="15.75" spans="1:3">
      <c r="A1045" s="133"/>
      <c r="B1045" s="49"/>
      <c r="C1045" s="133"/>
    </row>
    <row r="1046" ht="15.75" spans="1:3">
      <c r="A1046" s="133"/>
      <c r="B1046" s="49"/>
      <c r="C1046" s="133"/>
    </row>
    <row r="1047" ht="15.75" spans="1:3">
      <c r="A1047" s="133"/>
      <c r="B1047" s="49"/>
      <c r="C1047" s="133"/>
    </row>
    <row r="1048" ht="15.75" spans="1:3">
      <c r="A1048" s="133"/>
      <c r="B1048" s="49"/>
      <c r="C1048" s="133"/>
    </row>
    <row r="1049" ht="15.75" spans="1:3">
      <c r="A1049" s="133"/>
      <c r="B1049" s="49"/>
      <c r="C1049" s="133"/>
    </row>
    <row r="1050" ht="15.75" spans="1:3">
      <c r="A1050" s="133"/>
      <c r="B1050" s="49"/>
      <c r="C1050" s="133"/>
    </row>
    <row r="1051" ht="15.75" spans="1:3">
      <c r="A1051" s="133"/>
      <c r="B1051" s="49"/>
      <c r="C1051" s="133"/>
    </row>
    <row r="1052" ht="15.75" spans="1:3">
      <c r="A1052" s="133"/>
      <c r="B1052" s="49"/>
      <c r="C1052" s="133"/>
    </row>
    <row r="1053" ht="15.75" spans="1:3">
      <c r="A1053" s="133"/>
      <c r="B1053" s="49"/>
      <c r="C1053" s="133"/>
    </row>
    <row r="1054" ht="15.75" spans="1:3">
      <c r="A1054" s="133"/>
      <c r="B1054" s="49"/>
      <c r="C1054" s="133"/>
    </row>
    <row r="1055" ht="15.75" spans="1:3">
      <c r="A1055" s="133"/>
      <c r="B1055" s="49"/>
      <c r="C1055" s="133"/>
    </row>
    <row r="1056" ht="15.75" spans="1:3">
      <c r="A1056" s="133"/>
      <c r="B1056" s="49"/>
      <c r="C1056" s="133"/>
    </row>
    <row r="1057" ht="15.75" spans="1:3">
      <c r="A1057" s="133"/>
      <c r="B1057" s="49"/>
      <c r="C1057" s="133"/>
    </row>
    <row r="1058" ht="15.75" spans="1:3">
      <c r="A1058" s="133"/>
      <c r="B1058" s="49"/>
      <c r="C1058" s="133"/>
    </row>
    <row r="1059" ht="15.75" spans="1:3">
      <c r="A1059" s="133"/>
      <c r="B1059" s="49"/>
      <c r="C1059" s="133"/>
    </row>
    <row r="1060" ht="15.75" spans="1:3">
      <c r="A1060" s="133"/>
      <c r="B1060" s="49"/>
      <c r="C1060" s="133"/>
    </row>
    <row r="1061" ht="15.75" spans="1:3">
      <c r="A1061" s="133"/>
      <c r="B1061" s="49"/>
      <c r="C1061" s="133"/>
    </row>
    <row r="1062" ht="15.75" spans="1:3">
      <c r="A1062" s="133"/>
      <c r="B1062" s="49"/>
      <c r="C1062" s="133"/>
    </row>
    <row r="1063" ht="15.75" spans="1:3">
      <c r="A1063" s="133"/>
      <c r="B1063" s="49"/>
      <c r="C1063" s="133"/>
    </row>
    <row r="1064" ht="15.75" spans="1:3">
      <c r="A1064" s="133"/>
      <c r="B1064" s="49"/>
      <c r="C1064" s="133"/>
    </row>
    <row r="1065" ht="15.75" spans="1:3">
      <c r="A1065" s="133"/>
      <c r="B1065" s="49"/>
      <c r="C1065" s="133"/>
    </row>
    <row r="1066" ht="15.75" spans="1:3">
      <c r="A1066" s="133"/>
      <c r="B1066" s="49"/>
      <c r="C1066" s="133"/>
    </row>
    <row r="1067" ht="15.75" spans="1:3">
      <c r="A1067" s="133"/>
      <c r="B1067" s="49"/>
      <c r="C1067" s="133"/>
    </row>
    <row r="1068" ht="15.75" spans="1:3">
      <c r="A1068" s="133"/>
      <c r="B1068" s="49"/>
      <c r="C1068" s="133"/>
    </row>
    <row r="1069" ht="15.75" spans="1:3">
      <c r="A1069" s="133"/>
      <c r="B1069" s="49"/>
      <c r="C1069" s="133"/>
    </row>
    <row r="1070" ht="15.75" spans="1:3">
      <c r="A1070" s="133"/>
      <c r="B1070" s="49"/>
      <c r="C1070" s="133"/>
    </row>
    <row r="1071" ht="15.75" spans="1:3">
      <c r="A1071" s="133"/>
      <c r="B1071" s="49"/>
      <c r="C1071" s="133"/>
    </row>
    <row r="1072" ht="15.75" spans="1:3">
      <c r="A1072" s="133"/>
      <c r="B1072" s="49"/>
      <c r="C1072" s="133"/>
    </row>
    <row r="1073" ht="15.75" spans="1:3">
      <c r="A1073" s="133"/>
      <c r="B1073" s="49"/>
      <c r="C1073" s="133"/>
    </row>
    <row r="1074" ht="15.75" spans="1:3">
      <c r="A1074" s="133"/>
      <c r="B1074" s="49"/>
      <c r="C1074" s="133"/>
    </row>
    <row r="1075" ht="15.75" spans="1:3">
      <c r="A1075" s="133"/>
      <c r="B1075" s="49"/>
      <c r="C1075" s="133"/>
    </row>
    <row r="1076" ht="15.75" spans="1:3">
      <c r="A1076" s="133"/>
      <c r="B1076" s="49"/>
      <c r="C1076" s="133"/>
    </row>
    <row r="1077" ht="15.75" spans="1:3">
      <c r="A1077" s="133"/>
      <c r="B1077" s="49"/>
      <c r="C1077" s="133"/>
    </row>
    <row r="1078" ht="15.75" spans="1:3">
      <c r="A1078" s="133"/>
      <c r="B1078" s="49"/>
      <c r="C1078" s="133"/>
    </row>
    <row r="1079" ht="15.75" spans="1:3">
      <c r="A1079" s="133"/>
      <c r="B1079" s="49"/>
      <c r="C1079" s="133"/>
    </row>
    <row r="1080" ht="15.75" spans="1:3">
      <c r="A1080" s="133"/>
      <c r="B1080" s="49"/>
      <c r="C1080" s="133"/>
    </row>
    <row r="1081" ht="15.75" spans="1:3">
      <c r="A1081" s="133"/>
      <c r="B1081" s="49"/>
      <c r="C1081" s="133"/>
    </row>
    <row r="1082" ht="15.75" spans="1:3">
      <c r="A1082" s="133"/>
      <c r="B1082" s="49"/>
      <c r="C1082" s="133"/>
    </row>
    <row r="1083" ht="15.75" spans="1:3">
      <c r="A1083" s="133"/>
      <c r="B1083" s="49"/>
      <c r="C1083" s="133"/>
    </row>
    <row r="1084" ht="15.75" spans="1:3">
      <c r="A1084" s="133"/>
      <c r="B1084" s="49"/>
      <c r="C1084" s="133"/>
    </row>
    <row r="1085" ht="15.75" spans="1:3">
      <c r="A1085" s="133"/>
      <c r="B1085" s="49"/>
      <c r="C1085" s="133"/>
    </row>
    <row r="1086" ht="15.75" spans="1:3">
      <c r="A1086" s="133"/>
      <c r="B1086" s="49"/>
      <c r="C1086" s="133"/>
    </row>
    <row r="1087" ht="15.75" spans="1:3">
      <c r="A1087" s="133"/>
      <c r="B1087" s="49"/>
      <c r="C1087" s="133"/>
    </row>
    <row r="1088" ht="15.75" spans="1:3">
      <c r="A1088" s="133"/>
      <c r="B1088" s="49"/>
      <c r="C1088" s="133"/>
    </row>
    <row r="1089" ht="15.75" spans="1:3">
      <c r="A1089" s="133"/>
      <c r="B1089" s="49"/>
      <c r="C1089" s="133"/>
    </row>
    <row r="1090" ht="15.75" spans="1:3">
      <c r="A1090" s="133"/>
      <c r="B1090" s="49"/>
      <c r="C1090" s="133"/>
    </row>
    <row r="1091" ht="15.75" spans="1:3">
      <c r="A1091" s="133"/>
      <c r="B1091" s="49"/>
      <c r="C1091" s="133"/>
    </row>
    <row r="1092" ht="15.75" spans="1:3">
      <c r="A1092" s="133"/>
      <c r="B1092" s="49"/>
      <c r="C1092" s="133"/>
    </row>
    <row r="1093" ht="15.75" spans="1:3">
      <c r="A1093" s="133"/>
      <c r="B1093" s="49"/>
      <c r="C1093" s="133"/>
    </row>
    <row r="1094" ht="15.75" spans="1:3">
      <c r="A1094" s="133"/>
      <c r="B1094" s="49"/>
      <c r="C1094" s="133"/>
    </row>
    <row r="1095" ht="15.75" spans="1:3">
      <c r="A1095" s="133"/>
      <c r="B1095" s="49"/>
      <c r="C1095" s="133"/>
    </row>
    <row r="1096" ht="15.75" spans="1:3">
      <c r="A1096" s="133"/>
      <c r="B1096" s="49"/>
      <c r="C1096" s="133"/>
    </row>
    <row r="1097" ht="15.75" spans="1:3">
      <c r="A1097" s="133"/>
      <c r="B1097" s="49"/>
      <c r="C1097" s="133"/>
    </row>
    <row r="1098" ht="15.75" spans="1:3">
      <c r="A1098" s="133"/>
      <c r="B1098" s="49"/>
      <c r="C1098" s="133"/>
    </row>
    <row r="1099" ht="15.75" spans="1:3">
      <c r="A1099" s="133"/>
      <c r="B1099" s="49"/>
      <c r="C1099" s="133"/>
    </row>
    <row r="1100" ht="15.75" spans="1:3">
      <c r="A1100" s="133"/>
      <c r="B1100" s="49"/>
      <c r="C1100" s="133"/>
    </row>
    <row r="1101" ht="15.75" spans="1:3">
      <c r="A1101" s="133"/>
      <c r="B1101" s="49"/>
      <c r="C1101" s="133"/>
    </row>
    <row r="1102" ht="15.75" spans="1:3">
      <c r="A1102" s="133"/>
      <c r="B1102" s="49"/>
      <c r="C1102" s="133"/>
    </row>
    <row r="1103" ht="15.75" spans="1:3">
      <c r="A1103" s="133"/>
      <c r="B1103" s="49"/>
      <c r="C1103" s="133"/>
    </row>
    <row r="1104" ht="15.75" spans="1:3">
      <c r="A1104" s="133"/>
      <c r="B1104" s="49"/>
      <c r="C1104" s="133"/>
    </row>
    <row r="1105" ht="15.75" spans="1:3">
      <c r="A1105" s="133"/>
      <c r="B1105" s="49"/>
      <c r="C1105" s="133"/>
    </row>
    <row r="1106" ht="15.75" spans="1:3">
      <c r="A1106" s="133"/>
      <c r="B1106" s="49"/>
      <c r="C1106" s="133"/>
    </row>
    <row r="1107" ht="15.75" spans="1:3">
      <c r="A1107" s="133"/>
      <c r="B1107" s="49"/>
      <c r="C1107" s="133"/>
    </row>
    <row r="1108" ht="15.75" spans="1:3">
      <c r="A1108" s="133"/>
      <c r="B1108" s="49"/>
      <c r="C1108" s="133"/>
    </row>
    <row r="1109" ht="15.75" spans="1:3">
      <c r="A1109" s="133"/>
      <c r="B1109" s="49"/>
      <c r="C1109" s="133"/>
    </row>
    <row r="1110" ht="15.75" spans="1:3">
      <c r="A1110" s="133"/>
      <c r="B1110" s="49"/>
      <c r="C1110" s="133"/>
    </row>
    <row r="1111" ht="15.75" spans="1:3">
      <c r="A1111" s="133"/>
      <c r="B1111" s="49"/>
      <c r="C1111" s="133"/>
    </row>
    <row r="1112" ht="15.75" spans="1:3">
      <c r="A1112" s="133"/>
      <c r="B1112" s="49"/>
      <c r="C1112" s="133"/>
    </row>
    <row r="1113" ht="15.75" spans="1:3">
      <c r="A1113" s="133"/>
      <c r="B1113" s="49"/>
      <c r="C1113" s="133"/>
    </row>
    <row r="1114" ht="15.75" spans="1:3">
      <c r="A1114" s="133"/>
      <c r="B1114" s="49"/>
      <c r="C1114" s="133"/>
    </row>
    <row r="1115" ht="15.75" spans="1:3">
      <c r="A1115" s="133"/>
      <c r="B1115" s="49"/>
      <c r="C1115" s="133"/>
    </row>
    <row r="1116" ht="15.75" spans="1:3">
      <c r="A1116" s="133"/>
      <c r="B1116" s="49"/>
      <c r="C1116" s="133"/>
    </row>
    <row r="1117" ht="15.75" spans="1:3">
      <c r="A1117" s="133"/>
      <c r="B1117" s="49"/>
      <c r="C1117" s="133"/>
    </row>
    <row r="1118" ht="15.75" spans="1:3">
      <c r="A1118" s="133"/>
      <c r="B1118" s="49"/>
      <c r="C1118" s="133"/>
    </row>
    <row r="1119" ht="15.75" spans="1:3">
      <c r="A1119" s="133"/>
      <c r="B1119" s="49"/>
      <c r="C1119" s="133"/>
    </row>
    <row r="1120" ht="15.75" spans="1:3">
      <c r="A1120" s="133"/>
      <c r="B1120" s="49"/>
      <c r="C1120" s="133"/>
    </row>
    <row r="1121" ht="15.75" spans="1:3">
      <c r="A1121" s="133"/>
      <c r="B1121" s="49"/>
      <c r="C1121" s="133"/>
    </row>
    <row r="1122" ht="15.75" spans="1:3">
      <c r="A1122" s="133"/>
      <c r="B1122" s="49"/>
      <c r="C1122" s="133"/>
    </row>
    <row r="1123" ht="15.75" spans="1:3">
      <c r="A1123" s="133"/>
      <c r="B1123" s="49"/>
      <c r="C1123" s="133"/>
    </row>
    <row r="1124" ht="15.75" spans="1:3">
      <c r="A1124" s="133"/>
      <c r="B1124" s="49"/>
      <c r="C1124" s="133"/>
    </row>
    <row r="1125" ht="15.75" spans="1:3">
      <c r="A1125" s="133"/>
      <c r="B1125" s="49"/>
      <c r="C1125" s="133"/>
    </row>
    <row r="1126" ht="15.75" spans="1:3">
      <c r="A1126" s="133"/>
      <c r="B1126" s="49"/>
      <c r="C1126" s="133"/>
    </row>
    <row r="1127" ht="15.75" spans="1:3">
      <c r="A1127" s="133"/>
      <c r="B1127" s="49"/>
      <c r="C1127" s="133"/>
    </row>
    <row r="1128" ht="15.75" spans="1:3">
      <c r="A1128" s="133"/>
      <c r="B1128" s="49"/>
      <c r="C1128" s="133"/>
    </row>
    <row r="1129" ht="15.75" spans="1:3">
      <c r="A1129" s="133"/>
      <c r="B1129" s="49"/>
      <c r="C1129" s="133"/>
    </row>
    <row r="1130" ht="15.75" spans="1:3">
      <c r="A1130" s="133"/>
      <c r="B1130" s="49"/>
      <c r="C1130" s="133"/>
    </row>
    <row r="1131" ht="15.75" spans="1:3">
      <c r="A1131" s="133"/>
      <c r="B1131" s="49"/>
      <c r="C1131" s="133"/>
    </row>
    <row r="1132" ht="15.75" spans="1:3">
      <c r="A1132" s="133"/>
      <c r="B1132" s="49"/>
      <c r="C1132" s="133"/>
    </row>
    <row r="1133" ht="15.75" spans="1:3">
      <c r="A1133" s="133"/>
      <c r="B1133" s="49"/>
      <c r="C1133" s="133"/>
    </row>
    <row r="1134" ht="15.75" spans="1:3">
      <c r="A1134" s="133"/>
      <c r="B1134" s="49"/>
      <c r="C1134" s="133"/>
    </row>
    <row r="1135" ht="15.75" spans="1:3">
      <c r="A1135" s="133"/>
      <c r="B1135" s="49"/>
      <c r="C1135" s="133"/>
    </row>
    <row r="1136" ht="15.75" spans="1:3">
      <c r="A1136" s="133"/>
      <c r="B1136" s="49"/>
      <c r="C1136" s="133"/>
    </row>
    <row r="1137" ht="15.75" spans="1:3">
      <c r="A1137" s="133"/>
      <c r="B1137" s="49"/>
      <c r="C1137" s="133"/>
    </row>
    <row r="1138" ht="15.75" spans="1:3">
      <c r="A1138" s="133"/>
      <c r="B1138" s="49"/>
      <c r="C1138" s="133"/>
    </row>
    <row r="1139" ht="15.75" spans="1:3">
      <c r="A1139" s="133"/>
      <c r="B1139" s="49"/>
      <c r="C1139" s="133"/>
    </row>
    <row r="1140" ht="15.75" spans="1:3">
      <c r="A1140" s="133"/>
      <c r="B1140" s="49"/>
      <c r="C1140" s="133"/>
    </row>
    <row r="1141" ht="15.75" spans="1:3">
      <c r="A1141" s="133"/>
      <c r="B1141" s="49"/>
      <c r="C1141" s="133"/>
    </row>
    <row r="1142" ht="15.75" spans="1:3">
      <c r="A1142" s="133"/>
      <c r="B1142" s="49"/>
      <c r="C1142" s="133"/>
    </row>
    <row r="1143" ht="15.75" spans="1:3">
      <c r="A1143" s="133"/>
      <c r="B1143" s="49"/>
      <c r="C1143" s="133"/>
    </row>
    <row r="1144" ht="15.75" spans="1:3">
      <c r="A1144" s="133"/>
      <c r="B1144" s="49"/>
      <c r="C1144" s="133"/>
    </row>
    <row r="1145" ht="15.75" spans="1:3">
      <c r="A1145" s="133"/>
      <c r="B1145" s="49"/>
      <c r="C1145" s="133"/>
    </row>
    <row r="1146" ht="15.75" spans="1:3">
      <c r="A1146" s="133"/>
      <c r="B1146" s="49"/>
      <c r="C1146" s="133"/>
    </row>
    <row r="1147" ht="15.75" spans="1:3">
      <c r="A1147" s="133"/>
      <c r="B1147" s="49"/>
      <c r="C1147" s="133"/>
    </row>
    <row r="1148" ht="15.75" spans="1:3">
      <c r="A1148" s="133"/>
      <c r="B1148" s="49"/>
      <c r="C1148" s="133"/>
    </row>
    <row r="1149" ht="15.75" spans="1:3">
      <c r="A1149" s="133"/>
      <c r="B1149" s="49"/>
      <c r="C1149" s="133"/>
    </row>
    <row r="1150" ht="15.75" spans="1:3">
      <c r="A1150" s="133"/>
      <c r="B1150" s="49"/>
      <c r="C1150" s="133"/>
    </row>
    <row r="1151" ht="15.75" spans="1:3">
      <c r="A1151" s="133"/>
      <c r="B1151" s="49"/>
      <c r="C1151" s="133"/>
    </row>
    <row r="1152" ht="15.75" spans="1:3">
      <c r="A1152" s="133"/>
      <c r="B1152" s="49"/>
      <c r="C1152" s="133"/>
    </row>
    <row r="1153" ht="15.75" spans="1:3">
      <c r="A1153" s="133"/>
      <c r="B1153" s="49"/>
      <c r="C1153" s="133"/>
    </row>
    <row r="1154" ht="15.75" spans="1:3">
      <c r="A1154" s="133"/>
      <c r="B1154" s="49"/>
      <c r="C1154" s="133"/>
    </row>
    <row r="1155" ht="15.75" spans="1:3">
      <c r="A1155" s="133"/>
      <c r="B1155" s="49"/>
      <c r="C1155" s="133"/>
    </row>
    <row r="1156" ht="15.75" spans="1:3">
      <c r="A1156" s="133"/>
      <c r="B1156" s="49"/>
      <c r="C1156" s="133"/>
    </row>
    <row r="1157" ht="15.75" spans="1:3">
      <c r="A1157" s="133"/>
      <c r="B1157" s="49"/>
      <c r="C1157" s="133"/>
    </row>
    <row r="1158" ht="15.75" spans="1:3">
      <c r="A1158" s="133"/>
      <c r="B1158" s="49"/>
      <c r="C1158" s="133"/>
    </row>
    <row r="1159" ht="15.75" spans="1:3">
      <c r="A1159" s="133"/>
      <c r="B1159" s="49"/>
      <c r="C1159" s="133"/>
    </row>
    <row r="1160" ht="15.75" spans="1:3">
      <c r="A1160" s="133"/>
      <c r="B1160" s="49"/>
      <c r="C1160" s="133"/>
    </row>
    <row r="1161" ht="15.75" spans="1:3">
      <c r="A1161" s="133"/>
      <c r="B1161" s="49"/>
      <c r="C1161" s="133"/>
    </row>
    <row r="1162" ht="15.75" spans="1:3">
      <c r="A1162" s="133"/>
      <c r="B1162" s="49"/>
      <c r="C1162" s="133"/>
    </row>
    <row r="1163" ht="15.75" spans="1:3">
      <c r="A1163" s="133"/>
      <c r="B1163" s="49"/>
      <c r="C1163" s="133"/>
    </row>
    <row r="1164" ht="15.75" spans="1:3">
      <c r="A1164" s="133"/>
      <c r="B1164" s="49"/>
      <c r="C1164" s="133"/>
    </row>
    <row r="1165" ht="15.75" spans="1:3">
      <c r="A1165" s="133"/>
      <c r="B1165" s="49"/>
      <c r="C1165" s="133"/>
    </row>
    <row r="1166" ht="15.75" spans="1:3">
      <c r="A1166" s="133"/>
      <c r="B1166" s="49"/>
      <c r="C1166" s="133"/>
    </row>
    <row r="1167" ht="15.75" spans="1:3">
      <c r="A1167" s="133"/>
      <c r="B1167" s="49"/>
      <c r="C1167" s="133"/>
    </row>
    <row r="1168" ht="15.75" spans="1:3">
      <c r="A1168" s="133"/>
      <c r="B1168" s="49"/>
      <c r="C1168" s="133"/>
    </row>
    <row r="1169" ht="15.75" spans="1:3">
      <c r="A1169" s="133"/>
      <c r="B1169" s="49"/>
      <c r="C1169" s="133"/>
    </row>
    <row r="1170" ht="15.75" spans="1:3">
      <c r="A1170" s="133"/>
      <c r="B1170" s="49"/>
      <c r="C1170" s="133"/>
    </row>
    <row r="1171" ht="15.75" spans="1:3">
      <c r="A1171" s="133"/>
      <c r="B1171" s="49"/>
      <c r="C1171" s="133"/>
    </row>
    <row r="1172" ht="15.75" spans="1:3">
      <c r="A1172" s="133"/>
      <c r="B1172" s="49"/>
      <c r="C1172" s="133"/>
    </row>
    <row r="1173" ht="15.75" spans="1:3">
      <c r="A1173" s="133"/>
      <c r="B1173" s="49"/>
      <c r="C1173" s="133"/>
    </row>
    <row r="1174" ht="15.75" spans="1:3">
      <c r="A1174" s="133"/>
      <c r="B1174" s="49"/>
      <c r="C1174" s="133"/>
    </row>
    <row r="1175" ht="15.75" spans="1:3">
      <c r="A1175" s="133"/>
      <c r="B1175" s="49"/>
      <c r="C1175" s="133"/>
    </row>
    <row r="1176" ht="15.75" spans="1:3">
      <c r="A1176" s="133"/>
      <c r="B1176" s="49"/>
      <c r="C1176" s="133"/>
    </row>
    <row r="1177" ht="15.75" spans="1:3">
      <c r="A1177" s="133"/>
      <c r="B1177" s="49"/>
      <c r="C1177" s="133"/>
    </row>
    <row r="1178" ht="15.75" spans="1:3">
      <c r="A1178" s="133"/>
      <c r="B1178" s="49"/>
      <c r="C1178" s="133"/>
    </row>
    <row r="1179" ht="15.75" spans="1:3">
      <c r="A1179" s="133"/>
      <c r="B1179" s="49"/>
      <c r="C1179" s="133"/>
    </row>
    <row r="1180" ht="15.75" spans="1:3">
      <c r="A1180" s="133"/>
      <c r="B1180" s="49"/>
      <c r="C1180" s="133"/>
    </row>
    <row r="1181" ht="15.75" spans="1:3">
      <c r="A1181" s="133"/>
      <c r="B1181" s="49"/>
      <c r="C1181" s="133"/>
    </row>
    <row r="1182" ht="15.75" spans="1:3">
      <c r="A1182" s="133"/>
      <c r="B1182" s="49"/>
      <c r="C1182" s="133"/>
    </row>
    <row r="1183" ht="15.75" spans="1:3">
      <c r="A1183" s="133"/>
      <c r="B1183" s="49"/>
      <c r="C1183" s="133"/>
    </row>
    <row r="1184" ht="15.75" spans="1:3">
      <c r="A1184" s="133"/>
      <c r="B1184" s="49"/>
      <c r="C1184" s="133"/>
    </row>
    <row r="1185" ht="15.75" spans="1:3">
      <c r="A1185" s="133"/>
      <c r="B1185" s="49"/>
      <c r="C1185" s="133"/>
    </row>
    <row r="1186" ht="15.75" spans="1:3">
      <c r="A1186" s="133"/>
      <c r="B1186" s="49"/>
      <c r="C1186" s="133"/>
    </row>
    <row r="1187" ht="15.75" spans="1:3">
      <c r="A1187" s="133"/>
      <c r="B1187" s="49"/>
      <c r="C1187" s="133"/>
    </row>
    <row r="1188" ht="15.75" spans="1:3">
      <c r="A1188" s="133"/>
      <c r="B1188" s="49"/>
      <c r="C1188" s="133"/>
    </row>
    <row r="1189" ht="15.75" spans="1:3">
      <c r="A1189" s="133"/>
      <c r="B1189" s="49"/>
      <c r="C1189" s="133"/>
    </row>
    <row r="1190" ht="15.75" spans="1:3">
      <c r="A1190" s="133"/>
      <c r="B1190" s="49"/>
      <c r="C1190" s="133"/>
    </row>
    <row r="1191" ht="15.75" spans="1:3">
      <c r="A1191" s="133"/>
      <c r="B1191" s="49"/>
      <c r="C1191" s="133"/>
    </row>
    <row r="1192" ht="15.75" spans="1:3">
      <c r="A1192" s="133"/>
      <c r="B1192" s="49"/>
      <c r="C1192" s="133"/>
    </row>
    <row r="1193" ht="15.75" spans="1:3">
      <c r="A1193" s="133"/>
      <c r="B1193" s="49"/>
      <c r="C1193" s="133"/>
    </row>
    <row r="1194" ht="15.75" spans="1:3">
      <c r="A1194" s="133"/>
      <c r="B1194" s="49"/>
      <c r="C1194" s="133"/>
    </row>
    <row r="1195" ht="15.75" spans="1:3">
      <c r="A1195" s="133"/>
      <c r="B1195" s="49"/>
      <c r="C1195" s="133"/>
    </row>
    <row r="1196" ht="15.75" spans="1:3">
      <c r="A1196" s="133"/>
      <c r="B1196" s="49"/>
      <c r="C1196" s="133"/>
    </row>
    <row r="1197" ht="15.75" spans="1:3">
      <c r="A1197" s="133"/>
      <c r="B1197" s="49"/>
      <c r="C1197" s="133"/>
    </row>
    <row r="1198" ht="15.75" spans="1:3">
      <c r="A1198" s="133"/>
      <c r="B1198" s="49"/>
      <c r="C1198" s="133"/>
    </row>
    <row r="1199" ht="15.75" spans="1:3">
      <c r="A1199" s="133"/>
      <c r="B1199" s="49"/>
      <c r="C1199" s="133"/>
    </row>
    <row r="1200" ht="15.75" spans="1:3">
      <c r="A1200" s="133"/>
      <c r="B1200" s="49"/>
      <c r="C1200" s="133"/>
    </row>
    <row r="1201" ht="15.75" spans="1:3">
      <c r="A1201" s="133"/>
      <c r="B1201" s="49"/>
      <c r="C1201" s="133"/>
    </row>
    <row r="1202" ht="15.75" spans="1:3">
      <c r="A1202" s="133"/>
      <c r="B1202" s="49"/>
      <c r="C1202" s="133"/>
    </row>
    <row r="1203" ht="15.75" spans="1:3">
      <c r="A1203" s="133"/>
      <c r="B1203" s="49"/>
      <c r="C1203" s="133"/>
    </row>
    <row r="1204" ht="15.75" spans="1:3">
      <c r="A1204" s="133"/>
      <c r="B1204" s="49"/>
      <c r="C1204" s="133"/>
    </row>
    <row r="1205" ht="15.75" spans="1:3">
      <c r="A1205" s="133"/>
      <c r="B1205" s="49"/>
      <c r="C1205" s="133"/>
    </row>
    <row r="1206" ht="15.75" spans="1:3">
      <c r="A1206" s="133"/>
      <c r="B1206" s="49"/>
      <c r="C1206" s="133"/>
    </row>
    <row r="1207" ht="15.75" spans="1:3">
      <c r="A1207" s="133"/>
      <c r="B1207" s="49"/>
      <c r="C1207" s="133"/>
    </row>
    <row r="1208" ht="15.75" spans="1:3">
      <c r="A1208" s="133"/>
      <c r="B1208" s="49"/>
      <c r="C1208" s="133"/>
    </row>
    <row r="1209" ht="15.75" spans="1:3">
      <c r="A1209" s="133"/>
      <c r="B1209" s="49"/>
      <c r="C1209" s="133"/>
    </row>
    <row r="1210" ht="15.75" spans="1:3">
      <c r="A1210" s="133"/>
      <c r="B1210" s="49"/>
      <c r="C1210" s="133"/>
    </row>
    <row r="1211" ht="15.75" spans="1:3">
      <c r="A1211" s="133"/>
      <c r="B1211" s="49"/>
      <c r="C1211" s="133"/>
    </row>
    <row r="1212" ht="15.75" spans="1:3">
      <c r="A1212" s="133"/>
      <c r="B1212" s="49"/>
      <c r="C1212" s="133"/>
    </row>
    <row r="1213" ht="15.75" spans="1:3">
      <c r="A1213" s="133"/>
      <c r="B1213" s="49"/>
      <c r="C1213" s="133"/>
    </row>
    <row r="1214" ht="15.75" spans="1:3">
      <c r="A1214" s="133"/>
      <c r="B1214" s="49"/>
      <c r="C1214" s="133"/>
    </row>
    <row r="1215" ht="15.75" spans="1:3">
      <c r="A1215" s="133"/>
      <c r="B1215" s="49"/>
      <c r="C1215" s="133"/>
    </row>
    <row r="1216" ht="15.75" spans="1:3">
      <c r="A1216" s="133"/>
      <c r="B1216" s="49"/>
      <c r="C1216" s="133"/>
    </row>
    <row r="1217" ht="15.75" spans="1:3">
      <c r="A1217" s="133"/>
      <c r="B1217" s="49"/>
      <c r="C1217" s="133"/>
    </row>
    <row r="1218" ht="15.75" spans="1:3">
      <c r="A1218" s="133"/>
      <c r="B1218" s="49"/>
      <c r="C1218" s="133"/>
    </row>
    <row r="1219" ht="15.75" spans="1:3">
      <c r="A1219" s="133"/>
      <c r="B1219" s="49"/>
      <c r="C1219" s="133"/>
    </row>
    <row r="1220" ht="15.75" spans="1:3">
      <c r="A1220" s="133"/>
      <c r="B1220" s="49"/>
      <c r="C1220" s="133"/>
    </row>
    <row r="1221" ht="15.75" spans="1:3">
      <c r="A1221" s="133"/>
      <c r="B1221" s="49"/>
      <c r="C1221" s="133"/>
    </row>
    <row r="1222" ht="15.75" spans="1:3">
      <c r="A1222" s="133"/>
      <c r="B1222" s="49"/>
      <c r="C1222" s="133"/>
    </row>
    <row r="1223" ht="15.75" spans="1:3">
      <c r="A1223" s="133"/>
      <c r="B1223" s="49"/>
      <c r="C1223" s="133"/>
    </row>
    <row r="1224" ht="15.75" spans="1:3">
      <c r="A1224" s="133"/>
      <c r="B1224" s="49"/>
      <c r="C1224" s="133"/>
    </row>
    <row r="1225" ht="15.75" spans="1:3">
      <c r="A1225" s="133"/>
      <c r="B1225" s="49"/>
      <c r="C1225" s="133"/>
    </row>
    <row r="1226" ht="15.75" spans="1:3">
      <c r="A1226" s="133"/>
      <c r="B1226" s="49"/>
      <c r="C1226" s="133"/>
    </row>
    <row r="1227" ht="15.75" spans="1:3">
      <c r="A1227" s="133"/>
      <c r="B1227" s="49"/>
      <c r="C1227" s="133"/>
    </row>
    <row r="1228" ht="15.75" spans="1:3">
      <c r="A1228" s="133"/>
      <c r="B1228" s="49"/>
      <c r="C1228" s="133"/>
    </row>
    <row r="1229" ht="15.75" spans="1:3">
      <c r="A1229" s="133"/>
      <c r="B1229" s="49"/>
      <c r="C1229" s="133"/>
    </row>
    <row r="1230" ht="15.75" spans="1:3">
      <c r="A1230" s="133"/>
      <c r="B1230" s="49"/>
      <c r="C1230" s="133"/>
    </row>
    <row r="1231" ht="15.75" spans="1:3">
      <c r="A1231" s="133"/>
      <c r="B1231" s="49"/>
      <c r="C1231" s="133"/>
    </row>
    <row r="1232" ht="15.75" spans="1:3">
      <c r="A1232" s="133"/>
      <c r="B1232" s="49"/>
      <c r="C1232" s="133"/>
    </row>
    <row r="1233" ht="15.75" spans="1:3">
      <c r="A1233" s="133"/>
      <c r="B1233" s="49"/>
      <c r="C1233" s="133"/>
    </row>
    <row r="1234" ht="15.75" spans="1:3">
      <c r="A1234" s="133"/>
      <c r="B1234" s="49"/>
      <c r="C1234" s="133"/>
    </row>
    <row r="1235" ht="15.75" spans="1:3">
      <c r="A1235" s="133"/>
      <c r="B1235" s="49"/>
      <c r="C1235" s="133"/>
    </row>
    <row r="1236" ht="15.75" spans="1:3">
      <c r="A1236" s="133"/>
      <c r="B1236" s="49"/>
      <c r="C1236" s="133"/>
    </row>
    <row r="1237" ht="15.75" spans="1:3">
      <c r="A1237" s="133"/>
      <c r="B1237" s="49"/>
      <c r="C1237" s="133"/>
    </row>
    <row r="1238" ht="15.75" spans="1:3">
      <c r="A1238" s="133"/>
      <c r="B1238" s="49"/>
      <c r="C1238" s="133"/>
    </row>
    <row r="1239" ht="15.75" spans="1:3">
      <c r="A1239" s="133"/>
      <c r="B1239" s="49"/>
      <c r="C1239" s="133"/>
    </row>
    <row r="1240" ht="15.75" spans="1:3">
      <c r="A1240" s="133"/>
      <c r="B1240" s="49"/>
      <c r="C1240" s="133"/>
    </row>
    <row r="1241" ht="15.75" spans="1:3">
      <c r="A1241" s="133"/>
      <c r="B1241" s="49"/>
      <c r="C1241" s="133"/>
    </row>
    <row r="1242" ht="15.75" spans="1:3">
      <c r="A1242" s="133"/>
      <c r="B1242" s="49"/>
      <c r="C1242" s="133"/>
    </row>
    <row r="1243" ht="15.75" spans="1:3">
      <c r="A1243" s="133"/>
      <c r="B1243" s="49"/>
      <c r="C1243" s="133"/>
    </row>
    <row r="1244" ht="15.75" spans="1:3">
      <c r="A1244" s="133"/>
      <c r="B1244" s="49"/>
      <c r="C1244" s="133"/>
    </row>
    <row r="1245" ht="15.75" spans="1:3">
      <c r="A1245" s="133"/>
      <c r="B1245" s="49"/>
      <c r="C1245" s="133"/>
    </row>
    <row r="1246" ht="15.75" spans="1:3">
      <c r="A1246" s="133"/>
      <c r="B1246" s="49"/>
      <c r="C1246" s="133"/>
    </row>
    <row r="1247" ht="15.75" spans="1:3">
      <c r="A1247" s="133"/>
      <c r="B1247" s="49"/>
      <c r="C1247" s="133"/>
    </row>
    <row r="1248" ht="15.75" spans="1:3">
      <c r="A1248" s="133"/>
      <c r="B1248" s="49"/>
      <c r="C1248" s="133"/>
    </row>
    <row r="1249" ht="15.75" spans="1:3">
      <c r="A1249" s="133"/>
      <c r="B1249" s="49"/>
      <c r="C1249" s="133"/>
    </row>
    <row r="1250" ht="15.75" spans="1:3">
      <c r="A1250" s="133"/>
      <c r="B1250" s="49"/>
      <c r="C1250" s="133"/>
    </row>
    <row r="1251" ht="15.75" spans="1:3">
      <c r="A1251" s="133"/>
      <c r="B1251" s="49"/>
      <c r="C1251" s="133"/>
    </row>
    <row r="1252" ht="15.75" spans="1:3">
      <c r="A1252" s="133"/>
      <c r="B1252" s="49"/>
      <c r="C1252" s="133"/>
    </row>
    <row r="1253" ht="15.75" spans="1:3">
      <c r="A1253" s="133"/>
      <c r="B1253" s="49"/>
      <c r="C1253" s="133"/>
    </row>
    <row r="1254" ht="15.75" spans="1:3">
      <c r="A1254" s="133"/>
      <c r="B1254" s="49"/>
      <c r="C1254" s="133"/>
    </row>
    <row r="1255" ht="15.75" spans="1:3">
      <c r="A1255" s="133"/>
      <c r="B1255" s="49"/>
      <c r="C1255" s="133"/>
    </row>
    <row r="1256" ht="15.75" spans="1:3">
      <c r="A1256" s="133"/>
      <c r="B1256" s="49"/>
      <c r="C1256" s="133"/>
    </row>
    <row r="1257" ht="15.75" spans="1:3">
      <c r="A1257" s="133"/>
      <c r="B1257" s="49"/>
      <c r="C1257" s="133"/>
    </row>
    <row r="1258" ht="15.75" spans="1:3">
      <c r="A1258" s="133"/>
      <c r="B1258" s="49"/>
      <c r="C1258" s="133"/>
    </row>
    <row r="1259" ht="15.75" spans="1:3">
      <c r="A1259" s="133"/>
      <c r="B1259" s="49"/>
      <c r="C1259" s="133"/>
    </row>
    <row r="1260" ht="15.75" spans="1:3">
      <c r="A1260" s="133"/>
      <c r="B1260" s="49"/>
      <c r="C1260" s="133"/>
    </row>
    <row r="1261" ht="15.75" spans="1:3">
      <c r="A1261" s="133"/>
      <c r="B1261" s="49"/>
      <c r="C1261" s="133"/>
    </row>
    <row r="1262" ht="15.75" spans="1:3">
      <c r="A1262" s="133"/>
      <c r="B1262" s="49"/>
      <c r="C1262" s="133"/>
    </row>
    <row r="1263" ht="15.75" spans="1:3">
      <c r="A1263" s="133"/>
      <c r="B1263" s="49"/>
      <c r="C1263" s="133"/>
    </row>
    <row r="1264" ht="15.75" spans="1:3">
      <c r="A1264" s="133"/>
      <c r="B1264" s="49"/>
      <c r="C1264" s="133"/>
    </row>
    <row r="1265" ht="15.75" spans="1:3">
      <c r="A1265" s="133"/>
      <c r="B1265" s="49"/>
      <c r="C1265" s="133"/>
    </row>
    <row r="1266" ht="15.75" spans="1:3">
      <c r="A1266" s="133"/>
      <c r="B1266" s="49"/>
      <c r="C1266" s="133"/>
    </row>
    <row r="1267" ht="15.75" spans="1:3">
      <c r="A1267" s="133"/>
      <c r="B1267" s="49"/>
      <c r="C1267" s="133"/>
    </row>
    <row r="1268" ht="15.75" spans="1:3">
      <c r="A1268" s="133"/>
      <c r="B1268" s="49"/>
      <c r="C1268" s="133"/>
    </row>
    <row r="1269" ht="15.75" spans="1:3">
      <c r="A1269" s="133"/>
      <c r="B1269" s="49"/>
      <c r="C1269" s="133"/>
    </row>
    <row r="1270" ht="15.75" spans="1:3">
      <c r="A1270" s="133"/>
      <c r="B1270" s="49"/>
      <c r="C1270" s="133"/>
    </row>
    <row r="1271" ht="15.75" spans="1:3">
      <c r="A1271" s="133"/>
      <c r="B1271" s="49"/>
      <c r="C1271" s="133"/>
    </row>
    <row r="1272" ht="15.75" spans="1:3">
      <c r="A1272" s="133"/>
      <c r="B1272" s="49"/>
      <c r="C1272" s="133"/>
    </row>
    <row r="1273" ht="15.75" spans="1:3">
      <c r="A1273" s="133"/>
      <c r="B1273" s="49"/>
      <c r="C1273" s="133"/>
    </row>
    <row r="1274" ht="15.75" spans="1:3">
      <c r="A1274" s="133"/>
      <c r="B1274" s="49"/>
      <c r="C1274" s="133"/>
    </row>
    <row r="1275" ht="15.75" spans="1:3">
      <c r="A1275" s="133"/>
      <c r="B1275" s="49"/>
      <c r="C1275" s="133"/>
    </row>
    <row r="1276" ht="15.75" spans="1:3">
      <c r="A1276" s="133"/>
      <c r="B1276" s="49"/>
      <c r="C1276" s="133"/>
    </row>
    <row r="1277" ht="15.75" spans="1:3">
      <c r="A1277" s="133"/>
      <c r="B1277" s="49"/>
      <c r="C1277" s="133"/>
    </row>
    <row r="1278" ht="15.75" spans="1:3">
      <c r="A1278" s="133"/>
      <c r="B1278" s="49"/>
      <c r="C1278" s="133"/>
    </row>
    <row r="1279" ht="15.75" spans="1:3">
      <c r="A1279" s="133"/>
      <c r="B1279" s="49"/>
      <c r="C1279" s="133"/>
    </row>
    <row r="1280" ht="15.75" spans="1:3">
      <c r="A1280" s="133"/>
      <c r="B1280" s="49"/>
      <c r="C1280" s="133"/>
    </row>
    <row r="1281" ht="15.75" spans="1:3">
      <c r="A1281" s="133"/>
      <c r="B1281" s="49"/>
      <c r="C1281" s="133"/>
    </row>
    <row r="1282" ht="15.75" spans="1:3">
      <c r="A1282" s="133"/>
      <c r="B1282" s="49"/>
      <c r="C1282" s="133"/>
    </row>
    <row r="1283" ht="15.75" spans="1:3">
      <c r="A1283" s="133"/>
      <c r="B1283" s="49"/>
      <c r="C1283" s="133"/>
    </row>
    <row r="1284" ht="15.75" spans="1:3">
      <c r="A1284" s="133"/>
      <c r="B1284" s="49"/>
      <c r="C1284" s="133"/>
    </row>
    <row r="1285" ht="15.75" spans="1:3">
      <c r="A1285" s="133"/>
      <c r="B1285" s="49"/>
      <c r="C1285" s="133"/>
    </row>
    <row r="1286" ht="15.75" spans="1:3">
      <c r="A1286" s="133"/>
      <c r="B1286" s="49"/>
      <c r="C1286" s="133"/>
    </row>
    <row r="1287" ht="15.75" spans="1:3">
      <c r="A1287" s="133"/>
      <c r="B1287" s="49"/>
      <c r="C1287" s="133"/>
    </row>
    <row r="1288" ht="15.75" spans="1:3">
      <c r="A1288" s="133"/>
      <c r="B1288" s="49"/>
      <c r="C1288" s="133"/>
    </row>
    <row r="1289" ht="15.75" spans="1:3">
      <c r="A1289" s="133"/>
      <c r="B1289" s="49"/>
      <c r="C1289" s="133"/>
    </row>
    <row r="1290" ht="15.75" spans="1:3">
      <c r="A1290" s="133"/>
      <c r="B1290" s="49"/>
      <c r="C1290" s="133"/>
    </row>
    <row r="1291" ht="15.75" spans="1:3">
      <c r="A1291" s="133"/>
      <c r="B1291" s="49"/>
      <c r="C1291" s="133"/>
    </row>
    <row r="1292" ht="15.75" spans="1:3">
      <c r="A1292" s="133"/>
      <c r="B1292" s="49"/>
      <c r="C1292" s="133"/>
    </row>
    <row r="1293" ht="15.75" spans="1:3">
      <c r="A1293" s="133"/>
      <c r="B1293" s="49"/>
      <c r="C1293" s="133"/>
    </row>
    <row r="1294" ht="15.75" spans="1:3">
      <c r="A1294" s="133"/>
      <c r="B1294" s="49"/>
      <c r="C1294" s="133"/>
    </row>
    <row r="1295" ht="15.75" spans="1:3">
      <c r="A1295" s="133"/>
      <c r="B1295" s="49"/>
      <c r="C1295" s="133"/>
    </row>
    <row r="1296" ht="15.75" spans="1:3">
      <c r="A1296" s="133"/>
      <c r="B1296" s="49"/>
      <c r="C1296" s="133"/>
    </row>
    <row r="1297" ht="15.75" spans="1:3">
      <c r="A1297" s="133"/>
      <c r="B1297" s="49"/>
      <c r="C1297" s="133"/>
    </row>
    <row r="1298" ht="15.75" spans="1:3">
      <c r="A1298" s="133"/>
      <c r="B1298" s="49"/>
      <c r="C1298" s="133"/>
    </row>
    <row r="1299" ht="15.75" spans="1:3">
      <c r="A1299" s="133"/>
      <c r="B1299" s="49"/>
      <c r="C1299" s="133"/>
    </row>
    <row r="1300" ht="15.75" spans="1:3">
      <c r="A1300" s="133"/>
      <c r="B1300" s="49"/>
      <c r="C1300" s="133"/>
    </row>
    <row r="1301" ht="15.75" spans="1:3">
      <c r="A1301" s="133"/>
      <c r="B1301" s="49"/>
      <c r="C1301" s="133"/>
    </row>
    <row r="1302" ht="15.75" spans="1:3">
      <c r="A1302" s="133"/>
      <c r="B1302" s="49"/>
      <c r="C1302" s="133"/>
    </row>
    <row r="1303" ht="15.75" spans="1:3">
      <c r="A1303" s="133"/>
      <c r="B1303" s="49"/>
      <c r="C1303" s="133"/>
    </row>
    <row r="1304" ht="15.75" spans="1:3">
      <c r="A1304" s="133"/>
      <c r="B1304" s="49"/>
      <c r="C1304" s="133"/>
    </row>
    <row r="1305" ht="15.75" spans="1:3">
      <c r="A1305" s="133"/>
      <c r="B1305" s="49"/>
      <c r="C1305" s="133"/>
    </row>
    <row r="1306" ht="15.75" spans="1:3">
      <c r="A1306" s="133"/>
      <c r="B1306" s="49"/>
      <c r="C1306" s="133"/>
    </row>
    <row r="1307" ht="15.75" spans="1:3">
      <c r="A1307" s="133"/>
      <c r="B1307" s="49"/>
      <c r="C1307" s="133"/>
    </row>
    <row r="1308" ht="15.75" spans="1:3">
      <c r="A1308" s="133"/>
      <c r="B1308" s="49"/>
      <c r="C1308" s="133"/>
    </row>
    <row r="1309" ht="15.75" spans="1:3">
      <c r="A1309" s="133"/>
      <c r="B1309" s="49"/>
      <c r="C1309" s="133"/>
    </row>
    <row r="1310" ht="15.75" spans="1:3">
      <c r="A1310" s="133"/>
      <c r="B1310" s="49"/>
      <c r="C1310" s="133"/>
    </row>
    <row r="1311" ht="15.75" spans="1:3">
      <c r="A1311" s="133"/>
      <c r="B1311" s="49"/>
      <c r="C1311" s="133"/>
    </row>
    <row r="1312" ht="15.75" spans="1:3">
      <c r="A1312" s="133"/>
      <c r="B1312" s="49"/>
      <c r="C1312" s="133"/>
    </row>
    <row r="1313" ht="15.75" spans="1:3">
      <c r="A1313" s="133"/>
      <c r="B1313" s="49"/>
      <c r="C1313" s="133"/>
    </row>
    <row r="1314" ht="15.75" spans="1:3">
      <c r="A1314" s="133"/>
      <c r="B1314" s="49"/>
      <c r="C1314" s="133"/>
    </row>
    <row r="1315" ht="15.75" spans="1:3">
      <c r="A1315" s="133"/>
      <c r="B1315" s="49"/>
      <c r="C1315" s="133"/>
    </row>
    <row r="1316" ht="15.75" spans="1:3">
      <c r="A1316" s="133"/>
      <c r="B1316" s="49"/>
      <c r="C1316" s="133"/>
    </row>
    <row r="1317" ht="15.75" spans="1:3">
      <c r="A1317" s="133"/>
      <c r="B1317" s="49"/>
      <c r="C1317" s="133"/>
    </row>
    <row r="1318" ht="15.75" spans="1:3">
      <c r="A1318" s="133"/>
      <c r="B1318" s="49"/>
      <c r="C1318" s="133"/>
    </row>
    <row r="1319" ht="15.75" spans="1:3">
      <c r="A1319" s="133"/>
      <c r="B1319" s="49"/>
      <c r="C1319" s="133"/>
    </row>
    <row r="1320" ht="15.75" spans="1:3">
      <c r="A1320" s="133"/>
      <c r="B1320" s="49"/>
      <c r="C1320" s="133"/>
    </row>
    <row r="1321" ht="15.75" spans="1:3">
      <c r="A1321" s="133"/>
      <c r="B1321" s="49"/>
      <c r="C1321" s="133"/>
    </row>
    <row r="1322" ht="15.75" spans="1:3">
      <c r="A1322" s="133"/>
      <c r="B1322" s="49"/>
      <c r="C1322" s="133"/>
    </row>
    <row r="1323" ht="15.75" spans="1:3">
      <c r="A1323" s="133"/>
      <c r="B1323" s="49"/>
      <c r="C1323" s="133"/>
    </row>
    <row r="1324" ht="15.75" spans="1:3">
      <c r="A1324" s="133"/>
      <c r="B1324" s="49"/>
      <c r="C1324" s="133"/>
    </row>
  </sheetData>
  <mergeCells count="2">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I15" sqref="I15"/>
    </sheetView>
  </sheetViews>
  <sheetFormatPr defaultColWidth="9.14285714285714" defaultRowHeight="12.75" outlineLevelCol="3"/>
  <cols>
    <col min="1" max="1" width="45.7047619047619" customWidth="1"/>
    <col min="2" max="2" width="20.4285714285714" customWidth="1"/>
    <col min="3" max="3" width="45.7047619047619" customWidth="1"/>
    <col min="4" max="4" width="20.4285714285714" customWidth="1"/>
  </cols>
  <sheetData>
    <row r="1" ht="26.1" customHeight="1" spans="1:1">
      <c r="A1" s="159" t="s">
        <v>2129</v>
      </c>
    </row>
    <row r="2" ht="36" customHeight="1" spans="1:4">
      <c r="A2" s="4" t="s">
        <v>2130</v>
      </c>
      <c r="B2" s="4"/>
      <c r="C2" s="4"/>
      <c r="D2" s="4"/>
    </row>
    <row r="3" ht="21" customHeight="1" spans="1:4">
      <c r="A3" s="39" t="s">
        <v>74</v>
      </c>
      <c r="B3" s="39"/>
      <c r="C3" s="39"/>
      <c r="D3" s="39"/>
    </row>
    <row r="4" s="134" customFormat="1" ht="18" customHeight="1" spans="1:4">
      <c r="A4" s="40" t="s">
        <v>75</v>
      </c>
      <c r="B4" s="40" t="s">
        <v>78</v>
      </c>
      <c r="C4" s="40" t="s">
        <v>75</v>
      </c>
      <c r="D4" s="40" t="s">
        <v>78</v>
      </c>
    </row>
    <row r="5" ht="18" customHeight="1" spans="1:4">
      <c r="A5" s="114" t="s">
        <v>2131</v>
      </c>
      <c r="B5" s="27">
        <v>7796</v>
      </c>
      <c r="C5" s="114" t="s">
        <v>2132</v>
      </c>
      <c r="D5" s="27">
        <v>26892</v>
      </c>
    </row>
    <row r="6" ht="18" customHeight="1" spans="1:4">
      <c r="A6" s="96" t="s">
        <v>1932</v>
      </c>
      <c r="B6" s="27">
        <v>620</v>
      </c>
      <c r="C6" s="96" t="s">
        <v>2133</v>
      </c>
      <c r="D6" s="27">
        <v>957</v>
      </c>
    </row>
    <row r="7" ht="18" customHeight="1" spans="1:4">
      <c r="A7" s="96" t="s">
        <v>1934</v>
      </c>
      <c r="B7" s="27">
        <v>1549</v>
      </c>
      <c r="C7" s="96" t="s">
        <v>2134</v>
      </c>
      <c r="D7" s="27"/>
    </row>
    <row r="8" ht="18" customHeight="1" spans="1:4">
      <c r="A8" s="96" t="s">
        <v>1936</v>
      </c>
      <c r="B8" s="27">
        <v>1853</v>
      </c>
      <c r="C8" s="96" t="s">
        <v>2135</v>
      </c>
      <c r="D8" s="27"/>
    </row>
    <row r="9" ht="18" customHeight="1" spans="1:4">
      <c r="A9" s="96" t="s">
        <v>1938</v>
      </c>
      <c r="B9" s="27">
        <v>2</v>
      </c>
      <c r="C9" s="96" t="s">
        <v>2136</v>
      </c>
      <c r="D9" s="27">
        <v>18</v>
      </c>
    </row>
    <row r="10" ht="18" customHeight="1" spans="1:4">
      <c r="A10" s="96" t="s">
        <v>1940</v>
      </c>
      <c r="B10" s="27">
        <v>2735</v>
      </c>
      <c r="C10" s="96" t="s">
        <v>2137</v>
      </c>
      <c r="D10" s="27">
        <v>2715</v>
      </c>
    </row>
    <row r="11" ht="18" customHeight="1" spans="1:4">
      <c r="A11" s="96" t="s">
        <v>1942</v>
      </c>
      <c r="B11" s="27">
        <v>1037</v>
      </c>
      <c r="C11" s="96" t="s">
        <v>2138</v>
      </c>
      <c r="D11" s="27">
        <v>89</v>
      </c>
    </row>
    <row r="12" ht="18" customHeight="1" spans="1:4">
      <c r="A12" s="114" t="s">
        <v>2139</v>
      </c>
      <c r="B12" s="27">
        <v>243193</v>
      </c>
      <c r="C12" s="96" t="s">
        <v>2024</v>
      </c>
      <c r="D12" s="27">
        <v>39</v>
      </c>
    </row>
    <row r="13" ht="18" customHeight="1" spans="1:4">
      <c r="A13" s="96" t="s">
        <v>1946</v>
      </c>
      <c r="B13" s="27">
        <v>197</v>
      </c>
      <c r="C13" s="96" t="s">
        <v>2140</v>
      </c>
      <c r="D13" s="27">
        <v>302</v>
      </c>
    </row>
    <row r="14" ht="18" customHeight="1" spans="1:4">
      <c r="A14" s="96" t="s">
        <v>1948</v>
      </c>
      <c r="B14" s="27">
        <v>76176</v>
      </c>
      <c r="C14" s="96" t="s">
        <v>2026</v>
      </c>
      <c r="D14" s="27">
        <v>326</v>
      </c>
    </row>
    <row r="15" ht="18" customHeight="1" spans="1:4">
      <c r="A15" s="96" t="s">
        <v>1950</v>
      </c>
      <c r="B15" s="27">
        <v>22952</v>
      </c>
      <c r="C15" s="96" t="s">
        <v>2141</v>
      </c>
      <c r="D15" s="27">
        <v>3343</v>
      </c>
    </row>
    <row r="16" ht="18" customHeight="1" spans="1:4">
      <c r="A16" s="96" t="s">
        <v>1952</v>
      </c>
      <c r="B16" s="27">
        <v>3374</v>
      </c>
      <c r="C16" s="96" t="s">
        <v>2142</v>
      </c>
      <c r="D16" s="27">
        <v>4136</v>
      </c>
    </row>
    <row r="17" ht="18" customHeight="1" spans="1:4">
      <c r="A17" s="96" t="s">
        <v>1954</v>
      </c>
      <c r="B17" s="27"/>
      <c r="C17" s="96" t="s">
        <v>2143</v>
      </c>
      <c r="D17" s="27">
        <v>6483</v>
      </c>
    </row>
    <row r="18" ht="18" customHeight="1" spans="1:4">
      <c r="A18" s="96" t="s">
        <v>1956</v>
      </c>
      <c r="B18" s="27">
        <v>108</v>
      </c>
      <c r="C18" s="96" t="s">
        <v>2144</v>
      </c>
      <c r="D18" s="27">
        <v>594</v>
      </c>
    </row>
    <row r="19" ht="18" customHeight="1" spans="1:4">
      <c r="A19" s="96" t="s">
        <v>1958</v>
      </c>
      <c r="B19" s="27">
        <v>3992</v>
      </c>
      <c r="C19" s="96" t="s">
        <v>2145</v>
      </c>
      <c r="D19" s="27">
        <v>320</v>
      </c>
    </row>
    <row r="20" ht="18" customHeight="1" spans="1:4">
      <c r="A20" s="96" t="s">
        <v>1960</v>
      </c>
      <c r="B20" s="27">
        <v>7606</v>
      </c>
      <c r="C20" s="96" t="s">
        <v>2146</v>
      </c>
      <c r="D20" s="27">
        <v>189</v>
      </c>
    </row>
    <row r="21" ht="18" customHeight="1" spans="1:4">
      <c r="A21" s="96" t="s">
        <v>1962</v>
      </c>
      <c r="B21" s="27">
        <v>15616</v>
      </c>
      <c r="C21" s="96" t="s">
        <v>2147</v>
      </c>
      <c r="D21" s="27">
        <v>50</v>
      </c>
    </row>
    <row r="22" ht="18" customHeight="1" spans="1:4">
      <c r="A22" s="96" t="s">
        <v>1964</v>
      </c>
      <c r="B22" s="27">
        <v>140</v>
      </c>
      <c r="C22" s="96" t="s">
        <v>2034</v>
      </c>
      <c r="D22" s="27">
        <v>1242</v>
      </c>
    </row>
    <row r="23" ht="18" customHeight="1" spans="1:4">
      <c r="A23" s="96" t="s">
        <v>1966</v>
      </c>
      <c r="B23" s="27"/>
      <c r="C23" s="96" t="s">
        <v>2148</v>
      </c>
      <c r="D23" s="27">
        <v>2640</v>
      </c>
    </row>
    <row r="24" ht="18" customHeight="1" spans="1:4">
      <c r="A24" s="96" t="s">
        <v>1968</v>
      </c>
      <c r="B24" s="27"/>
      <c r="C24" s="96" t="s">
        <v>2149</v>
      </c>
      <c r="D24" s="27">
        <v>26</v>
      </c>
    </row>
    <row r="25" ht="18" customHeight="1" spans="1:4">
      <c r="A25" s="96" t="s">
        <v>1970</v>
      </c>
      <c r="B25" s="27">
        <v>7411</v>
      </c>
      <c r="C25" s="96" t="s">
        <v>2037</v>
      </c>
      <c r="D25" s="27">
        <v>3424</v>
      </c>
    </row>
    <row r="26" ht="18" customHeight="1" spans="1:4">
      <c r="A26" s="96" t="s">
        <v>1972</v>
      </c>
      <c r="B26" s="27">
        <v>15</v>
      </c>
      <c r="C26" s="96" t="s">
        <v>2150</v>
      </c>
      <c r="D26" s="27">
        <v>-1</v>
      </c>
    </row>
    <row r="27" ht="18" customHeight="1" spans="1:4">
      <c r="A27" s="96" t="s">
        <v>1974</v>
      </c>
      <c r="B27" s="27"/>
      <c r="C27" s="96"/>
      <c r="D27" s="27"/>
    </row>
    <row r="28" ht="18" customHeight="1" spans="1:4">
      <c r="A28" s="96" t="s">
        <v>1976</v>
      </c>
      <c r="B28" s="27"/>
      <c r="C28" s="96"/>
      <c r="D28" s="27"/>
    </row>
    <row r="29" ht="18" customHeight="1" spans="1:4">
      <c r="A29" s="96" t="s">
        <v>1978</v>
      </c>
      <c r="B29" s="27">
        <v>1175</v>
      </c>
      <c r="C29" s="114"/>
      <c r="D29" s="27"/>
    </row>
    <row r="30" ht="18" customHeight="1" spans="1:4">
      <c r="A30" s="96" t="s">
        <v>1980</v>
      </c>
      <c r="B30" s="27">
        <v>15732</v>
      </c>
      <c r="C30" s="96"/>
      <c r="D30" s="27"/>
    </row>
    <row r="31" ht="18" customHeight="1" spans="1:4">
      <c r="A31" s="96" t="s">
        <v>1982</v>
      </c>
      <c r="B31" s="27">
        <v>70</v>
      </c>
      <c r="C31" s="96"/>
      <c r="D31" s="27"/>
    </row>
    <row r="32" ht="18" customHeight="1" spans="1:4">
      <c r="A32" s="96" t="s">
        <v>1984</v>
      </c>
      <c r="B32" s="27">
        <v>519</v>
      </c>
      <c r="C32" s="96"/>
      <c r="D32" s="27"/>
    </row>
    <row r="33" ht="18" customHeight="1" spans="1:4">
      <c r="A33" s="96" t="s">
        <v>1986</v>
      </c>
      <c r="B33" s="27">
        <v>34121</v>
      </c>
      <c r="C33" s="114"/>
      <c r="D33" s="27"/>
    </row>
    <row r="34" ht="18" customHeight="1" spans="1:4">
      <c r="A34" s="96" t="s">
        <v>1988</v>
      </c>
      <c r="B34" s="27">
        <v>8573</v>
      </c>
      <c r="C34" s="96"/>
      <c r="D34" s="27"/>
    </row>
    <row r="35" ht="18" customHeight="1" spans="1:4">
      <c r="A35" s="96" t="s">
        <v>1990</v>
      </c>
      <c r="B35" s="27">
        <v>730</v>
      </c>
      <c r="C35" s="96"/>
      <c r="D35" s="27"/>
    </row>
    <row r="36" ht="18" customHeight="1" spans="1:4">
      <c r="A36" s="96" t="s">
        <v>1992</v>
      </c>
      <c r="B36" s="27"/>
      <c r="C36" s="96"/>
      <c r="D36" s="27"/>
    </row>
    <row r="37" ht="18" customHeight="1" spans="1:4">
      <c r="A37" s="96" t="s">
        <v>1994</v>
      </c>
      <c r="B37" s="27">
        <v>31870</v>
      </c>
      <c r="C37" s="96"/>
      <c r="D37" s="27"/>
    </row>
    <row r="38" ht="18" customHeight="1" spans="1:4">
      <c r="A38" s="96" t="s">
        <v>1996</v>
      </c>
      <c r="B38" s="27">
        <v>5732</v>
      </c>
      <c r="C38" s="114"/>
      <c r="D38" s="27"/>
    </row>
    <row r="39" ht="18" customHeight="1" spans="1:4">
      <c r="A39" s="96" t="s">
        <v>1998</v>
      </c>
      <c r="B39" s="27"/>
      <c r="C39" s="96"/>
      <c r="D39" s="27"/>
    </row>
    <row r="40" ht="18" customHeight="1" spans="1:4">
      <c r="A40" s="96" t="s">
        <v>2000</v>
      </c>
      <c r="B40" s="27"/>
      <c r="C40" s="96"/>
      <c r="D40" s="27"/>
    </row>
    <row r="41" ht="18" customHeight="1" spans="1:4">
      <c r="A41" s="96" t="s">
        <v>2002</v>
      </c>
      <c r="B41" s="27"/>
      <c r="C41" s="114"/>
      <c r="D41" s="27"/>
    </row>
    <row r="42" ht="18" customHeight="1" spans="1:4">
      <c r="A42" s="96" t="s">
        <v>2004</v>
      </c>
      <c r="B42" s="27"/>
      <c r="C42" s="96"/>
      <c r="D42" s="27"/>
    </row>
    <row r="43" ht="18" customHeight="1" spans="1:4">
      <c r="A43" s="96" t="s">
        <v>2006</v>
      </c>
      <c r="B43" s="27">
        <v>4689</v>
      </c>
      <c r="C43" s="96"/>
      <c r="D43" s="27"/>
    </row>
    <row r="44" ht="18" customHeight="1" spans="1:4">
      <c r="A44" s="96" t="s">
        <v>2008</v>
      </c>
      <c r="B44" s="27">
        <v>294</v>
      </c>
      <c r="C44" s="96"/>
      <c r="D44" s="27"/>
    </row>
    <row r="45" ht="18" customHeight="1" spans="1:4">
      <c r="A45" s="96" t="s">
        <v>2010</v>
      </c>
      <c r="B45" s="27">
        <v>357</v>
      </c>
      <c r="C45" s="96"/>
      <c r="D45" s="27"/>
    </row>
    <row r="46" ht="18" customHeight="1" spans="1:4">
      <c r="A46" s="96" t="s">
        <v>2012</v>
      </c>
      <c r="B46" s="27"/>
      <c r="C46" s="114"/>
      <c r="D46" s="27"/>
    </row>
    <row r="47" ht="18" customHeight="1" spans="1:4">
      <c r="A47" s="96" t="s">
        <v>2014</v>
      </c>
      <c r="B47" s="27">
        <v>1744</v>
      </c>
      <c r="C47" s="96"/>
      <c r="D47" s="27"/>
    </row>
  </sheetData>
  <mergeCells count="2">
    <mergeCell ref="A2:D2"/>
    <mergeCell ref="A3:D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8"/>
  <sheetViews>
    <sheetView showZeros="0" workbookViewId="0">
      <selection activeCell="A1" sqref="$A1:$XFD1048576"/>
    </sheetView>
  </sheetViews>
  <sheetFormatPr defaultColWidth="12.1428571428571" defaultRowHeight="14.25" outlineLevelCol="4"/>
  <cols>
    <col min="1" max="1" width="22.8571428571429" style="37" customWidth="1"/>
    <col min="2" max="2" width="20.4285714285714" style="37" customWidth="1"/>
    <col min="3" max="3" width="30.5238095238095" style="37" customWidth="1"/>
    <col min="4" max="4" width="34.1428571428571" style="37" customWidth="1"/>
    <col min="5" max="5" width="34.6380952380952" style="37" customWidth="1"/>
    <col min="6" max="16384" width="12.1428571428571" style="37"/>
  </cols>
  <sheetData>
    <row r="1" ht="24" customHeight="1" spans="1:5">
      <c r="A1" s="94" t="s">
        <v>2151</v>
      </c>
      <c r="B1" s="145"/>
      <c r="C1" s="145"/>
      <c r="D1" s="145"/>
      <c r="E1" s="146"/>
    </row>
    <row r="2" ht="63" customHeight="1" spans="1:5">
      <c r="A2" s="16" t="s">
        <v>2152</v>
      </c>
      <c r="B2" s="16"/>
      <c r="C2" s="16"/>
      <c r="D2" s="16"/>
      <c r="E2" s="16"/>
    </row>
    <row r="3" ht="32.1" customHeight="1" spans="1:5">
      <c r="A3" s="18" t="s">
        <v>74</v>
      </c>
      <c r="B3" s="18"/>
      <c r="C3" s="18"/>
      <c r="D3" s="18"/>
      <c r="E3" s="18"/>
    </row>
    <row r="4" ht="32.1" customHeight="1" spans="1:5">
      <c r="A4" s="147" t="s">
        <v>2153</v>
      </c>
      <c r="B4" s="148"/>
      <c r="C4" s="148" t="s">
        <v>2154</v>
      </c>
      <c r="D4" s="149"/>
      <c r="E4" s="150"/>
    </row>
    <row r="5" ht="32.1" customHeight="1" spans="1:5">
      <c r="A5" s="147"/>
      <c r="B5" s="151" t="s">
        <v>2155</v>
      </c>
      <c r="C5" s="147" t="s">
        <v>2156</v>
      </c>
      <c r="D5" s="147" t="s">
        <v>2157</v>
      </c>
      <c r="E5" s="147" t="s">
        <v>2158</v>
      </c>
    </row>
    <row r="6" ht="32.1" customHeight="1" spans="1:5">
      <c r="A6" s="152" t="s">
        <v>2159</v>
      </c>
      <c r="B6" s="153">
        <f>C6+D6+E6</f>
        <v>277881</v>
      </c>
      <c r="C6" s="153">
        <v>7796</v>
      </c>
      <c r="D6" s="153">
        <v>243193</v>
      </c>
      <c r="E6" s="153">
        <v>26892</v>
      </c>
    </row>
    <row r="7" ht="32.1" customHeight="1" spans="1:5">
      <c r="A7" s="154"/>
      <c r="B7" s="153"/>
      <c r="C7" s="153"/>
      <c r="D7" s="153"/>
      <c r="E7" s="155"/>
    </row>
    <row r="8" ht="32.1" customHeight="1" spans="1:5">
      <c r="A8" s="154"/>
      <c r="B8" s="153"/>
      <c r="C8" s="153"/>
      <c r="D8" s="153"/>
      <c r="E8" s="155"/>
    </row>
    <row r="9" ht="32.1" customHeight="1" spans="1:5">
      <c r="A9" s="156"/>
      <c r="B9" s="157"/>
      <c r="C9" s="157"/>
      <c r="D9" s="157"/>
      <c r="E9" s="157"/>
    </row>
    <row r="10" ht="32.1" customHeight="1" spans="1:5">
      <c r="A10" s="147" t="s">
        <v>2160</v>
      </c>
      <c r="B10" s="153">
        <v>277881</v>
      </c>
      <c r="C10" s="153">
        <v>7796</v>
      </c>
      <c r="D10" s="153">
        <v>243193</v>
      </c>
      <c r="E10" s="153">
        <v>26892</v>
      </c>
    </row>
    <row r="11" ht="27.95" customHeight="1" spans="1:4">
      <c r="A11" s="158" t="s">
        <v>2161</v>
      </c>
      <c r="B11" s="158"/>
      <c r="C11" s="158"/>
      <c r="D11" s="158"/>
    </row>
    <row r="12" ht="15.75" spans="1:3">
      <c r="A12" s="49"/>
      <c r="B12" s="49"/>
      <c r="C12" s="49"/>
    </row>
    <row r="13" ht="15.75" spans="1:3">
      <c r="A13" s="49"/>
      <c r="B13" s="49"/>
      <c r="C13" s="49"/>
    </row>
    <row r="14" ht="15.75" spans="1:3">
      <c r="A14" s="49"/>
      <c r="B14" s="49"/>
      <c r="C14" s="49"/>
    </row>
    <row r="15" ht="15.75" spans="1:3">
      <c r="A15" s="49"/>
      <c r="B15" s="49"/>
      <c r="C15" s="49"/>
    </row>
    <row r="16" ht="15.75" spans="1:3">
      <c r="A16" s="49"/>
      <c r="B16" s="49"/>
      <c r="C16" s="49"/>
    </row>
    <row r="17" ht="15.75" spans="1:3">
      <c r="A17" s="49"/>
      <c r="B17" s="49"/>
      <c r="C17" s="49"/>
    </row>
    <row r="18" ht="15.75" spans="1:3">
      <c r="A18" s="49"/>
      <c r="B18" s="49"/>
      <c r="C18" s="49"/>
    </row>
    <row r="19" ht="15.75" spans="1:3">
      <c r="A19" s="49"/>
      <c r="B19" s="49"/>
      <c r="C19" s="49"/>
    </row>
    <row r="20" ht="15.75" spans="1:3">
      <c r="A20" s="49"/>
      <c r="B20" s="49"/>
      <c r="C20" s="49"/>
    </row>
    <row r="21" ht="15.75" spans="1:3">
      <c r="A21" s="49"/>
      <c r="B21" s="49"/>
      <c r="C21" s="49"/>
    </row>
    <row r="22" ht="15.75" spans="1:3">
      <c r="A22" s="49"/>
      <c r="B22" s="49"/>
      <c r="C22" s="49"/>
    </row>
    <row r="23" ht="15.75" spans="1:3">
      <c r="A23" s="49"/>
      <c r="B23" s="49"/>
      <c r="C23" s="49"/>
    </row>
    <row r="24" ht="15.75" spans="1:3">
      <c r="A24" s="49"/>
      <c r="B24" s="49"/>
      <c r="C24" s="49"/>
    </row>
    <row r="25" ht="15.75" spans="1:3">
      <c r="A25" s="49"/>
      <c r="B25" s="49"/>
      <c r="C25" s="49"/>
    </row>
    <row r="26" ht="15.75" spans="1:3">
      <c r="A26" s="49"/>
      <c r="B26" s="49"/>
      <c r="C26" s="49"/>
    </row>
    <row r="27" ht="15.75" spans="1:3">
      <c r="A27" s="49"/>
      <c r="B27" s="49"/>
      <c r="C27" s="49"/>
    </row>
    <row r="28" ht="15.75" spans="1:3">
      <c r="A28" s="49"/>
      <c r="B28" s="49"/>
      <c r="C28" s="49"/>
    </row>
    <row r="29" ht="15.75" spans="1:3">
      <c r="A29" s="49"/>
      <c r="B29" s="49"/>
      <c r="C29" s="49"/>
    </row>
    <row r="30" ht="15.75" spans="1:3">
      <c r="A30" s="49"/>
      <c r="B30" s="49"/>
      <c r="C30" s="49"/>
    </row>
    <row r="31" ht="15.75" spans="1:3">
      <c r="A31" s="49"/>
      <c r="B31" s="49"/>
      <c r="C31" s="49"/>
    </row>
    <row r="32" ht="15.75" spans="1:3">
      <c r="A32" s="49"/>
      <c r="B32" s="49"/>
      <c r="C32" s="49"/>
    </row>
    <row r="33" ht="15.75" spans="1:3">
      <c r="A33" s="49"/>
      <c r="B33" s="49"/>
      <c r="C33" s="49"/>
    </row>
    <row r="34" ht="15.75" spans="1:3">
      <c r="A34" s="49"/>
      <c r="B34" s="49"/>
      <c r="C34" s="49"/>
    </row>
    <row r="35" ht="15.75" spans="1:3">
      <c r="A35" s="49"/>
      <c r="B35" s="49"/>
      <c r="C35" s="49"/>
    </row>
    <row r="36" ht="15.75" spans="1:3">
      <c r="A36" s="49"/>
      <c r="B36" s="49"/>
      <c r="C36" s="49"/>
    </row>
    <row r="37" ht="15.75" spans="1:3">
      <c r="A37" s="49"/>
      <c r="B37" s="49"/>
      <c r="C37" s="49"/>
    </row>
    <row r="38" ht="15.75" spans="1:3">
      <c r="A38" s="49"/>
      <c r="B38" s="49"/>
      <c r="C38" s="49"/>
    </row>
    <row r="39" ht="15.75" spans="1:3">
      <c r="A39" s="49"/>
      <c r="B39" s="49"/>
      <c r="C39" s="49"/>
    </row>
    <row r="40" ht="15.75" spans="1:3">
      <c r="A40" s="49"/>
      <c r="B40" s="49"/>
      <c r="C40" s="49"/>
    </row>
    <row r="41" ht="15.75" spans="1:3">
      <c r="A41" s="49"/>
      <c r="B41" s="49"/>
      <c r="C41" s="49"/>
    </row>
    <row r="42" ht="15.75" spans="1:3">
      <c r="A42" s="49"/>
      <c r="B42" s="49"/>
      <c r="C42" s="49"/>
    </row>
    <row r="43" ht="15.75" spans="1:3">
      <c r="A43" s="49"/>
      <c r="B43" s="49"/>
      <c r="C43" s="49"/>
    </row>
    <row r="44" ht="15.75" spans="1:3">
      <c r="A44" s="49"/>
      <c r="B44" s="49"/>
      <c r="C44" s="49"/>
    </row>
    <row r="45" ht="15.75" spans="1:3">
      <c r="A45" s="49"/>
      <c r="B45" s="49"/>
      <c r="C45" s="49"/>
    </row>
    <row r="46" ht="15.75" spans="1:3">
      <c r="A46" s="49"/>
      <c r="B46" s="49"/>
      <c r="C46" s="49"/>
    </row>
    <row r="47" ht="15.75" spans="1:3">
      <c r="A47" s="49"/>
      <c r="B47" s="49"/>
      <c r="C47" s="49"/>
    </row>
    <row r="48" ht="15.75" spans="1:3">
      <c r="A48" s="49"/>
      <c r="B48" s="49"/>
      <c r="C48" s="49"/>
    </row>
    <row r="49" ht="15.75" spans="1:3">
      <c r="A49" s="49"/>
      <c r="B49" s="49"/>
      <c r="C49" s="49"/>
    </row>
    <row r="50" ht="15.75" spans="1:3">
      <c r="A50" s="49"/>
      <c r="B50" s="49"/>
      <c r="C50" s="49"/>
    </row>
    <row r="51" ht="15.75" spans="1:3">
      <c r="A51" s="49"/>
      <c r="B51" s="49"/>
      <c r="C51" s="49"/>
    </row>
    <row r="52" ht="15.75" spans="1:3">
      <c r="A52" s="49"/>
      <c r="B52" s="49"/>
      <c r="C52" s="49"/>
    </row>
    <row r="53" ht="15.75" spans="1:3">
      <c r="A53" s="49"/>
      <c r="B53" s="49"/>
      <c r="C53" s="49"/>
    </row>
    <row r="54" ht="15.75" spans="1:3">
      <c r="A54" s="49"/>
      <c r="B54" s="49"/>
      <c r="C54" s="49"/>
    </row>
    <row r="55" ht="15.75" spans="1:3">
      <c r="A55" s="49"/>
      <c r="B55" s="49"/>
      <c r="C55" s="49"/>
    </row>
    <row r="56" ht="15.75" spans="1:3">
      <c r="A56" s="49"/>
      <c r="B56" s="49"/>
      <c r="C56" s="49"/>
    </row>
    <row r="57" ht="15.75" spans="1:3">
      <c r="A57" s="49"/>
      <c r="B57" s="49"/>
      <c r="C57" s="49"/>
    </row>
    <row r="58" ht="15.75" spans="1:3">
      <c r="A58" s="49"/>
      <c r="B58" s="49"/>
      <c r="C58" s="49"/>
    </row>
    <row r="59" ht="15.75" spans="1:3">
      <c r="A59" s="49"/>
      <c r="B59" s="49"/>
      <c r="C59" s="49"/>
    </row>
    <row r="60" ht="15.75" spans="1:3">
      <c r="A60" s="49"/>
      <c r="B60" s="49"/>
      <c r="C60" s="49"/>
    </row>
    <row r="61" ht="15.75" spans="1:3">
      <c r="A61" s="49"/>
      <c r="B61" s="49"/>
      <c r="C61" s="49"/>
    </row>
    <row r="62" ht="15.75" spans="1:3">
      <c r="A62" s="49"/>
      <c r="B62" s="49"/>
      <c r="C62" s="49"/>
    </row>
    <row r="63" ht="15.75" spans="1:3">
      <c r="A63" s="49"/>
      <c r="B63" s="49"/>
      <c r="C63" s="49"/>
    </row>
    <row r="64" ht="15.75" spans="1:3">
      <c r="A64" s="49"/>
      <c r="B64" s="49"/>
      <c r="C64" s="49"/>
    </row>
    <row r="65" ht="15.75" spans="1:3">
      <c r="A65" s="49"/>
      <c r="B65" s="49"/>
      <c r="C65" s="49"/>
    </row>
    <row r="66" ht="15.75" spans="1:3">
      <c r="A66" s="49"/>
      <c r="B66" s="49"/>
      <c r="C66" s="49"/>
    </row>
    <row r="67" ht="15.75" spans="1:3">
      <c r="A67" s="49"/>
      <c r="B67" s="49"/>
      <c r="C67" s="49"/>
    </row>
    <row r="68" ht="15.75" spans="1:3">
      <c r="A68" s="49"/>
      <c r="B68" s="49"/>
      <c r="C68" s="49"/>
    </row>
    <row r="69" ht="15.75" spans="1:3">
      <c r="A69" s="49"/>
      <c r="B69" s="49"/>
      <c r="C69" s="49"/>
    </row>
    <row r="70" ht="15.75" spans="1:3">
      <c r="A70" s="49"/>
      <c r="B70" s="49"/>
      <c r="C70" s="49"/>
    </row>
    <row r="71" ht="15.75" spans="1:3">
      <c r="A71" s="49"/>
      <c r="B71" s="49"/>
      <c r="C71" s="49"/>
    </row>
    <row r="72" ht="15.75" spans="1:3">
      <c r="A72" s="49"/>
      <c r="B72" s="49"/>
      <c r="C72" s="49"/>
    </row>
    <row r="73" ht="15.75" spans="1:3">
      <c r="A73" s="49"/>
      <c r="B73" s="49"/>
      <c r="C73" s="49"/>
    </row>
    <row r="74" ht="15.75" spans="1:3">
      <c r="A74" s="49"/>
      <c r="B74" s="49"/>
      <c r="C74" s="49"/>
    </row>
    <row r="75" ht="15.75" spans="1:3">
      <c r="A75" s="49"/>
      <c r="B75" s="49"/>
      <c r="C75" s="49"/>
    </row>
    <row r="76" ht="15.75" spans="1:3">
      <c r="A76" s="49"/>
      <c r="B76" s="49"/>
      <c r="C76" s="49"/>
    </row>
    <row r="77" ht="15.75" spans="1:3">
      <c r="A77" s="49"/>
      <c r="B77" s="49"/>
      <c r="C77" s="49"/>
    </row>
    <row r="78" ht="15.75" spans="1:3">
      <c r="A78" s="49"/>
      <c r="B78" s="49"/>
      <c r="C78" s="49"/>
    </row>
    <row r="79" ht="15.75" spans="1:3">
      <c r="A79" s="49"/>
      <c r="B79" s="49"/>
      <c r="C79" s="49"/>
    </row>
    <row r="80" ht="15.75" spans="1:3">
      <c r="A80" s="49"/>
      <c r="B80" s="49"/>
      <c r="C80" s="49"/>
    </row>
    <row r="81" ht="15.75" spans="1:3">
      <c r="A81" s="49"/>
      <c r="B81" s="49"/>
      <c r="C81" s="49"/>
    </row>
    <row r="82" ht="15.75" spans="1:3">
      <c r="A82" s="49"/>
      <c r="B82" s="49"/>
      <c r="C82" s="49"/>
    </row>
    <row r="83" ht="15.75" spans="1:3">
      <c r="A83" s="49"/>
      <c r="B83" s="49"/>
      <c r="C83" s="49"/>
    </row>
    <row r="84" ht="15.75" spans="1:3">
      <c r="A84" s="49"/>
      <c r="B84" s="49"/>
      <c r="C84" s="49"/>
    </row>
    <row r="85" ht="15.75" spans="1:3">
      <c r="A85" s="49"/>
      <c r="B85" s="49"/>
      <c r="C85" s="49"/>
    </row>
    <row r="86" ht="15.75" spans="1:3">
      <c r="A86" s="49"/>
      <c r="B86" s="49"/>
      <c r="C86" s="49"/>
    </row>
    <row r="87" ht="15.75" spans="1:3">
      <c r="A87" s="49"/>
      <c r="B87" s="49"/>
      <c r="C87" s="49"/>
    </row>
    <row r="88" ht="15.75" spans="1:3">
      <c r="A88" s="49"/>
      <c r="B88" s="49"/>
      <c r="C88" s="49"/>
    </row>
    <row r="89" ht="15.75" spans="1:3">
      <c r="A89" s="49"/>
      <c r="B89" s="49"/>
      <c r="C89" s="49"/>
    </row>
    <row r="90" ht="15.75" spans="1:3">
      <c r="A90" s="49"/>
      <c r="B90" s="49"/>
      <c r="C90" s="49"/>
    </row>
    <row r="91" ht="15.75" spans="1:3">
      <c r="A91" s="49"/>
      <c r="B91" s="49"/>
      <c r="C91" s="49"/>
    </row>
    <row r="92" ht="15.75" spans="1:3">
      <c r="A92" s="49"/>
      <c r="B92" s="49"/>
      <c r="C92" s="49"/>
    </row>
    <row r="93" ht="15.75" spans="1:3">
      <c r="A93" s="49"/>
      <c r="B93" s="49"/>
      <c r="C93" s="49"/>
    </row>
    <row r="94" ht="15.75" spans="1:3">
      <c r="A94" s="49"/>
      <c r="B94" s="49"/>
      <c r="C94" s="49"/>
    </row>
    <row r="95" ht="15.75" spans="1:3">
      <c r="A95" s="49"/>
      <c r="B95" s="49"/>
      <c r="C95" s="49"/>
    </row>
    <row r="96" ht="15.75" spans="1:3">
      <c r="A96" s="49"/>
      <c r="B96" s="49"/>
      <c r="C96" s="49"/>
    </row>
    <row r="97" ht="15.75" spans="1:3">
      <c r="A97" s="49"/>
      <c r="B97" s="49"/>
      <c r="C97" s="49"/>
    </row>
    <row r="98" ht="15.75" spans="1:3">
      <c r="A98" s="49"/>
      <c r="B98" s="49"/>
      <c r="C98" s="49"/>
    </row>
    <row r="99" ht="15.75" spans="1:3">
      <c r="A99" s="49"/>
      <c r="B99" s="49"/>
      <c r="C99" s="49"/>
    </row>
    <row r="100" ht="15.75" spans="1:3">
      <c r="A100" s="49"/>
      <c r="B100" s="49"/>
      <c r="C100" s="49"/>
    </row>
    <row r="101" ht="15.75" spans="1:3">
      <c r="A101" s="49"/>
      <c r="B101" s="49"/>
      <c r="C101" s="49"/>
    </row>
    <row r="102" ht="15.75" spans="1:3">
      <c r="A102" s="49"/>
      <c r="B102" s="49"/>
      <c r="C102" s="49"/>
    </row>
    <row r="103" ht="15.75" spans="1:3">
      <c r="A103" s="49"/>
      <c r="B103" s="49"/>
      <c r="C103" s="49"/>
    </row>
    <row r="104" ht="15.75" spans="1:3">
      <c r="A104" s="49"/>
      <c r="B104" s="49"/>
      <c r="C104" s="49"/>
    </row>
    <row r="105" ht="15.75" spans="1:3">
      <c r="A105" s="49"/>
      <c r="B105" s="49"/>
      <c r="C105" s="49"/>
    </row>
    <row r="106" ht="15.75" spans="1:3">
      <c r="A106" s="49"/>
      <c r="B106" s="49"/>
      <c r="C106" s="49"/>
    </row>
    <row r="107" ht="15.75" spans="1:3">
      <c r="A107" s="49"/>
      <c r="B107" s="49"/>
      <c r="C107" s="49"/>
    </row>
    <row r="108" ht="15.75" spans="1:3">
      <c r="A108" s="49"/>
      <c r="B108" s="49"/>
      <c r="C108" s="49"/>
    </row>
    <row r="109" ht="15.75" spans="1:3">
      <c r="A109" s="49"/>
      <c r="B109" s="49"/>
      <c r="C109" s="49"/>
    </row>
    <row r="110" ht="15.75" spans="1:3">
      <c r="A110" s="49"/>
      <c r="B110" s="49"/>
      <c r="C110" s="49"/>
    </row>
    <row r="111" ht="15.75" spans="1:3">
      <c r="A111" s="49"/>
      <c r="B111" s="49"/>
      <c r="C111" s="49"/>
    </row>
    <row r="112" ht="15.75" spans="1:3">
      <c r="A112" s="49"/>
      <c r="B112" s="49"/>
      <c r="C112" s="49"/>
    </row>
    <row r="113" ht="15.75" spans="1:3">
      <c r="A113" s="49"/>
      <c r="B113" s="49"/>
      <c r="C113" s="49"/>
    </row>
    <row r="114" ht="15.75" spans="1:3">
      <c r="A114" s="49"/>
      <c r="B114" s="49"/>
      <c r="C114" s="49"/>
    </row>
    <row r="115" ht="15.75" spans="1:3">
      <c r="A115" s="49"/>
      <c r="B115" s="49"/>
      <c r="C115" s="49"/>
    </row>
    <row r="116" ht="15.75" spans="1:3">
      <c r="A116" s="49"/>
      <c r="B116" s="49"/>
      <c r="C116" s="49"/>
    </row>
    <row r="117" ht="15.75" spans="1:3">
      <c r="A117" s="49"/>
      <c r="B117" s="49"/>
      <c r="C117" s="49"/>
    </row>
    <row r="118" ht="15.75" spans="1:3">
      <c r="A118" s="49"/>
      <c r="B118" s="49"/>
      <c r="C118" s="49"/>
    </row>
    <row r="119" ht="15.75" spans="1:3">
      <c r="A119" s="49"/>
      <c r="B119" s="49"/>
      <c r="C119" s="49"/>
    </row>
    <row r="120" ht="15.75" spans="1:3">
      <c r="A120" s="49"/>
      <c r="B120" s="49"/>
      <c r="C120" s="49"/>
    </row>
    <row r="121" ht="15.75" spans="1:3">
      <c r="A121" s="49"/>
      <c r="B121" s="49"/>
      <c r="C121" s="49"/>
    </row>
    <row r="122" ht="15.75" spans="1:3">
      <c r="A122" s="49"/>
      <c r="B122" s="49"/>
      <c r="C122" s="49"/>
    </row>
    <row r="123" ht="15.75" spans="1:3">
      <c r="A123" s="49"/>
      <c r="B123" s="49"/>
      <c r="C123" s="49"/>
    </row>
    <row r="124" ht="15.75" spans="1:3">
      <c r="A124" s="49"/>
      <c r="B124" s="49"/>
      <c r="C124" s="49"/>
    </row>
    <row r="125" ht="15.75" spans="1:3">
      <c r="A125" s="49"/>
      <c r="B125" s="49"/>
      <c r="C125" s="49"/>
    </row>
    <row r="126" ht="15.75" spans="1:3">
      <c r="A126" s="49"/>
      <c r="B126" s="49"/>
      <c r="C126" s="49"/>
    </row>
    <row r="127" ht="15.75" spans="1:3">
      <c r="A127" s="49"/>
      <c r="B127" s="49"/>
      <c r="C127" s="49"/>
    </row>
    <row r="128" ht="15.75" spans="1:3">
      <c r="A128" s="49"/>
      <c r="B128" s="49"/>
      <c r="C128" s="49"/>
    </row>
    <row r="129" ht="15.75" spans="1:3">
      <c r="A129" s="49"/>
      <c r="B129" s="49"/>
      <c r="C129" s="49"/>
    </row>
    <row r="130" ht="15.75" spans="1:3">
      <c r="A130" s="49"/>
      <c r="B130" s="49"/>
      <c r="C130" s="49"/>
    </row>
    <row r="131" ht="15.75" spans="1:3">
      <c r="A131" s="49"/>
      <c r="B131" s="49"/>
      <c r="C131" s="49"/>
    </row>
    <row r="132" ht="15.75" spans="1:3">
      <c r="A132" s="49"/>
      <c r="B132" s="49"/>
      <c r="C132" s="49"/>
    </row>
    <row r="133" ht="15.75" spans="1:3">
      <c r="A133" s="49"/>
      <c r="B133" s="49"/>
      <c r="C133" s="49"/>
    </row>
    <row r="134" ht="15.75" spans="1:3">
      <c r="A134" s="49"/>
      <c r="B134" s="49"/>
      <c r="C134" s="49"/>
    </row>
    <row r="135" ht="15.75" spans="1:3">
      <c r="A135" s="49"/>
      <c r="B135" s="49"/>
      <c r="C135" s="49"/>
    </row>
    <row r="136" ht="15.75" spans="1:3">
      <c r="A136" s="49"/>
      <c r="B136" s="49"/>
      <c r="C136" s="49"/>
    </row>
    <row r="137" ht="15.75" spans="1:3">
      <c r="A137" s="49"/>
      <c r="B137" s="49"/>
      <c r="C137" s="49"/>
    </row>
    <row r="138" ht="15.75" spans="1:3">
      <c r="A138" s="49"/>
      <c r="B138" s="49"/>
      <c r="C138" s="49"/>
    </row>
    <row r="139" ht="15.75" spans="1:3">
      <c r="A139" s="49"/>
      <c r="B139" s="49"/>
      <c r="C139" s="49"/>
    </row>
    <row r="140" ht="15.75" spans="1:3">
      <c r="A140" s="49"/>
      <c r="B140" s="49"/>
      <c r="C140" s="49"/>
    </row>
    <row r="141" ht="15.75" spans="1:3">
      <c r="A141" s="49"/>
      <c r="B141" s="49"/>
      <c r="C141" s="49"/>
    </row>
    <row r="142" ht="15.75" spans="1:3">
      <c r="A142" s="49"/>
      <c r="B142" s="49"/>
      <c r="C142" s="49"/>
    </row>
    <row r="143" ht="15.75" spans="1:3">
      <c r="A143" s="49"/>
      <c r="B143" s="49"/>
      <c r="C143" s="49"/>
    </row>
    <row r="144" ht="15.75" spans="1:3">
      <c r="A144" s="49"/>
      <c r="B144" s="49"/>
      <c r="C144" s="49"/>
    </row>
    <row r="145" ht="15.75" spans="1:3">
      <c r="A145" s="49"/>
      <c r="B145" s="49"/>
      <c r="C145" s="49"/>
    </row>
    <row r="146" ht="15.75" spans="1:3">
      <c r="A146" s="49"/>
      <c r="B146" s="49"/>
      <c r="C146" s="49"/>
    </row>
    <row r="147" ht="15.75" spans="1:3">
      <c r="A147" s="49"/>
      <c r="B147" s="49"/>
      <c r="C147" s="49"/>
    </row>
    <row r="148" ht="15.75" spans="1:3">
      <c r="A148" s="49"/>
      <c r="B148" s="49"/>
      <c r="C148" s="49"/>
    </row>
    <row r="149" ht="15.75" spans="1:3">
      <c r="A149" s="49"/>
      <c r="B149" s="49"/>
      <c r="C149" s="49"/>
    </row>
    <row r="150" ht="15.75" spans="1:3">
      <c r="A150" s="49"/>
      <c r="B150" s="49"/>
      <c r="C150" s="49"/>
    </row>
    <row r="151" ht="15.75" spans="1:3">
      <c r="A151" s="49"/>
      <c r="B151" s="49"/>
      <c r="C151" s="49"/>
    </row>
    <row r="152" ht="15.75" spans="1:3">
      <c r="A152" s="49"/>
      <c r="B152" s="49"/>
      <c r="C152" s="49"/>
    </row>
    <row r="153" ht="15.75" spans="1:3">
      <c r="A153" s="49"/>
      <c r="B153" s="49"/>
      <c r="C153" s="49"/>
    </row>
    <row r="154" ht="15.75" spans="1:3">
      <c r="A154" s="49"/>
      <c r="B154" s="49"/>
      <c r="C154" s="49"/>
    </row>
    <row r="155" ht="15.75" spans="1:3">
      <c r="A155" s="49"/>
      <c r="B155" s="49"/>
      <c r="C155" s="49"/>
    </row>
    <row r="156" ht="15.75" spans="1:3">
      <c r="A156" s="49"/>
      <c r="B156" s="49"/>
      <c r="C156" s="49"/>
    </row>
    <row r="157" ht="15.75" spans="1:3">
      <c r="A157" s="49"/>
      <c r="B157" s="49"/>
      <c r="C157" s="49"/>
    </row>
    <row r="158" ht="15.75" spans="1:3">
      <c r="A158" s="49"/>
      <c r="B158" s="49"/>
      <c r="C158" s="49"/>
    </row>
    <row r="159" ht="15.75" spans="1:3">
      <c r="A159" s="49"/>
      <c r="B159" s="49"/>
      <c r="C159" s="49"/>
    </row>
    <row r="160" ht="15.75" spans="1:3">
      <c r="A160" s="49"/>
      <c r="B160" s="49"/>
      <c r="C160" s="49"/>
    </row>
    <row r="161" ht="15.75" spans="1:3">
      <c r="A161" s="49"/>
      <c r="B161" s="49"/>
      <c r="C161" s="49"/>
    </row>
    <row r="162" ht="15.75" spans="1:3">
      <c r="A162" s="49"/>
      <c r="B162" s="49"/>
      <c r="C162" s="49"/>
    </row>
    <row r="163" ht="15.75" spans="1:3">
      <c r="A163" s="49"/>
      <c r="B163" s="49"/>
      <c r="C163" s="49"/>
    </row>
    <row r="164" ht="15.75" spans="1:3">
      <c r="A164" s="49"/>
      <c r="B164" s="49"/>
      <c r="C164" s="49"/>
    </row>
    <row r="165" ht="15.75" spans="1:3">
      <c r="A165" s="49"/>
      <c r="B165" s="49"/>
      <c r="C165" s="49"/>
    </row>
    <row r="166" ht="15.75" spans="1:3">
      <c r="A166" s="49"/>
      <c r="B166" s="49"/>
      <c r="C166" s="49"/>
    </row>
    <row r="167" ht="15.75" spans="1:3">
      <c r="A167" s="49"/>
      <c r="B167" s="49"/>
      <c r="C167" s="49"/>
    </row>
    <row r="168" ht="15.75" spans="1:3">
      <c r="A168" s="49"/>
      <c r="B168" s="49"/>
      <c r="C168" s="49"/>
    </row>
    <row r="169" ht="15.75" spans="1:3">
      <c r="A169" s="49"/>
      <c r="B169" s="49"/>
      <c r="C169" s="49"/>
    </row>
    <row r="170" ht="15.75" spans="1:3">
      <c r="A170" s="49"/>
      <c r="B170" s="49"/>
      <c r="C170" s="49"/>
    </row>
    <row r="171" ht="15.75" spans="1:3">
      <c r="A171" s="49"/>
      <c r="B171" s="49"/>
      <c r="C171" s="49"/>
    </row>
    <row r="172" ht="15.75" spans="1:3">
      <c r="A172" s="49"/>
      <c r="B172" s="49"/>
      <c r="C172" s="49"/>
    </row>
    <row r="173" ht="15.75" spans="1:3">
      <c r="A173" s="49"/>
      <c r="B173" s="49"/>
      <c r="C173" s="49"/>
    </row>
    <row r="174" ht="15.75" spans="1:3">
      <c r="A174" s="49"/>
      <c r="B174" s="49"/>
      <c r="C174" s="49"/>
    </row>
    <row r="175" ht="15.75" spans="1:3">
      <c r="A175" s="49"/>
      <c r="B175" s="49"/>
      <c r="C175" s="49"/>
    </row>
    <row r="176" ht="15.75" spans="1:3">
      <c r="A176" s="49"/>
      <c r="B176" s="49"/>
      <c r="C176" s="49"/>
    </row>
    <row r="177" ht="15.75" spans="1:3">
      <c r="A177" s="49"/>
      <c r="B177" s="49"/>
      <c r="C177" s="49"/>
    </row>
    <row r="178" ht="15.75" spans="1:3">
      <c r="A178" s="49"/>
      <c r="B178" s="49"/>
      <c r="C178" s="49"/>
    </row>
    <row r="179" ht="15.75" spans="1:3">
      <c r="A179" s="49"/>
      <c r="B179" s="49"/>
      <c r="C179" s="49"/>
    </row>
    <row r="180" ht="15.75" spans="1:3">
      <c r="A180" s="49"/>
      <c r="B180" s="49"/>
      <c r="C180" s="49"/>
    </row>
    <row r="181" ht="15.75" spans="1:3">
      <c r="A181" s="49"/>
      <c r="B181" s="49"/>
      <c r="C181" s="49"/>
    </row>
    <row r="182" ht="15.75" spans="1:3">
      <c r="A182" s="49"/>
      <c r="B182" s="49"/>
      <c r="C182" s="49"/>
    </row>
    <row r="183" ht="15.75" spans="1:3">
      <c r="A183" s="49"/>
      <c r="B183" s="49"/>
      <c r="C183" s="49"/>
    </row>
    <row r="184" ht="15.75" spans="1:3">
      <c r="A184" s="49"/>
      <c r="B184" s="49"/>
      <c r="C184" s="49"/>
    </row>
    <row r="185" ht="15.75" spans="1:3">
      <c r="A185" s="49"/>
      <c r="B185" s="49"/>
      <c r="C185" s="49"/>
    </row>
    <row r="186" ht="15.75" spans="1:3">
      <c r="A186" s="49"/>
      <c r="B186" s="49"/>
      <c r="C186" s="49"/>
    </row>
    <row r="187" ht="15.75" spans="1:3">
      <c r="A187" s="49"/>
      <c r="B187" s="49"/>
      <c r="C187" s="49"/>
    </row>
    <row r="188" ht="15.75" spans="1:3">
      <c r="A188" s="49"/>
      <c r="B188" s="49"/>
      <c r="C188" s="49"/>
    </row>
    <row r="189" ht="15.75" spans="1:3">
      <c r="A189" s="49"/>
      <c r="B189" s="49"/>
      <c r="C189" s="49"/>
    </row>
    <row r="190" ht="15.75" spans="1:3">
      <c r="A190" s="49"/>
      <c r="B190" s="49"/>
      <c r="C190" s="49"/>
    </row>
    <row r="191" ht="15.75" spans="1:3">
      <c r="A191" s="49"/>
      <c r="B191" s="49"/>
      <c r="C191" s="49"/>
    </row>
    <row r="192" ht="15.75" spans="1:3">
      <c r="A192" s="49"/>
      <c r="B192" s="49"/>
      <c r="C192" s="49"/>
    </row>
    <row r="193" ht="15.75" spans="1:3">
      <c r="A193" s="49"/>
      <c r="B193" s="49"/>
      <c r="C193" s="49"/>
    </row>
    <row r="194" ht="15.75" spans="1:3">
      <c r="A194" s="49"/>
      <c r="B194" s="49"/>
      <c r="C194" s="49"/>
    </row>
    <row r="195" ht="15.75" spans="1:3">
      <c r="A195" s="49"/>
      <c r="B195" s="49"/>
      <c r="C195" s="49"/>
    </row>
    <row r="196" ht="15.75" spans="1:3">
      <c r="A196" s="49"/>
      <c r="B196" s="49"/>
      <c r="C196" s="49"/>
    </row>
    <row r="197" ht="15.75" spans="1:3">
      <c r="A197" s="49"/>
      <c r="B197" s="49"/>
      <c r="C197" s="49"/>
    </row>
    <row r="198" ht="15.75" spans="1:3">
      <c r="A198" s="49"/>
      <c r="B198" s="49"/>
      <c r="C198" s="49"/>
    </row>
    <row r="199" ht="15.75" spans="1:3">
      <c r="A199" s="49"/>
      <c r="B199" s="49"/>
      <c r="C199" s="49"/>
    </row>
    <row r="200" ht="15.75" spans="1:3">
      <c r="A200" s="49"/>
      <c r="B200" s="49"/>
      <c r="C200" s="49"/>
    </row>
    <row r="201" ht="15.75" spans="1:3">
      <c r="A201" s="49"/>
      <c r="B201" s="49"/>
      <c r="C201" s="49"/>
    </row>
    <row r="202" ht="15.75" spans="1:3">
      <c r="A202" s="49"/>
      <c r="B202" s="49"/>
      <c r="C202" s="49"/>
    </row>
    <row r="203" ht="15.75" spans="1:3">
      <c r="A203" s="49"/>
      <c r="B203" s="49"/>
      <c r="C203" s="49"/>
    </row>
    <row r="204" ht="15.75" spans="1:3">
      <c r="A204" s="49"/>
      <c r="B204" s="49"/>
      <c r="C204" s="49"/>
    </row>
    <row r="205" ht="15.75" spans="1:3">
      <c r="A205" s="49"/>
      <c r="B205" s="49"/>
      <c r="C205" s="49"/>
    </row>
    <row r="206" ht="15.75" spans="1:3">
      <c r="A206" s="49"/>
      <c r="B206" s="49"/>
      <c r="C206" s="49"/>
    </row>
    <row r="207" ht="15.75" spans="1:3">
      <c r="A207" s="49"/>
      <c r="B207" s="49"/>
      <c r="C207" s="49"/>
    </row>
    <row r="208" ht="15.75" spans="1:3">
      <c r="A208" s="49"/>
      <c r="B208" s="49"/>
      <c r="C208" s="49"/>
    </row>
    <row r="209" ht="15.75" spans="1:3">
      <c r="A209" s="49"/>
      <c r="B209" s="49"/>
      <c r="C209" s="49"/>
    </row>
    <row r="210" ht="15.75" spans="1:3">
      <c r="A210" s="49"/>
      <c r="B210" s="49"/>
      <c r="C210" s="49"/>
    </row>
    <row r="211" ht="15.75" spans="1:3">
      <c r="A211" s="49"/>
      <c r="B211" s="49"/>
      <c r="C211" s="49"/>
    </row>
    <row r="212" ht="15.75" spans="1:3">
      <c r="A212" s="49"/>
      <c r="B212" s="49"/>
      <c r="C212" s="49"/>
    </row>
    <row r="213" ht="15.75" spans="1:3">
      <c r="A213" s="49"/>
      <c r="B213" s="49"/>
      <c r="C213" s="49"/>
    </row>
    <row r="214" ht="15.75" spans="1:3">
      <c r="A214" s="49"/>
      <c r="B214" s="49"/>
      <c r="C214" s="49"/>
    </row>
    <row r="215" ht="15.75" spans="1:3">
      <c r="A215" s="49"/>
      <c r="B215" s="49"/>
      <c r="C215" s="49"/>
    </row>
    <row r="216" ht="15.75" spans="1:3">
      <c r="A216" s="49"/>
      <c r="B216" s="49"/>
      <c r="C216" s="49"/>
    </row>
    <row r="217" ht="15.75" spans="1:3">
      <c r="A217" s="49"/>
      <c r="B217" s="49"/>
      <c r="C217" s="49"/>
    </row>
    <row r="218" ht="15.75" spans="1:3">
      <c r="A218" s="49"/>
      <c r="B218" s="49"/>
      <c r="C218" s="49"/>
    </row>
    <row r="219" ht="15.75" spans="1:3">
      <c r="A219" s="49"/>
      <c r="B219" s="49"/>
      <c r="C219" s="49"/>
    </row>
    <row r="220" ht="15.75" spans="1:3">
      <c r="A220" s="49"/>
      <c r="B220" s="49"/>
      <c r="C220" s="49"/>
    </row>
    <row r="221" ht="15.75" spans="1:3">
      <c r="A221" s="49"/>
      <c r="B221" s="49"/>
      <c r="C221" s="49"/>
    </row>
    <row r="222" ht="15.75" spans="1:3">
      <c r="A222" s="49"/>
      <c r="B222" s="49"/>
      <c r="C222" s="49"/>
    </row>
    <row r="223" ht="15.75" spans="1:3">
      <c r="A223" s="49"/>
      <c r="B223" s="49"/>
      <c r="C223" s="49"/>
    </row>
    <row r="224" ht="15.75" spans="1:3">
      <c r="A224" s="49"/>
      <c r="B224" s="49"/>
      <c r="C224" s="49"/>
    </row>
    <row r="225" ht="15.75" spans="1:3">
      <c r="A225" s="49"/>
      <c r="B225" s="49"/>
      <c r="C225" s="49"/>
    </row>
    <row r="226" ht="15.75" spans="1:3">
      <c r="A226" s="49"/>
      <c r="B226" s="49"/>
      <c r="C226" s="49"/>
    </row>
    <row r="227" ht="15.75" spans="1:3">
      <c r="A227" s="49"/>
      <c r="B227" s="49"/>
      <c r="C227" s="49"/>
    </row>
    <row r="228" ht="15.75" spans="1:3">
      <c r="A228" s="49"/>
      <c r="B228" s="49"/>
      <c r="C228" s="49"/>
    </row>
    <row r="229" ht="15.75" spans="1:3">
      <c r="A229" s="49"/>
      <c r="B229" s="49"/>
      <c r="C229" s="49"/>
    </row>
    <row r="230" ht="15.75" spans="1:3">
      <c r="A230" s="49"/>
      <c r="B230" s="49"/>
      <c r="C230" s="49"/>
    </row>
    <row r="231" ht="15.75" spans="1:3">
      <c r="A231" s="49"/>
      <c r="B231" s="49"/>
      <c r="C231" s="49"/>
    </row>
    <row r="232" ht="15.75" spans="1:3">
      <c r="A232" s="49"/>
      <c r="B232" s="49"/>
      <c r="C232" s="49"/>
    </row>
    <row r="233" ht="15.75" spans="1:3">
      <c r="A233" s="49"/>
      <c r="B233" s="49"/>
      <c r="C233" s="49"/>
    </row>
    <row r="234" ht="15.75" spans="1:3">
      <c r="A234" s="49"/>
      <c r="B234" s="49"/>
      <c r="C234" s="49"/>
    </row>
    <row r="235" ht="15.75" spans="1:3">
      <c r="A235" s="49"/>
      <c r="B235" s="49"/>
      <c r="C235" s="49"/>
    </row>
    <row r="236" ht="15.75" spans="1:3">
      <c r="A236" s="49"/>
      <c r="B236" s="49"/>
      <c r="C236" s="49"/>
    </row>
    <row r="237" ht="15.75" spans="1:3">
      <c r="A237" s="49"/>
      <c r="B237" s="49"/>
      <c r="C237" s="49"/>
    </row>
    <row r="238" ht="15.75" spans="1:3">
      <c r="A238" s="49"/>
      <c r="B238" s="49"/>
      <c r="C238" s="49"/>
    </row>
    <row r="239" ht="15.75" spans="1:3">
      <c r="A239" s="49"/>
      <c r="B239" s="49"/>
      <c r="C239" s="49"/>
    </row>
    <row r="240" ht="15.75" spans="1:3">
      <c r="A240" s="49"/>
      <c r="B240" s="49"/>
      <c r="C240" s="49"/>
    </row>
    <row r="241" ht="15.75" spans="1:3">
      <c r="A241" s="49"/>
      <c r="B241" s="49"/>
      <c r="C241" s="49"/>
    </row>
    <row r="242" ht="15.75" spans="1:3">
      <c r="A242" s="49"/>
      <c r="B242" s="49"/>
      <c r="C242" s="49"/>
    </row>
    <row r="243" ht="15.75" spans="1:3">
      <c r="A243" s="49"/>
      <c r="B243" s="49"/>
      <c r="C243" s="49"/>
    </row>
    <row r="244" ht="15.75" spans="1:3">
      <c r="A244" s="49"/>
      <c r="B244" s="49"/>
      <c r="C244" s="49"/>
    </row>
    <row r="245" ht="15.75" spans="1:3">
      <c r="A245" s="49"/>
      <c r="B245" s="49"/>
      <c r="C245" s="49"/>
    </row>
    <row r="246" ht="15.75" spans="1:3">
      <c r="A246" s="49"/>
      <c r="B246" s="49"/>
      <c r="C246" s="49"/>
    </row>
    <row r="247" ht="15.75" spans="1:3">
      <c r="A247" s="49"/>
      <c r="B247" s="49"/>
      <c r="C247" s="49"/>
    </row>
    <row r="248" ht="15.75" spans="1:3">
      <c r="A248" s="49"/>
      <c r="B248" s="49"/>
      <c r="C248" s="49"/>
    </row>
    <row r="249" ht="15.75" spans="1:3">
      <c r="A249" s="49"/>
      <c r="B249" s="49"/>
      <c r="C249" s="49"/>
    </row>
    <row r="250" ht="15.75" spans="1:3">
      <c r="A250" s="49"/>
      <c r="B250" s="49"/>
      <c r="C250" s="49"/>
    </row>
    <row r="251" ht="15.75" spans="1:3">
      <c r="A251" s="49"/>
      <c r="B251" s="49"/>
      <c r="C251" s="49"/>
    </row>
    <row r="252" ht="15.75" spans="1:3">
      <c r="A252" s="49"/>
      <c r="B252" s="49"/>
      <c r="C252" s="49"/>
    </row>
    <row r="253" ht="15.75" spans="1:3">
      <c r="A253" s="49"/>
      <c r="B253" s="49"/>
      <c r="C253" s="49"/>
    </row>
    <row r="254" ht="15.75" spans="1:3">
      <c r="A254" s="49"/>
      <c r="B254" s="49"/>
      <c r="C254" s="49"/>
    </row>
    <row r="255" ht="15.75" spans="1:3">
      <c r="A255" s="49"/>
      <c r="B255" s="49"/>
      <c r="C255" s="49"/>
    </row>
    <row r="256" ht="15.75" spans="1:3">
      <c r="A256" s="49"/>
      <c r="B256" s="49"/>
      <c r="C256" s="49"/>
    </row>
    <row r="257" ht="15.75" spans="1:3">
      <c r="A257" s="49"/>
      <c r="B257" s="49"/>
      <c r="C257" s="49"/>
    </row>
    <row r="258" ht="15.75" spans="1:3">
      <c r="A258" s="49"/>
      <c r="B258" s="49"/>
      <c r="C258" s="49"/>
    </row>
    <row r="259" ht="15.75" spans="1:3">
      <c r="A259" s="49"/>
      <c r="B259" s="49"/>
      <c r="C259" s="49"/>
    </row>
    <row r="260" ht="15.75" spans="1:3">
      <c r="A260" s="49"/>
      <c r="B260" s="49"/>
      <c r="C260" s="49"/>
    </row>
    <row r="261" ht="15.75" spans="1:3">
      <c r="A261" s="49"/>
      <c r="B261" s="49"/>
      <c r="C261" s="49"/>
    </row>
    <row r="262" ht="15.75" spans="1:3">
      <c r="A262" s="49"/>
      <c r="B262" s="49"/>
      <c r="C262" s="49"/>
    </row>
    <row r="263" ht="15.75" spans="1:3">
      <c r="A263" s="49"/>
      <c r="B263" s="49"/>
      <c r="C263" s="49"/>
    </row>
    <row r="264" ht="15.75" spans="1:3">
      <c r="A264" s="49"/>
      <c r="B264" s="49"/>
      <c r="C264" s="49"/>
    </row>
    <row r="265" ht="15.75" spans="1:3">
      <c r="A265" s="49"/>
      <c r="B265" s="49"/>
      <c r="C265" s="49"/>
    </row>
    <row r="266" ht="15.75" spans="1:3">
      <c r="A266" s="49"/>
      <c r="B266" s="49"/>
      <c r="C266" s="49"/>
    </row>
    <row r="267" ht="15.75" spans="1:3">
      <c r="A267" s="49"/>
      <c r="B267" s="49"/>
      <c r="C267" s="49"/>
    </row>
    <row r="268" ht="15.75" spans="1:3">
      <c r="A268" s="49"/>
      <c r="B268" s="49"/>
      <c r="C268" s="49"/>
    </row>
    <row r="269" ht="15.75" spans="1:3">
      <c r="A269" s="49"/>
      <c r="B269" s="49"/>
      <c r="C269" s="49"/>
    </row>
    <row r="270" ht="15.75" spans="1:3">
      <c r="A270" s="49"/>
      <c r="B270" s="49"/>
      <c r="C270" s="49"/>
    </row>
    <row r="271" ht="15.75" spans="1:3">
      <c r="A271" s="49"/>
      <c r="B271" s="49"/>
      <c r="C271" s="49"/>
    </row>
    <row r="272" ht="15.75" spans="1:3">
      <c r="A272" s="49"/>
      <c r="B272" s="49"/>
      <c r="C272" s="49"/>
    </row>
    <row r="273" ht="15.75" spans="1:3">
      <c r="A273" s="49"/>
      <c r="B273" s="49"/>
      <c r="C273" s="49"/>
    </row>
    <row r="274" ht="15.75" spans="1:3">
      <c r="A274" s="49"/>
      <c r="B274" s="49"/>
      <c r="C274" s="49"/>
    </row>
    <row r="275" ht="15.75" spans="1:3">
      <c r="A275" s="49"/>
      <c r="B275" s="49"/>
      <c r="C275" s="49"/>
    </row>
    <row r="276" ht="15.75" spans="1:3">
      <c r="A276" s="49"/>
      <c r="B276" s="49"/>
      <c r="C276" s="49"/>
    </row>
    <row r="277" ht="15.75" spans="1:3">
      <c r="A277" s="49"/>
      <c r="B277" s="49"/>
      <c r="C277" s="49"/>
    </row>
    <row r="278" ht="15.75" spans="1:3">
      <c r="A278" s="49"/>
      <c r="B278" s="49"/>
      <c r="C278" s="49"/>
    </row>
    <row r="279" ht="15.75" spans="1:3">
      <c r="A279" s="49"/>
      <c r="B279" s="49"/>
      <c r="C279" s="49"/>
    </row>
    <row r="280" ht="15.75" spans="1:3">
      <c r="A280" s="49"/>
      <c r="B280" s="49"/>
      <c r="C280" s="49"/>
    </row>
    <row r="281" ht="15.75" spans="1:3">
      <c r="A281" s="49"/>
      <c r="B281" s="49"/>
      <c r="C281" s="49"/>
    </row>
    <row r="282" ht="15.75" spans="1:3">
      <c r="A282" s="49"/>
      <c r="B282" s="49"/>
      <c r="C282" s="49"/>
    </row>
    <row r="283" ht="15.75" spans="1:3">
      <c r="A283" s="49"/>
      <c r="B283" s="49"/>
      <c r="C283" s="49"/>
    </row>
    <row r="284" ht="15.75" spans="1:3">
      <c r="A284" s="49"/>
      <c r="B284" s="49"/>
      <c r="C284" s="49"/>
    </row>
    <row r="285" ht="15.75" spans="1:3">
      <c r="A285" s="49"/>
      <c r="B285" s="49"/>
      <c r="C285" s="49"/>
    </row>
    <row r="286" ht="15.75" spans="1:3">
      <c r="A286" s="49"/>
      <c r="B286" s="49"/>
      <c r="C286" s="49"/>
    </row>
    <row r="287" ht="15.75" spans="1:3">
      <c r="A287" s="49"/>
      <c r="B287" s="49"/>
      <c r="C287" s="49"/>
    </row>
    <row r="288" ht="15.75" spans="1:3">
      <c r="A288" s="49"/>
      <c r="B288" s="49"/>
      <c r="C288" s="49"/>
    </row>
    <row r="289" ht="15.75" spans="1:3">
      <c r="A289" s="49"/>
      <c r="B289" s="49"/>
      <c r="C289" s="49"/>
    </row>
    <row r="290" ht="15.75" spans="1:3">
      <c r="A290" s="49"/>
      <c r="B290" s="49"/>
      <c r="C290" s="49"/>
    </row>
    <row r="291" ht="15.75" spans="1:3">
      <c r="A291" s="49"/>
      <c r="B291" s="49"/>
      <c r="C291" s="49"/>
    </row>
    <row r="292" ht="15.75" spans="1:3">
      <c r="A292" s="49"/>
      <c r="B292" s="49"/>
      <c r="C292" s="49"/>
    </row>
    <row r="293" ht="15.75" spans="1:3">
      <c r="A293" s="49"/>
      <c r="B293" s="49"/>
      <c r="C293" s="49"/>
    </row>
    <row r="294" ht="15.75" spans="1:3">
      <c r="A294" s="49"/>
      <c r="B294" s="49"/>
      <c r="C294" s="49"/>
    </row>
    <row r="295" ht="15.75" spans="1:3">
      <c r="A295" s="49"/>
      <c r="B295" s="49"/>
      <c r="C295" s="49"/>
    </row>
    <row r="296" ht="15.75" spans="1:3">
      <c r="A296" s="49"/>
      <c r="B296" s="49"/>
      <c r="C296" s="49"/>
    </row>
    <row r="297" ht="15.75" spans="1:3">
      <c r="A297" s="49"/>
      <c r="B297" s="49"/>
      <c r="C297" s="49"/>
    </row>
    <row r="298" ht="15.75" spans="1:3">
      <c r="A298" s="49"/>
      <c r="B298" s="49"/>
      <c r="C298" s="49"/>
    </row>
    <row r="299" ht="15.75" spans="1:3">
      <c r="A299" s="49"/>
      <c r="B299" s="49"/>
      <c r="C299" s="49"/>
    </row>
    <row r="300" ht="15.75" spans="1:3">
      <c r="A300" s="49"/>
      <c r="B300" s="49"/>
      <c r="C300" s="49"/>
    </row>
    <row r="301" ht="15.75" spans="1:3">
      <c r="A301" s="49"/>
      <c r="B301" s="49"/>
      <c r="C301" s="49"/>
    </row>
    <row r="302" ht="15.75" spans="1:3">
      <c r="A302" s="49"/>
      <c r="B302" s="49"/>
      <c r="C302" s="49"/>
    </row>
    <row r="303" ht="15.75" spans="1:3">
      <c r="A303" s="49"/>
      <c r="B303" s="49"/>
      <c r="C303" s="49"/>
    </row>
    <row r="304" ht="15.75" spans="1:3">
      <c r="A304" s="49"/>
      <c r="B304" s="49"/>
      <c r="C304" s="49"/>
    </row>
    <row r="305" ht="15.75" spans="1:3">
      <c r="A305" s="49"/>
      <c r="B305" s="49"/>
      <c r="C305" s="49"/>
    </row>
    <row r="306" ht="15.75" spans="1:3">
      <c r="A306" s="49"/>
      <c r="B306" s="49"/>
      <c r="C306" s="49"/>
    </row>
    <row r="307" ht="15.75" spans="1:3">
      <c r="A307" s="49"/>
      <c r="B307" s="49"/>
      <c r="C307" s="49"/>
    </row>
    <row r="308" ht="15.75" spans="1:3">
      <c r="A308" s="49"/>
      <c r="B308" s="49"/>
      <c r="C308" s="49"/>
    </row>
    <row r="309" ht="15.75" spans="1:3">
      <c r="A309" s="49"/>
      <c r="B309" s="49"/>
      <c r="C309" s="49"/>
    </row>
    <row r="310" ht="15.75" spans="1:3">
      <c r="A310" s="49"/>
      <c r="B310" s="49"/>
      <c r="C310" s="49"/>
    </row>
    <row r="311" ht="15.75" spans="1:3">
      <c r="A311" s="49"/>
      <c r="B311" s="49"/>
      <c r="C311" s="49"/>
    </row>
    <row r="312" ht="15.75" spans="1:3">
      <c r="A312" s="49"/>
      <c r="B312" s="49"/>
      <c r="C312" s="49"/>
    </row>
    <row r="313" ht="15.75" spans="1:3">
      <c r="A313" s="49"/>
      <c r="B313" s="49"/>
      <c r="C313" s="49"/>
    </row>
    <row r="314" ht="15.75" spans="1:3">
      <c r="A314" s="49"/>
      <c r="B314" s="49"/>
      <c r="C314" s="49"/>
    </row>
    <row r="315" ht="15.75" spans="1:3">
      <c r="A315" s="49"/>
      <c r="B315" s="49"/>
      <c r="C315" s="49"/>
    </row>
    <row r="316" ht="15.75" spans="1:3">
      <c r="A316" s="49"/>
      <c r="B316" s="49"/>
      <c r="C316" s="49"/>
    </row>
    <row r="317" ht="15.75" spans="1:3">
      <c r="A317" s="49"/>
      <c r="B317" s="49"/>
      <c r="C317" s="49"/>
    </row>
    <row r="318" ht="15.75" spans="1:3">
      <c r="A318" s="49"/>
      <c r="B318" s="49"/>
      <c r="C318" s="49"/>
    </row>
    <row r="319" ht="15.75" spans="1:3">
      <c r="A319" s="49"/>
      <c r="B319" s="49"/>
      <c r="C319" s="49"/>
    </row>
    <row r="320" ht="15.75" spans="1:3">
      <c r="A320" s="49"/>
      <c r="B320" s="49"/>
      <c r="C320" s="49"/>
    </row>
    <row r="321" ht="15.75" spans="1:3">
      <c r="A321" s="49"/>
      <c r="B321" s="49"/>
      <c r="C321" s="49"/>
    </row>
    <row r="322" ht="15.75" spans="1:3">
      <c r="A322" s="49"/>
      <c r="B322" s="49"/>
      <c r="C322" s="49"/>
    </row>
    <row r="323" ht="15.75" spans="1:3">
      <c r="A323" s="49"/>
      <c r="B323" s="49"/>
      <c r="C323" s="49"/>
    </row>
    <row r="324" ht="15.75" spans="1:3">
      <c r="A324" s="49"/>
      <c r="B324" s="49"/>
      <c r="C324" s="49"/>
    </row>
    <row r="325" ht="15.75" spans="1:3">
      <c r="A325" s="49"/>
      <c r="B325" s="49"/>
      <c r="C325" s="49"/>
    </row>
    <row r="326" ht="15.75" spans="1:3">
      <c r="A326" s="49"/>
      <c r="B326" s="49"/>
      <c r="C326" s="49"/>
    </row>
    <row r="327" ht="15.75" spans="1:3">
      <c r="A327" s="49"/>
      <c r="B327" s="49"/>
      <c r="C327" s="49"/>
    </row>
    <row r="328" ht="15.75" spans="1:3">
      <c r="A328" s="49"/>
      <c r="B328" s="49"/>
      <c r="C328" s="49"/>
    </row>
    <row r="329" ht="15.75" spans="1:3">
      <c r="A329" s="49"/>
      <c r="B329" s="49"/>
      <c r="C329" s="49"/>
    </row>
    <row r="330" ht="15.75" spans="1:3">
      <c r="A330" s="49"/>
      <c r="B330" s="49"/>
      <c r="C330" s="49"/>
    </row>
    <row r="331" ht="15.75" spans="1:3">
      <c r="A331" s="49"/>
      <c r="B331" s="49"/>
      <c r="C331" s="49"/>
    </row>
    <row r="332" ht="15.75" spans="1:3">
      <c r="A332" s="49"/>
      <c r="B332" s="49"/>
      <c r="C332" s="49"/>
    </row>
    <row r="333" ht="15.75" spans="1:3">
      <c r="A333" s="49"/>
      <c r="B333" s="49"/>
      <c r="C333" s="49"/>
    </row>
    <row r="334" ht="15.75" spans="1:3">
      <c r="A334" s="49"/>
      <c r="B334" s="49"/>
      <c r="C334" s="49"/>
    </row>
    <row r="335" ht="15.75" spans="1:3">
      <c r="A335" s="49"/>
      <c r="B335" s="49"/>
      <c r="C335" s="49"/>
    </row>
    <row r="336" ht="15.75" spans="1:3">
      <c r="A336" s="49"/>
      <c r="B336" s="49"/>
      <c r="C336" s="49"/>
    </row>
    <row r="337" ht="15.75" spans="1:3">
      <c r="A337" s="49"/>
      <c r="B337" s="49"/>
      <c r="C337" s="49"/>
    </row>
    <row r="338" ht="15.75" spans="1:3">
      <c r="A338" s="49"/>
      <c r="B338" s="49"/>
      <c r="C338" s="49"/>
    </row>
    <row r="339" ht="15.75" spans="1:3">
      <c r="A339" s="49"/>
      <c r="B339" s="49"/>
      <c r="C339" s="49"/>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row r="1320" ht="15.75" spans="1:3">
      <c r="A1320" s="49"/>
      <c r="B1320" s="49"/>
      <c r="C1320" s="49"/>
    </row>
    <row r="1321" ht="15.75" spans="1:3">
      <c r="A1321" s="49"/>
      <c r="B1321" s="49"/>
      <c r="C1321" s="49"/>
    </row>
    <row r="1322" ht="15.75" spans="1:3">
      <c r="A1322" s="49"/>
      <c r="B1322" s="49"/>
      <c r="C1322" s="49"/>
    </row>
    <row r="1323" ht="15.75" spans="1:3">
      <c r="A1323" s="49"/>
      <c r="B1323" s="49"/>
      <c r="C1323" s="49"/>
    </row>
    <row r="1324" ht="15.75" spans="1:3">
      <c r="A1324" s="49"/>
      <c r="B1324" s="49"/>
      <c r="C1324" s="49"/>
    </row>
    <row r="1325" ht="15.75" spans="1:3">
      <c r="A1325" s="49"/>
      <c r="B1325" s="49"/>
      <c r="C1325" s="49"/>
    </row>
    <row r="1326" ht="15.75" spans="1:3">
      <c r="A1326" s="49"/>
      <c r="B1326" s="49"/>
      <c r="C1326" s="49"/>
    </row>
    <row r="1327" ht="15.75" spans="1:3">
      <c r="A1327" s="49"/>
      <c r="B1327" s="49"/>
      <c r="C1327" s="49"/>
    </row>
    <row r="1328" ht="15.75" spans="1:3">
      <c r="A1328" s="49"/>
      <c r="B1328" s="49"/>
      <c r="C1328" s="49"/>
    </row>
  </sheetData>
  <mergeCells count="3">
    <mergeCell ref="A2:E2"/>
    <mergeCell ref="A3:E3"/>
    <mergeCell ref="C4:E4"/>
  </mergeCell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D56" sqref="D56"/>
    </sheetView>
  </sheetViews>
  <sheetFormatPr defaultColWidth="9.14285714285714" defaultRowHeight="12.75"/>
  <cols>
    <col min="1" max="1" width="28.7047619047619" customWidth="1"/>
    <col min="2" max="4" width="13.2857142857143" customWidth="1"/>
    <col min="5" max="5" width="28.7047619047619" customWidth="1"/>
    <col min="6" max="8" width="13.2857142857143" customWidth="1"/>
    <col min="9" max="12" width="10.4285714285714" hidden="1" customWidth="1"/>
  </cols>
  <sheetData>
    <row r="1" ht="18.95" customHeight="1" spans="1:1">
      <c r="A1" s="94" t="s">
        <v>2162</v>
      </c>
    </row>
    <row r="2" ht="39" customHeight="1" spans="1:12">
      <c r="A2" s="4" t="s">
        <v>27</v>
      </c>
      <c r="B2" s="4"/>
      <c r="C2" s="4"/>
      <c r="D2" s="4"/>
      <c r="E2" s="4"/>
      <c r="F2" s="4"/>
      <c r="G2" s="4"/>
      <c r="H2" s="4"/>
      <c r="I2" s="4"/>
      <c r="J2" s="4"/>
      <c r="K2" s="4"/>
      <c r="L2" s="4"/>
    </row>
    <row r="3" ht="21" customHeight="1" spans="1:12">
      <c r="A3" s="39" t="s">
        <v>74</v>
      </c>
      <c r="B3" s="39"/>
      <c r="C3" s="39"/>
      <c r="D3" s="39"/>
      <c r="E3" s="39"/>
      <c r="F3" s="39"/>
      <c r="G3" s="39"/>
      <c r="H3" s="39"/>
      <c r="I3" s="56"/>
      <c r="J3" s="56"/>
      <c r="K3" s="56"/>
      <c r="L3" s="56"/>
    </row>
    <row r="4" s="134" customFormat="1" ht="18.95" customHeight="1" spans="1:12">
      <c r="A4" s="125" t="s">
        <v>75</v>
      </c>
      <c r="B4" s="125" t="s">
        <v>76</v>
      </c>
      <c r="C4" s="125" t="s">
        <v>77</v>
      </c>
      <c r="D4" s="125" t="s">
        <v>78</v>
      </c>
      <c r="E4" s="125" t="s">
        <v>75</v>
      </c>
      <c r="F4" s="125" t="s">
        <v>76</v>
      </c>
      <c r="G4" s="125" t="s">
        <v>77</v>
      </c>
      <c r="H4" s="125" t="s">
        <v>78</v>
      </c>
      <c r="I4" s="144"/>
      <c r="J4" s="144"/>
      <c r="K4" s="144"/>
      <c r="L4" s="144"/>
    </row>
    <row r="5" ht="15" customHeight="1" spans="1:12">
      <c r="A5" s="135" t="s">
        <v>2163</v>
      </c>
      <c r="B5" s="27">
        <v>116000</v>
      </c>
      <c r="C5" s="27">
        <v>46000</v>
      </c>
      <c r="D5" s="27">
        <v>12298</v>
      </c>
      <c r="E5" s="96" t="s">
        <v>1060</v>
      </c>
      <c r="F5" s="136"/>
      <c r="G5" s="136"/>
      <c r="H5" s="136"/>
      <c r="I5" s="56"/>
      <c r="J5" s="56"/>
      <c r="K5" s="56"/>
      <c r="L5" s="56"/>
    </row>
    <row r="6" ht="15" customHeight="1" spans="1:12">
      <c r="A6" s="137" t="s">
        <v>2164</v>
      </c>
      <c r="B6" s="138"/>
      <c r="C6" s="138"/>
      <c r="D6" s="139"/>
      <c r="E6" s="96" t="s">
        <v>1109</v>
      </c>
      <c r="F6" s="27"/>
      <c r="G6" s="27"/>
      <c r="H6" s="27"/>
      <c r="I6" s="56"/>
      <c r="J6" s="56"/>
      <c r="K6" s="56"/>
      <c r="L6" s="56"/>
    </row>
    <row r="7" ht="15" customHeight="1" spans="1:12">
      <c r="A7" s="137"/>
      <c r="B7" s="27"/>
      <c r="C7" s="27"/>
      <c r="D7" s="140"/>
      <c r="E7" s="96" t="s">
        <v>1158</v>
      </c>
      <c r="F7" s="27">
        <v>4</v>
      </c>
      <c r="G7" s="27">
        <v>2</v>
      </c>
      <c r="H7" s="27">
        <v>2</v>
      </c>
      <c r="I7" s="99"/>
      <c r="J7" s="99"/>
      <c r="K7" s="99"/>
      <c r="L7" s="99"/>
    </row>
    <row r="8" ht="15" customHeight="1" spans="1:12">
      <c r="A8" s="141"/>
      <c r="B8" s="27"/>
      <c r="C8" s="27"/>
      <c r="D8" s="27"/>
      <c r="E8" s="96" t="s">
        <v>1200</v>
      </c>
      <c r="F8" s="138"/>
      <c r="G8" s="138"/>
      <c r="H8" s="138"/>
      <c r="I8" s="99"/>
      <c r="J8" s="99"/>
      <c r="K8" s="99"/>
      <c r="L8" s="99"/>
    </row>
    <row r="9" ht="15" customHeight="1" spans="1:12">
      <c r="A9" s="142"/>
      <c r="B9" s="138"/>
      <c r="C9" s="138"/>
      <c r="D9" s="138"/>
      <c r="E9" s="96" t="s">
        <v>1309</v>
      </c>
      <c r="F9" s="138"/>
      <c r="G9" s="138"/>
      <c r="H9" s="138"/>
      <c r="I9" s="99"/>
      <c r="J9" s="99"/>
      <c r="K9" s="99"/>
      <c r="L9" s="99"/>
    </row>
    <row r="10" ht="15" customHeight="1" spans="1:12">
      <c r="A10" s="143"/>
      <c r="B10" s="138"/>
      <c r="C10" s="138"/>
      <c r="D10" s="138"/>
      <c r="E10" s="96" t="s">
        <v>1376</v>
      </c>
      <c r="F10" s="27"/>
      <c r="G10" s="27"/>
      <c r="H10" s="27"/>
      <c r="I10" s="99"/>
      <c r="J10" s="99"/>
      <c r="K10" s="99"/>
      <c r="L10" s="99"/>
    </row>
    <row r="11" ht="15" customHeight="1" spans="1:12">
      <c r="A11" s="96"/>
      <c r="B11" s="27"/>
      <c r="C11" s="27"/>
      <c r="D11" s="27"/>
      <c r="E11" s="96" t="s">
        <v>1439</v>
      </c>
      <c r="F11" s="27">
        <v>88375</v>
      </c>
      <c r="G11" s="27">
        <v>5981</v>
      </c>
      <c r="H11" s="27">
        <v>5804</v>
      </c>
      <c r="I11" s="99"/>
      <c r="J11" s="99"/>
      <c r="K11" s="99"/>
      <c r="L11" s="99"/>
    </row>
    <row r="12" ht="15" customHeight="1" spans="1:12">
      <c r="A12" s="96"/>
      <c r="B12" s="27"/>
      <c r="C12" s="27"/>
      <c r="D12" s="27"/>
      <c r="E12" s="96" t="s">
        <v>1459</v>
      </c>
      <c r="F12" s="27">
        <v>1352</v>
      </c>
      <c r="G12" s="27">
        <v>1074</v>
      </c>
      <c r="H12" s="27">
        <v>1073</v>
      </c>
      <c r="I12" s="99"/>
      <c r="J12" s="99"/>
      <c r="K12" s="99"/>
      <c r="L12" s="99"/>
    </row>
    <row r="13" ht="15" customHeight="1" spans="1:12">
      <c r="A13" s="96"/>
      <c r="B13" s="27"/>
      <c r="C13" s="27"/>
      <c r="D13" s="27"/>
      <c r="E13" s="96" t="s">
        <v>1551</v>
      </c>
      <c r="F13" s="27"/>
      <c r="G13" s="27"/>
      <c r="H13" s="27"/>
      <c r="I13" s="99"/>
      <c r="J13" s="99"/>
      <c r="K13" s="99"/>
      <c r="L13" s="99"/>
    </row>
    <row r="14" ht="15" customHeight="1" spans="1:12">
      <c r="A14" s="96"/>
      <c r="B14" s="27"/>
      <c r="C14" s="27"/>
      <c r="D14" s="27"/>
      <c r="E14" s="96" t="s">
        <v>1590</v>
      </c>
      <c r="F14" s="27"/>
      <c r="G14" s="27">
        <v>204</v>
      </c>
      <c r="H14" s="27">
        <v>203</v>
      </c>
      <c r="I14" s="99"/>
      <c r="J14" s="99"/>
      <c r="K14" s="99"/>
      <c r="L14" s="99"/>
    </row>
    <row r="15" ht="15" customHeight="1" spans="1:12">
      <c r="A15" s="96"/>
      <c r="B15" s="27"/>
      <c r="C15" s="27"/>
      <c r="D15" s="27"/>
      <c r="E15" s="96" t="s">
        <v>1683</v>
      </c>
      <c r="F15" s="27"/>
      <c r="G15" s="27"/>
      <c r="H15" s="27"/>
      <c r="I15" s="99"/>
      <c r="J15" s="99"/>
      <c r="K15" s="99"/>
      <c r="L15" s="99"/>
    </row>
    <row r="16" ht="15" customHeight="1" spans="1:12">
      <c r="A16" s="96"/>
      <c r="B16" s="27"/>
      <c r="C16" s="27"/>
      <c r="D16" s="27"/>
      <c r="E16" s="96" t="s">
        <v>1721</v>
      </c>
      <c r="F16" s="27"/>
      <c r="G16" s="27"/>
      <c r="H16" s="27"/>
      <c r="I16" s="39"/>
      <c r="J16" s="39"/>
      <c r="K16" s="39"/>
      <c r="L16" s="39"/>
    </row>
    <row r="17" ht="15" customHeight="1" spans="1:12">
      <c r="A17" s="96"/>
      <c r="B17" s="27"/>
      <c r="C17" s="27"/>
      <c r="D17" s="27"/>
      <c r="E17" s="96" t="s">
        <v>1742</v>
      </c>
      <c r="F17" s="27"/>
      <c r="G17" s="27"/>
      <c r="H17" s="27"/>
      <c r="I17" s="99"/>
      <c r="J17" s="99"/>
      <c r="K17" s="99"/>
      <c r="L17" s="99"/>
    </row>
    <row r="18" ht="15" customHeight="1" spans="1:12">
      <c r="A18" s="96"/>
      <c r="B18" s="27"/>
      <c r="C18" s="27"/>
      <c r="D18" s="27"/>
      <c r="E18" s="96" t="s">
        <v>1783</v>
      </c>
      <c r="F18" s="27"/>
      <c r="G18" s="27"/>
      <c r="H18" s="27"/>
      <c r="I18" s="99"/>
      <c r="J18" s="99"/>
      <c r="K18" s="99"/>
      <c r="L18" s="99"/>
    </row>
    <row r="19" ht="15" customHeight="1" spans="1:12">
      <c r="A19" s="96"/>
      <c r="B19" s="27"/>
      <c r="C19" s="27"/>
      <c r="D19" s="27"/>
      <c r="E19" s="96" t="s">
        <v>1914</v>
      </c>
      <c r="F19" s="27">
        <v>835</v>
      </c>
      <c r="G19" s="27">
        <v>89287</v>
      </c>
      <c r="H19" s="27">
        <v>89283</v>
      </c>
      <c r="I19" s="39"/>
      <c r="J19" s="39"/>
      <c r="K19" s="39"/>
      <c r="L19" s="39"/>
    </row>
    <row r="20" ht="15" customHeight="1" spans="1:12">
      <c r="A20" s="96"/>
      <c r="B20" s="27"/>
      <c r="C20" s="27"/>
      <c r="D20" s="27"/>
      <c r="E20" s="96" t="s">
        <v>1821</v>
      </c>
      <c r="F20" s="27">
        <v>11970</v>
      </c>
      <c r="G20" s="27">
        <v>12589</v>
      </c>
      <c r="H20" s="27">
        <v>12589</v>
      </c>
      <c r="I20" s="39"/>
      <c r="J20" s="39"/>
      <c r="K20" s="39"/>
      <c r="L20" s="39"/>
    </row>
    <row r="21" ht="15" customHeight="1" spans="1:12">
      <c r="A21" s="96"/>
      <c r="B21" s="27"/>
      <c r="C21" s="27"/>
      <c r="D21" s="27"/>
      <c r="E21" s="96" t="s">
        <v>1834</v>
      </c>
      <c r="F21" s="27"/>
      <c r="G21" s="27"/>
      <c r="H21" s="27"/>
      <c r="I21" s="99"/>
      <c r="J21" s="99"/>
      <c r="K21" s="99"/>
      <c r="L21" s="99"/>
    </row>
    <row r="22" ht="15" customHeight="1" spans="1:12">
      <c r="A22" s="96"/>
      <c r="B22" s="27"/>
      <c r="C22" s="27"/>
      <c r="D22" s="27"/>
      <c r="E22" s="96" t="s">
        <v>2165</v>
      </c>
      <c r="F22" s="27"/>
      <c r="G22" s="27"/>
      <c r="H22" s="27"/>
      <c r="I22" s="99"/>
      <c r="J22" s="99"/>
      <c r="K22" s="99"/>
      <c r="L22" s="99"/>
    </row>
    <row r="23" ht="15" customHeight="1" spans="1:12">
      <c r="A23" s="97" t="s">
        <v>127</v>
      </c>
      <c r="B23" s="27">
        <v>116000</v>
      </c>
      <c r="C23" s="27">
        <v>46000</v>
      </c>
      <c r="D23" s="27">
        <v>12298</v>
      </c>
      <c r="E23" s="97" t="s">
        <v>128</v>
      </c>
      <c r="F23" s="27">
        <v>102536</v>
      </c>
      <c r="G23" s="27">
        <v>109137</v>
      </c>
      <c r="H23" s="27">
        <v>108954</v>
      </c>
      <c r="I23" s="99"/>
      <c r="J23" s="99"/>
      <c r="K23" s="99"/>
      <c r="L23" s="99"/>
    </row>
    <row r="24" ht="15" customHeight="1" spans="1:12">
      <c r="A24" s="96" t="s">
        <v>1929</v>
      </c>
      <c r="B24" s="27"/>
      <c r="C24" s="27"/>
      <c r="D24" s="27">
        <v>3366</v>
      </c>
      <c r="E24" s="96" t="s">
        <v>2039</v>
      </c>
      <c r="F24" s="27"/>
      <c r="G24" s="27"/>
      <c r="H24" s="27">
        <v>118</v>
      </c>
      <c r="I24" s="39"/>
      <c r="J24" s="39"/>
      <c r="K24" s="39"/>
      <c r="L24" s="39"/>
    </row>
    <row r="25" ht="15" customHeight="1" spans="1:12">
      <c r="A25" s="96" t="s">
        <v>2166</v>
      </c>
      <c r="B25" s="27"/>
      <c r="C25" s="27"/>
      <c r="D25" s="27">
        <v>3366</v>
      </c>
      <c r="E25" s="96"/>
      <c r="F25" s="27"/>
      <c r="G25" s="27"/>
      <c r="H25" s="27"/>
      <c r="I25" s="39"/>
      <c r="J25" s="39"/>
      <c r="K25" s="39"/>
      <c r="L25" s="39"/>
    </row>
    <row r="26" ht="15" customHeight="1" spans="1:12">
      <c r="A26" s="96" t="s">
        <v>2023</v>
      </c>
      <c r="B26" s="27"/>
      <c r="C26" s="27"/>
      <c r="D26" s="27"/>
      <c r="E26" s="96"/>
      <c r="F26" s="27"/>
      <c r="G26" s="27"/>
      <c r="H26" s="27"/>
      <c r="I26" s="99"/>
      <c r="J26" s="99"/>
      <c r="K26" s="99"/>
      <c r="L26" s="99"/>
    </row>
    <row r="27" ht="15" customHeight="1" spans="1:12">
      <c r="A27" s="96" t="s">
        <v>2024</v>
      </c>
      <c r="B27" s="27"/>
      <c r="C27" s="27"/>
      <c r="D27" s="27">
        <v>2</v>
      </c>
      <c r="E27" s="96"/>
      <c r="F27" s="27"/>
      <c r="G27" s="27"/>
      <c r="H27" s="27"/>
      <c r="I27" s="99"/>
      <c r="J27" s="99"/>
      <c r="K27" s="99"/>
      <c r="L27" s="99"/>
    </row>
    <row r="28" ht="15" customHeight="1" spans="1:12">
      <c r="A28" s="96" t="s">
        <v>2025</v>
      </c>
      <c r="B28" s="27"/>
      <c r="C28" s="27"/>
      <c r="D28" s="27"/>
      <c r="E28" s="96"/>
      <c r="F28" s="27"/>
      <c r="G28" s="27"/>
      <c r="H28" s="27"/>
      <c r="I28" s="39"/>
      <c r="J28" s="39"/>
      <c r="K28" s="39"/>
      <c r="L28" s="39"/>
    </row>
    <row r="29" ht="15" customHeight="1" spans="1:12">
      <c r="A29" s="96" t="s">
        <v>2027</v>
      </c>
      <c r="B29" s="27"/>
      <c r="C29" s="27"/>
      <c r="D29" s="27"/>
      <c r="E29" s="96"/>
      <c r="F29" s="27"/>
      <c r="G29" s="27"/>
      <c r="H29" s="27"/>
      <c r="I29" s="39"/>
      <c r="J29" s="39"/>
      <c r="K29" s="39"/>
      <c r="L29" s="39"/>
    </row>
    <row r="30" ht="15" customHeight="1" spans="1:12">
      <c r="A30" s="96" t="s">
        <v>2028</v>
      </c>
      <c r="B30" s="27"/>
      <c r="C30" s="27"/>
      <c r="D30" s="27"/>
      <c r="E30" s="96"/>
      <c r="F30" s="27"/>
      <c r="G30" s="27"/>
      <c r="H30" s="27"/>
      <c r="I30" s="99"/>
      <c r="J30" s="99"/>
      <c r="K30" s="99"/>
      <c r="L30" s="99"/>
    </row>
    <row r="31" ht="15" customHeight="1" spans="1:12">
      <c r="A31" s="96" t="s">
        <v>2029</v>
      </c>
      <c r="B31" s="27"/>
      <c r="C31" s="27"/>
      <c r="D31" s="27">
        <v>1074</v>
      </c>
      <c r="E31" s="96"/>
      <c r="F31" s="27"/>
      <c r="G31" s="27"/>
      <c r="H31" s="27"/>
      <c r="I31" s="99"/>
      <c r="J31" s="99"/>
      <c r="K31" s="99"/>
      <c r="L31" s="99"/>
    </row>
    <row r="32" ht="15" customHeight="1" spans="1:12">
      <c r="A32" s="96" t="s">
        <v>2030</v>
      </c>
      <c r="B32" s="27"/>
      <c r="C32" s="27"/>
      <c r="D32" s="27"/>
      <c r="E32" s="96"/>
      <c r="F32" s="27"/>
      <c r="G32" s="27"/>
      <c r="H32" s="27"/>
      <c r="I32" s="99"/>
      <c r="J32" s="99"/>
      <c r="K32" s="99"/>
      <c r="L32" s="99"/>
    </row>
    <row r="33" ht="15" customHeight="1" spans="1:12">
      <c r="A33" s="96" t="s">
        <v>2031</v>
      </c>
      <c r="B33" s="27"/>
      <c r="C33" s="27"/>
      <c r="D33" s="27"/>
      <c r="E33" s="96"/>
      <c r="F33" s="27"/>
      <c r="G33" s="27"/>
      <c r="H33" s="27"/>
      <c r="I33" s="99"/>
      <c r="J33" s="99"/>
      <c r="K33" s="99"/>
      <c r="L33" s="99"/>
    </row>
    <row r="34" ht="15" customHeight="1" spans="1:12">
      <c r="A34" s="96" t="s">
        <v>2034</v>
      </c>
      <c r="B34" s="27"/>
      <c r="C34" s="27"/>
      <c r="D34" s="27"/>
      <c r="E34" s="96"/>
      <c r="F34" s="27"/>
      <c r="G34" s="27"/>
      <c r="H34" s="27"/>
      <c r="I34" s="99"/>
      <c r="J34" s="99"/>
      <c r="K34" s="99"/>
      <c r="L34" s="99"/>
    </row>
    <row r="35" ht="15" customHeight="1" spans="1:12">
      <c r="A35" s="96" t="s">
        <v>2167</v>
      </c>
      <c r="B35" s="27"/>
      <c r="C35" s="27"/>
      <c r="D35" s="27">
        <v>654</v>
      </c>
      <c r="E35" s="96"/>
      <c r="F35" s="27"/>
      <c r="G35" s="27"/>
      <c r="H35" s="27"/>
      <c r="I35" s="99"/>
      <c r="J35" s="99"/>
      <c r="K35" s="99"/>
      <c r="L35" s="99"/>
    </row>
    <row r="36" spans="1:8">
      <c r="A36" s="96" t="s">
        <v>123</v>
      </c>
      <c r="B36" s="27"/>
      <c r="C36" s="27"/>
      <c r="D36" s="27">
        <v>1636</v>
      </c>
      <c r="E36" s="96"/>
      <c r="F36" s="27"/>
      <c r="G36" s="27"/>
      <c r="H36" s="27"/>
    </row>
    <row r="37" spans="1:8">
      <c r="A37" s="96" t="s">
        <v>2168</v>
      </c>
      <c r="B37" s="27"/>
      <c r="C37" s="27"/>
      <c r="D37" s="27"/>
      <c r="E37" s="96"/>
      <c r="F37" s="27"/>
      <c r="G37" s="27"/>
      <c r="H37" s="27"/>
    </row>
    <row r="38" spans="1:8">
      <c r="A38" s="96" t="s">
        <v>2045</v>
      </c>
      <c r="B38" s="27"/>
      <c r="C38" s="27"/>
      <c r="D38" s="27">
        <v>351</v>
      </c>
      <c r="E38" s="115"/>
      <c r="F38" s="136"/>
      <c r="G38" s="136"/>
      <c r="H38" s="136"/>
    </row>
    <row r="39" spans="1:8">
      <c r="A39" s="96" t="s">
        <v>2169</v>
      </c>
      <c r="B39" s="27"/>
      <c r="C39" s="27"/>
      <c r="D39" s="140">
        <v>10353</v>
      </c>
      <c r="E39" s="96" t="s">
        <v>2047</v>
      </c>
      <c r="F39" s="27"/>
      <c r="G39" s="27"/>
      <c r="H39" s="27">
        <v>4313</v>
      </c>
    </row>
    <row r="40" spans="1:8">
      <c r="A40" s="96" t="s">
        <v>2170</v>
      </c>
      <c r="B40" s="27"/>
      <c r="C40" s="27"/>
      <c r="D40" s="140">
        <v>147600</v>
      </c>
      <c r="E40" s="96" t="s">
        <v>2055</v>
      </c>
      <c r="F40" s="27"/>
      <c r="G40" s="27"/>
      <c r="H40" s="27">
        <v>60400</v>
      </c>
    </row>
    <row r="41" spans="1:8">
      <c r="A41" s="96" t="s">
        <v>2119</v>
      </c>
      <c r="B41" s="27"/>
      <c r="C41" s="27"/>
      <c r="D41" s="140"/>
      <c r="E41" s="96" t="s">
        <v>2120</v>
      </c>
      <c r="F41" s="27"/>
      <c r="G41" s="27"/>
      <c r="H41" s="27"/>
    </row>
    <row r="42" spans="1:8">
      <c r="A42" s="96" t="s">
        <v>2171</v>
      </c>
      <c r="B42" s="27"/>
      <c r="C42" s="27"/>
      <c r="D42" s="140"/>
      <c r="E42" s="96" t="s">
        <v>2172</v>
      </c>
      <c r="F42" s="27"/>
      <c r="G42" s="27"/>
      <c r="H42" s="27"/>
    </row>
    <row r="43" spans="1:8">
      <c r="A43" s="96"/>
      <c r="B43" s="27"/>
      <c r="C43" s="27"/>
      <c r="D43" s="27"/>
      <c r="E43" s="96" t="s">
        <v>2173</v>
      </c>
      <c r="F43" s="27"/>
      <c r="G43" s="27"/>
      <c r="H43" s="27"/>
    </row>
    <row r="44" spans="1:8">
      <c r="A44" s="96"/>
      <c r="B44" s="27"/>
      <c r="C44" s="27"/>
      <c r="D44" s="27"/>
      <c r="E44" s="115" t="s">
        <v>2124</v>
      </c>
      <c r="F44" s="136"/>
      <c r="G44" s="136"/>
      <c r="H44" s="136">
        <v>183</v>
      </c>
    </row>
    <row r="45" spans="1:8">
      <c r="A45" s="97" t="s">
        <v>2174</v>
      </c>
      <c r="B45" s="27"/>
      <c r="C45" s="27"/>
      <c r="D45" s="27">
        <v>173968</v>
      </c>
      <c r="E45" s="97" t="s">
        <v>2175</v>
      </c>
      <c r="F45" s="27"/>
      <c r="G45" s="27"/>
      <c r="H45" s="27">
        <v>173968</v>
      </c>
    </row>
  </sheetData>
  <mergeCells count="2">
    <mergeCell ref="A2:L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5"/>
  <sheetViews>
    <sheetView showZeros="0" workbookViewId="0">
      <selection activeCell="E30" sqref="E30"/>
    </sheetView>
  </sheetViews>
  <sheetFormatPr defaultColWidth="12.1428571428571" defaultRowHeight="14.25" outlineLevelCol="2"/>
  <cols>
    <col min="1" max="1" width="12.7047619047619" style="37" customWidth="1"/>
    <col min="2" max="2" width="60.1428571428571" style="54" customWidth="1"/>
    <col min="3" max="3" width="22.4285714285714" style="37" customWidth="1"/>
    <col min="4" max="16384" width="12.1428571428571" style="37"/>
  </cols>
  <sheetData>
    <row r="1" ht="18.75" spans="1:1">
      <c r="A1" s="3" t="s">
        <v>2176</v>
      </c>
    </row>
    <row r="2" ht="40.5" customHeight="1" spans="1:3">
      <c r="A2" s="4" t="s">
        <v>30</v>
      </c>
      <c r="B2" s="130"/>
      <c r="C2" s="4"/>
    </row>
    <row r="3" ht="17.1" customHeight="1" spans="1:3">
      <c r="A3" s="124"/>
      <c r="B3" s="131"/>
      <c r="C3" s="128" t="s">
        <v>2177</v>
      </c>
    </row>
    <row r="4" ht="17.1" customHeight="1" spans="1:3">
      <c r="A4" s="40" t="s">
        <v>144</v>
      </c>
      <c r="B4" s="40" t="s">
        <v>145</v>
      </c>
      <c r="C4" s="40" t="s">
        <v>78</v>
      </c>
    </row>
    <row r="5" ht="17.1" customHeight="1" spans="1:3">
      <c r="A5" s="129"/>
      <c r="B5" s="84" t="s">
        <v>2178</v>
      </c>
      <c r="C5" s="65">
        <f>SUM(C6,C58)</f>
        <v>12298</v>
      </c>
    </row>
    <row r="6" ht="17.1" customHeight="1" spans="1:3">
      <c r="A6" s="63">
        <v>10301</v>
      </c>
      <c r="B6" s="64" t="s">
        <v>2179</v>
      </c>
      <c r="C6" s="65">
        <f>SUM(C7,C10:C17,C23:C24,C27:C30,C33:C35,C38:C42,C45:C46,C54:C57)</f>
        <v>12298</v>
      </c>
    </row>
    <row r="7" ht="17.1" customHeight="1" spans="1:3">
      <c r="A7" s="63">
        <v>1030102</v>
      </c>
      <c r="B7" s="64" t="s">
        <v>2180</v>
      </c>
      <c r="C7" s="65">
        <f>SUM(C8:C9)</f>
        <v>0</v>
      </c>
    </row>
    <row r="8" ht="17.1" customHeight="1" spans="1:3">
      <c r="A8" s="63">
        <v>103010201</v>
      </c>
      <c r="B8" s="66" t="s">
        <v>2181</v>
      </c>
      <c r="C8" s="65"/>
    </row>
    <row r="9" ht="17.1" customHeight="1" spans="1:3">
      <c r="A9" s="63">
        <v>103010202</v>
      </c>
      <c r="B9" s="66" t="s">
        <v>2182</v>
      </c>
      <c r="C9" s="65"/>
    </row>
    <row r="10" ht="17.1" customHeight="1" spans="1:3">
      <c r="A10" s="63">
        <v>1030106</v>
      </c>
      <c r="B10" s="64" t="s">
        <v>2183</v>
      </c>
      <c r="C10" s="65"/>
    </row>
    <row r="11" ht="17.1" customHeight="1" spans="1:3">
      <c r="A11" s="63">
        <v>1030110</v>
      </c>
      <c r="B11" s="64" t="s">
        <v>2184</v>
      </c>
      <c r="C11" s="65"/>
    </row>
    <row r="12" ht="17.1" customHeight="1" spans="1:3">
      <c r="A12" s="63">
        <v>1030112</v>
      </c>
      <c r="B12" s="64" t="s">
        <v>2185</v>
      </c>
      <c r="C12" s="65"/>
    </row>
    <row r="13" ht="17.1" customHeight="1" spans="1:3">
      <c r="A13" s="63">
        <v>1030121</v>
      </c>
      <c r="B13" s="64" t="s">
        <v>2186</v>
      </c>
      <c r="C13" s="65"/>
    </row>
    <row r="14" ht="17.1" customHeight="1" spans="1:3">
      <c r="A14" s="63">
        <v>1030129</v>
      </c>
      <c r="B14" s="64" t="s">
        <v>2187</v>
      </c>
      <c r="C14" s="65"/>
    </row>
    <row r="15" ht="17.1" customHeight="1" spans="1:3">
      <c r="A15" s="63">
        <v>1030146</v>
      </c>
      <c r="B15" s="64" t="s">
        <v>2188</v>
      </c>
      <c r="C15" s="65"/>
    </row>
    <row r="16" ht="17.1" customHeight="1" spans="1:3">
      <c r="A16" s="63">
        <v>1030147</v>
      </c>
      <c r="B16" s="64" t="s">
        <v>2189</v>
      </c>
      <c r="C16" s="65"/>
    </row>
    <row r="17" ht="17.1" customHeight="1" spans="1:3">
      <c r="A17" s="63">
        <v>1030148</v>
      </c>
      <c r="B17" s="64" t="s">
        <v>2190</v>
      </c>
      <c r="C17" s="65">
        <f>SUM(C18:C22)</f>
        <v>8317</v>
      </c>
    </row>
    <row r="18" ht="17.1" customHeight="1" spans="1:3">
      <c r="A18" s="63">
        <v>103014801</v>
      </c>
      <c r="B18" s="66" t="s">
        <v>2191</v>
      </c>
      <c r="C18" s="65">
        <v>4061</v>
      </c>
    </row>
    <row r="19" ht="17.1" customHeight="1" spans="1:3">
      <c r="A19" s="63">
        <v>103014802</v>
      </c>
      <c r="B19" s="66" t="s">
        <v>2192</v>
      </c>
      <c r="C19" s="65">
        <v>2931</v>
      </c>
    </row>
    <row r="20" ht="17.1" customHeight="1" spans="1:3">
      <c r="A20" s="63">
        <v>103014803</v>
      </c>
      <c r="B20" s="66" t="s">
        <v>2193</v>
      </c>
      <c r="C20" s="65">
        <v>2100</v>
      </c>
    </row>
    <row r="21" ht="17.1" customHeight="1" spans="1:3">
      <c r="A21" s="63">
        <v>103014898</v>
      </c>
      <c r="B21" s="66" t="s">
        <v>2194</v>
      </c>
      <c r="C21" s="65">
        <v>-775</v>
      </c>
    </row>
    <row r="22" ht="17.1" customHeight="1" spans="1:3">
      <c r="A22" s="63">
        <v>103014899</v>
      </c>
      <c r="B22" s="66" t="s">
        <v>2195</v>
      </c>
      <c r="C22" s="65"/>
    </row>
    <row r="23" ht="17.1" customHeight="1" spans="1:3">
      <c r="A23" s="63">
        <v>1030149</v>
      </c>
      <c r="B23" s="64" t="s">
        <v>2196</v>
      </c>
      <c r="C23" s="65"/>
    </row>
    <row r="24" ht="17.1" customHeight="1" spans="1:3">
      <c r="A24" s="63">
        <v>1030150</v>
      </c>
      <c r="B24" s="64" t="s">
        <v>2197</v>
      </c>
      <c r="C24" s="65">
        <f>SUM(C25:C26)</f>
        <v>0</v>
      </c>
    </row>
    <row r="25" ht="17.1" customHeight="1" spans="1:3">
      <c r="A25" s="63">
        <v>103015001</v>
      </c>
      <c r="B25" s="66" t="s">
        <v>2198</v>
      </c>
      <c r="C25" s="65"/>
    </row>
    <row r="26" ht="17.1" customHeight="1" spans="1:3">
      <c r="A26" s="63">
        <v>103015002</v>
      </c>
      <c r="B26" s="66" t="s">
        <v>2199</v>
      </c>
      <c r="C26" s="65"/>
    </row>
    <row r="27" ht="17.1" customHeight="1" spans="1:3">
      <c r="A27" s="63">
        <v>1030152</v>
      </c>
      <c r="B27" s="64" t="s">
        <v>2200</v>
      </c>
      <c r="C27" s="65"/>
    </row>
    <row r="28" ht="17.1" customHeight="1" spans="1:3">
      <c r="A28" s="63">
        <v>1030153</v>
      </c>
      <c r="B28" s="64" t="s">
        <v>2201</v>
      </c>
      <c r="C28" s="65"/>
    </row>
    <row r="29" ht="17.1" customHeight="1" spans="1:3">
      <c r="A29" s="63">
        <v>1030154</v>
      </c>
      <c r="B29" s="64" t="s">
        <v>2202</v>
      </c>
      <c r="C29" s="65"/>
    </row>
    <row r="30" ht="17.1" customHeight="1" spans="1:3">
      <c r="A30" s="63">
        <v>1030155</v>
      </c>
      <c r="B30" s="64" t="s">
        <v>2203</v>
      </c>
      <c r="C30" s="65">
        <f>SUM(C31:C32)</f>
        <v>0</v>
      </c>
    </row>
    <row r="31" ht="17.1" customHeight="1" spans="1:3">
      <c r="A31" s="63">
        <v>103015501</v>
      </c>
      <c r="B31" s="66" t="s">
        <v>2204</v>
      </c>
      <c r="C31" s="65"/>
    </row>
    <row r="32" ht="17.1" customHeight="1" spans="1:3">
      <c r="A32" s="63">
        <v>103015502</v>
      </c>
      <c r="B32" s="66" t="s">
        <v>2205</v>
      </c>
      <c r="C32" s="65"/>
    </row>
    <row r="33" ht="17.1" customHeight="1" spans="1:3">
      <c r="A33" s="63">
        <v>1030156</v>
      </c>
      <c r="B33" s="64" t="s">
        <v>2206</v>
      </c>
      <c r="C33" s="65">
        <v>997</v>
      </c>
    </row>
    <row r="34" ht="17.1" customHeight="1" spans="1:3">
      <c r="A34" s="63">
        <v>1030157</v>
      </c>
      <c r="B34" s="64" t="s">
        <v>2207</v>
      </c>
      <c r="C34" s="65"/>
    </row>
    <row r="35" ht="17.1" customHeight="1" spans="1:3">
      <c r="A35" s="63">
        <v>1030158</v>
      </c>
      <c r="B35" s="64" t="s">
        <v>2208</v>
      </c>
      <c r="C35" s="65">
        <f>SUM(C36:C37)</f>
        <v>0</v>
      </c>
    </row>
    <row r="36" ht="17.1" customHeight="1" spans="1:3">
      <c r="A36" s="63">
        <v>103015801</v>
      </c>
      <c r="B36" s="66" t="s">
        <v>2209</v>
      </c>
      <c r="C36" s="65"/>
    </row>
    <row r="37" ht="17.1" customHeight="1" spans="1:3">
      <c r="A37" s="63">
        <v>103015803</v>
      </c>
      <c r="B37" s="66" t="s">
        <v>2210</v>
      </c>
      <c r="C37" s="65"/>
    </row>
    <row r="38" ht="17.1" customHeight="1" spans="1:3">
      <c r="A38" s="63">
        <v>1030159</v>
      </c>
      <c r="B38" s="64" t="s">
        <v>2211</v>
      </c>
      <c r="C38" s="65"/>
    </row>
    <row r="39" ht="17.1" customHeight="1" spans="1:3">
      <c r="A39" s="63">
        <v>1030166</v>
      </c>
      <c r="B39" s="64" t="s">
        <v>2212</v>
      </c>
      <c r="C39" s="65"/>
    </row>
    <row r="40" ht="17.1" customHeight="1" spans="1:3">
      <c r="A40" s="63">
        <v>1030168</v>
      </c>
      <c r="B40" s="64" t="s">
        <v>2213</v>
      </c>
      <c r="C40" s="65"/>
    </row>
    <row r="41" ht="17.1" customHeight="1" spans="1:3">
      <c r="A41" s="63">
        <v>1030171</v>
      </c>
      <c r="B41" s="64" t="s">
        <v>2214</v>
      </c>
      <c r="C41" s="65"/>
    </row>
    <row r="42" ht="17.1" customHeight="1" spans="1:3">
      <c r="A42" s="63">
        <v>1030175</v>
      </c>
      <c r="B42" s="64" t="s">
        <v>2215</v>
      </c>
      <c r="C42" s="65">
        <f>SUM(C43:C44)</f>
        <v>0</v>
      </c>
    </row>
    <row r="43" ht="17.1" customHeight="1" spans="1:3">
      <c r="A43" s="63">
        <v>103017501</v>
      </c>
      <c r="B43" s="66" t="s">
        <v>2216</v>
      </c>
      <c r="C43" s="65"/>
    </row>
    <row r="44" ht="17.1" customHeight="1" spans="1:3">
      <c r="A44" s="63">
        <v>103017502</v>
      </c>
      <c r="B44" s="66" t="s">
        <v>2217</v>
      </c>
      <c r="C44" s="65"/>
    </row>
    <row r="45" ht="17.1" customHeight="1" spans="1:3">
      <c r="A45" s="63">
        <v>1030178</v>
      </c>
      <c r="B45" s="64" t="s">
        <v>2218</v>
      </c>
      <c r="C45" s="65">
        <v>2984</v>
      </c>
    </row>
    <row r="46" ht="17.1" customHeight="1" spans="1:3">
      <c r="A46" s="63">
        <v>1030180</v>
      </c>
      <c r="B46" s="64" t="s">
        <v>2219</v>
      </c>
      <c r="C46" s="65">
        <f>SUM(C47:C53)</f>
        <v>0</v>
      </c>
    </row>
    <row r="47" ht="17.1" customHeight="1" spans="1:3">
      <c r="A47" s="63">
        <v>103018001</v>
      </c>
      <c r="B47" s="66" t="s">
        <v>2220</v>
      </c>
      <c r="C47" s="65"/>
    </row>
    <row r="48" ht="17.1" customHeight="1" spans="1:3">
      <c r="A48" s="63">
        <v>103018002</v>
      </c>
      <c r="B48" s="66" t="s">
        <v>2221</v>
      </c>
      <c r="C48" s="65"/>
    </row>
    <row r="49" ht="17.1" customHeight="1" spans="1:3">
      <c r="A49" s="63">
        <v>103018003</v>
      </c>
      <c r="B49" s="66" t="s">
        <v>2222</v>
      </c>
      <c r="C49" s="65"/>
    </row>
    <row r="50" ht="17.1" customHeight="1" spans="1:3">
      <c r="A50" s="63">
        <v>103018004</v>
      </c>
      <c r="B50" s="66" t="s">
        <v>2223</v>
      </c>
      <c r="C50" s="65"/>
    </row>
    <row r="51" ht="17.1" customHeight="1" spans="1:3">
      <c r="A51" s="63">
        <v>103018005</v>
      </c>
      <c r="B51" s="66" t="s">
        <v>2224</v>
      </c>
      <c r="C51" s="65"/>
    </row>
    <row r="52" ht="17.1" customHeight="1" spans="1:3">
      <c r="A52" s="63">
        <v>103018006</v>
      </c>
      <c r="B52" s="66" t="s">
        <v>2225</v>
      </c>
      <c r="C52" s="65"/>
    </row>
    <row r="53" ht="17.1" customHeight="1" spans="1:3">
      <c r="A53" s="63">
        <v>103018007</v>
      </c>
      <c r="B53" s="66" t="s">
        <v>2226</v>
      </c>
      <c r="C53" s="71"/>
    </row>
    <row r="54" ht="17.1" customHeight="1" spans="1:3">
      <c r="A54" s="63">
        <v>1030181</v>
      </c>
      <c r="B54" s="132" t="s">
        <v>2227</v>
      </c>
      <c r="C54" s="71"/>
    </row>
    <row r="55" ht="17.1" customHeight="1" spans="1:3">
      <c r="A55" s="63">
        <v>1030182</v>
      </c>
      <c r="B55" s="132" t="s">
        <v>2228</v>
      </c>
      <c r="C55" s="65"/>
    </row>
    <row r="56" ht="17.1" customHeight="1" spans="1:3">
      <c r="A56" s="63">
        <v>1030183</v>
      </c>
      <c r="B56" s="132" t="s">
        <v>2229</v>
      </c>
      <c r="C56" s="65"/>
    </row>
    <row r="57" ht="17.1" customHeight="1" spans="1:3">
      <c r="A57" s="63">
        <v>1030199</v>
      </c>
      <c r="B57" s="132" t="s">
        <v>2230</v>
      </c>
      <c r="C57" s="65"/>
    </row>
    <row r="58" ht="17.1" customHeight="1" spans="1:3">
      <c r="A58" s="63">
        <v>10310</v>
      </c>
      <c r="B58" s="132" t="s">
        <v>2164</v>
      </c>
      <c r="C58" s="65">
        <f>SUM(C59:C61,C65:C70,C73:C74)</f>
        <v>0</v>
      </c>
    </row>
    <row r="59" ht="17.1" customHeight="1" spans="1:3">
      <c r="A59" s="63">
        <v>1031003</v>
      </c>
      <c r="B59" s="132" t="s">
        <v>2231</v>
      </c>
      <c r="C59" s="65"/>
    </row>
    <row r="60" ht="17.1" customHeight="1" spans="1:3">
      <c r="A60" s="63">
        <v>1031005</v>
      </c>
      <c r="B60" s="132" t="s">
        <v>2232</v>
      </c>
      <c r="C60" s="65"/>
    </row>
    <row r="61" ht="17.1" customHeight="1" spans="1:3">
      <c r="A61" s="63">
        <v>1031006</v>
      </c>
      <c r="B61" s="64" t="s">
        <v>2233</v>
      </c>
      <c r="C61" s="91">
        <f>SUM(C62:C64)</f>
        <v>0</v>
      </c>
    </row>
    <row r="62" ht="17.1" customHeight="1" spans="1:3">
      <c r="A62" s="63">
        <v>103100601</v>
      </c>
      <c r="B62" s="66" t="s">
        <v>2234</v>
      </c>
      <c r="C62" s="65"/>
    </row>
    <row r="63" ht="17.1" customHeight="1" spans="1:3">
      <c r="A63" s="63">
        <v>103100602</v>
      </c>
      <c r="B63" s="66" t="s">
        <v>2235</v>
      </c>
      <c r="C63" s="65"/>
    </row>
    <row r="64" ht="17.1" customHeight="1" spans="1:3">
      <c r="A64" s="63">
        <v>103100699</v>
      </c>
      <c r="B64" s="66" t="s">
        <v>2236</v>
      </c>
      <c r="C64" s="65"/>
    </row>
    <row r="65" ht="17.1" customHeight="1" spans="1:3">
      <c r="A65" s="63">
        <v>1031008</v>
      </c>
      <c r="B65" s="64" t="s">
        <v>2237</v>
      </c>
      <c r="C65" s="65"/>
    </row>
    <row r="66" ht="17.1" customHeight="1" spans="1:3">
      <c r="A66" s="63">
        <v>1031009</v>
      </c>
      <c r="B66" s="64" t="s">
        <v>2238</v>
      </c>
      <c r="C66" s="65"/>
    </row>
    <row r="67" ht="17.1" customHeight="1" spans="1:3">
      <c r="A67" s="63">
        <v>1031010</v>
      </c>
      <c r="B67" s="64" t="s">
        <v>2239</v>
      </c>
      <c r="C67" s="65"/>
    </row>
    <row r="68" ht="17.1" customHeight="1" spans="1:3">
      <c r="A68" s="63">
        <v>1031011</v>
      </c>
      <c r="B68" s="64" t="s">
        <v>2240</v>
      </c>
      <c r="C68" s="65"/>
    </row>
    <row r="69" ht="17.1" customHeight="1" spans="1:3">
      <c r="A69" s="63">
        <v>1031012</v>
      </c>
      <c r="B69" s="64" t="s">
        <v>2241</v>
      </c>
      <c r="C69" s="65"/>
    </row>
    <row r="70" ht="17.1" customHeight="1" spans="1:3">
      <c r="A70" s="63">
        <v>1031013</v>
      </c>
      <c r="B70" s="64" t="s">
        <v>2242</v>
      </c>
      <c r="C70" s="65">
        <f>SUM(C71:C72)</f>
        <v>0</v>
      </c>
    </row>
    <row r="71" ht="17.1" customHeight="1" spans="1:3">
      <c r="A71" s="63">
        <v>103101301</v>
      </c>
      <c r="B71" s="66" t="s">
        <v>2243</v>
      </c>
      <c r="C71" s="65"/>
    </row>
    <row r="72" ht="17.1" customHeight="1" spans="1:3">
      <c r="A72" s="63">
        <v>103101399</v>
      </c>
      <c r="B72" s="66" t="s">
        <v>2244</v>
      </c>
      <c r="C72" s="65"/>
    </row>
    <row r="73" ht="17.1" customHeight="1" spans="1:3">
      <c r="A73" s="63">
        <v>1031014</v>
      </c>
      <c r="B73" s="64" t="s">
        <v>2245</v>
      </c>
      <c r="C73" s="65"/>
    </row>
    <row r="74" ht="17.1" customHeight="1" spans="1:3">
      <c r="A74" s="63">
        <v>1031099</v>
      </c>
      <c r="B74" s="64" t="s">
        <v>2246</v>
      </c>
      <c r="C74" s="65">
        <f>SUM(C75:C76)</f>
        <v>0</v>
      </c>
    </row>
    <row r="75" ht="17.1" customHeight="1" spans="1:3">
      <c r="A75" s="63">
        <v>103109998</v>
      </c>
      <c r="B75" s="66" t="s">
        <v>2247</v>
      </c>
      <c r="C75" s="65"/>
    </row>
    <row r="76" ht="17.1" customHeight="1" spans="1:3">
      <c r="A76" s="63">
        <v>103109999</v>
      </c>
      <c r="B76" s="66" t="s">
        <v>2248</v>
      </c>
      <c r="C76" s="65"/>
    </row>
    <row r="77" ht="15.75" spans="1:3">
      <c r="A77" s="49"/>
      <c r="B77" s="133"/>
      <c r="C77" s="49"/>
    </row>
    <row r="78" ht="15.75" spans="1:3">
      <c r="A78" s="49"/>
      <c r="B78" s="133"/>
      <c r="C78" s="49"/>
    </row>
    <row r="79" ht="15.75" spans="1:3">
      <c r="A79" s="49"/>
      <c r="B79" s="133"/>
      <c r="C79" s="49"/>
    </row>
    <row r="80" ht="15.75" spans="1:3">
      <c r="A80" s="49"/>
      <c r="B80" s="133"/>
      <c r="C80" s="49"/>
    </row>
    <row r="81" ht="15.75" spans="1:3">
      <c r="A81" s="49"/>
      <c r="B81" s="133"/>
      <c r="C81" s="49"/>
    </row>
    <row r="82" ht="15.75" spans="1:3">
      <c r="A82" s="49"/>
      <c r="B82" s="133"/>
      <c r="C82" s="49"/>
    </row>
    <row r="83" ht="15.75" spans="1:3">
      <c r="A83" s="49"/>
      <c r="B83" s="133"/>
      <c r="C83" s="49"/>
    </row>
    <row r="84" ht="15.75" spans="1:3">
      <c r="A84" s="49"/>
      <c r="B84" s="133"/>
      <c r="C84" s="49"/>
    </row>
    <row r="85" ht="15.75" spans="1:3">
      <c r="A85" s="49"/>
      <c r="B85" s="133"/>
      <c r="C85" s="49"/>
    </row>
    <row r="86" ht="15.75" spans="1:3">
      <c r="A86" s="49"/>
      <c r="B86" s="133"/>
      <c r="C86" s="49"/>
    </row>
    <row r="87" ht="15.75" spans="1:3">
      <c r="A87" s="49"/>
      <c r="B87" s="133"/>
      <c r="C87" s="49"/>
    </row>
    <row r="88" ht="15.75" spans="1:3">
      <c r="A88" s="49"/>
      <c r="B88" s="133"/>
      <c r="C88" s="49"/>
    </row>
    <row r="89" ht="15.75" spans="1:3">
      <c r="A89" s="49"/>
      <c r="B89" s="133"/>
      <c r="C89" s="49"/>
    </row>
    <row r="90" ht="15.75" spans="1:3">
      <c r="A90" s="49"/>
      <c r="B90" s="133"/>
      <c r="C90" s="49"/>
    </row>
    <row r="91" ht="15.75" spans="1:3">
      <c r="A91" s="49"/>
      <c r="B91" s="133"/>
      <c r="C91" s="49"/>
    </row>
    <row r="92" ht="15.75" spans="1:3">
      <c r="A92" s="49"/>
      <c r="B92" s="133"/>
      <c r="C92" s="49"/>
    </row>
    <row r="93" ht="15.75" spans="1:3">
      <c r="A93" s="49"/>
      <c r="B93" s="133"/>
      <c r="C93" s="49"/>
    </row>
    <row r="94" ht="15.75" spans="1:3">
      <c r="A94" s="49"/>
      <c r="B94" s="133"/>
      <c r="C94" s="49"/>
    </row>
    <row r="95" ht="15.75" spans="1:3">
      <c r="A95" s="49"/>
      <c r="B95" s="133"/>
      <c r="C95" s="49"/>
    </row>
    <row r="96" ht="15.75" spans="1:3">
      <c r="A96" s="49"/>
      <c r="B96" s="133"/>
      <c r="C96" s="49"/>
    </row>
    <row r="97" ht="15.75" spans="1:3">
      <c r="A97" s="49"/>
      <c r="B97" s="133"/>
      <c r="C97" s="49"/>
    </row>
    <row r="98" ht="15.75" spans="1:3">
      <c r="A98" s="49"/>
      <c r="B98" s="133"/>
      <c r="C98" s="49"/>
    </row>
    <row r="99" ht="15.75" spans="1:3">
      <c r="A99" s="49"/>
      <c r="B99" s="133"/>
      <c r="C99" s="49"/>
    </row>
    <row r="100" ht="15.75" spans="1:3">
      <c r="A100" s="49"/>
      <c r="B100" s="133"/>
      <c r="C100" s="49"/>
    </row>
    <row r="101" ht="15.75" spans="1:3">
      <c r="A101" s="49"/>
      <c r="B101" s="133"/>
      <c r="C101" s="49"/>
    </row>
    <row r="102" ht="15.75" spans="1:3">
      <c r="A102" s="49"/>
      <c r="B102" s="133"/>
      <c r="C102" s="49"/>
    </row>
    <row r="103" ht="15.75" spans="1:3">
      <c r="A103" s="49"/>
      <c r="B103" s="133"/>
      <c r="C103" s="49"/>
    </row>
    <row r="104" ht="15.75" spans="1:3">
      <c r="A104" s="49"/>
      <c r="B104" s="133"/>
      <c r="C104" s="49"/>
    </row>
    <row r="105" ht="15.75" spans="1:3">
      <c r="A105" s="49"/>
      <c r="B105" s="133"/>
      <c r="C105" s="49"/>
    </row>
    <row r="106" ht="15.75" spans="1:3">
      <c r="A106" s="49"/>
      <c r="B106" s="133"/>
      <c r="C106" s="49"/>
    </row>
    <row r="107" ht="15.75" spans="1:3">
      <c r="A107" s="49"/>
      <c r="B107" s="133"/>
      <c r="C107" s="49"/>
    </row>
    <row r="108" ht="15.75" spans="1:3">
      <c r="A108" s="49"/>
      <c r="B108" s="133"/>
      <c r="C108" s="49"/>
    </row>
    <row r="109" ht="15.75" spans="1:3">
      <c r="A109" s="49"/>
      <c r="B109" s="133"/>
      <c r="C109" s="49"/>
    </row>
    <row r="110" ht="15.75" spans="1:3">
      <c r="A110" s="49"/>
      <c r="B110" s="133"/>
      <c r="C110" s="49"/>
    </row>
    <row r="111" ht="15.75" spans="1:3">
      <c r="A111" s="49"/>
      <c r="B111" s="133"/>
      <c r="C111" s="49"/>
    </row>
    <row r="112" ht="15.75" spans="1:3">
      <c r="A112" s="49"/>
      <c r="B112" s="133"/>
      <c r="C112" s="49"/>
    </row>
    <row r="113" ht="15.75" spans="1:3">
      <c r="A113" s="49"/>
      <c r="B113" s="133"/>
      <c r="C113" s="49"/>
    </row>
    <row r="114" ht="15.75" spans="1:3">
      <c r="A114" s="49"/>
      <c r="B114" s="133"/>
      <c r="C114" s="49"/>
    </row>
    <row r="115" ht="15.75" spans="1:3">
      <c r="A115" s="49"/>
      <c r="B115" s="133"/>
      <c r="C115" s="49"/>
    </row>
    <row r="116" ht="15.75" spans="1:3">
      <c r="A116" s="49"/>
      <c r="B116" s="133"/>
      <c r="C116" s="49"/>
    </row>
    <row r="117" ht="15.75" spans="1:3">
      <c r="A117" s="49"/>
      <c r="B117" s="133"/>
      <c r="C117" s="49"/>
    </row>
    <row r="118" ht="15.75" spans="1:3">
      <c r="A118" s="49"/>
      <c r="B118" s="133"/>
      <c r="C118" s="49"/>
    </row>
    <row r="119" ht="15.75" spans="1:3">
      <c r="A119" s="49"/>
      <c r="B119" s="133"/>
      <c r="C119" s="49"/>
    </row>
    <row r="120" ht="15.75" spans="1:3">
      <c r="A120" s="49"/>
      <c r="B120" s="133"/>
      <c r="C120" s="49"/>
    </row>
    <row r="121" ht="15.75" spans="1:3">
      <c r="A121" s="49"/>
      <c r="B121" s="133"/>
      <c r="C121" s="49"/>
    </row>
    <row r="122" ht="15.75" spans="1:3">
      <c r="A122" s="49"/>
      <c r="B122" s="133"/>
      <c r="C122" s="49"/>
    </row>
    <row r="123" ht="15.75" spans="1:3">
      <c r="A123" s="49"/>
      <c r="B123" s="133"/>
      <c r="C123" s="49"/>
    </row>
    <row r="124" ht="15.75" spans="1:3">
      <c r="A124" s="49"/>
      <c r="B124" s="133"/>
      <c r="C124" s="49"/>
    </row>
    <row r="125" ht="15.75" spans="1:3">
      <c r="A125" s="49"/>
      <c r="B125" s="133"/>
      <c r="C125" s="49"/>
    </row>
    <row r="126" ht="15.75" spans="1:3">
      <c r="A126" s="49"/>
      <c r="B126" s="133"/>
      <c r="C126" s="49"/>
    </row>
    <row r="127" ht="15.75" spans="1:3">
      <c r="A127" s="49"/>
      <c r="B127" s="133"/>
      <c r="C127" s="49"/>
    </row>
    <row r="128" ht="15.75" spans="1:3">
      <c r="A128" s="49"/>
      <c r="B128" s="133"/>
      <c r="C128" s="49"/>
    </row>
    <row r="129" ht="15.75" spans="1:3">
      <c r="A129" s="49"/>
      <c r="B129" s="133"/>
      <c r="C129" s="49"/>
    </row>
    <row r="130" ht="15.75" spans="1:3">
      <c r="A130" s="49"/>
      <c r="B130" s="133"/>
      <c r="C130" s="49"/>
    </row>
    <row r="131" ht="15.75" spans="1:3">
      <c r="A131" s="49"/>
      <c r="B131" s="133"/>
      <c r="C131" s="49"/>
    </row>
    <row r="132" ht="15.75" spans="1:3">
      <c r="A132" s="49"/>
      <c r="B132" s="133"/>
      <c r="C132" s="49"/>
    </row>
    <row r="133" ht="15.75" spans="1:3">
      <c r="A133" s="49"/>
      <c r="B133" s="133"/>
      <c r="C133" s="49"/>
    </row>
    <row r="134" ht="15.75" spans="1:3">
      <c r="A134" s="49"/>
      <c r="B134" s="133"/>
      <c r="C134" s="49"/>
    </row>
    <row r="135" ht="15.75" spans="1:3">
      <c r="A135" s="49"/>
      <c r="B135" s="133"/>
      <c r="C135" s="49"/>
    </row>
    <row r="136" ht="15.75" spans="1:3">
      <c r="A136" s="49"/>
      <c r="B136" s="133"/>
      <c r="C136" s="49"/>
    </row>
    <row r="137" ht="15.75" spans="1:3">
      <c r="A137" s="49"/>
      <c r="B137" s="133"/>
      <c r="C137" s="49"/>
    </row>
    <row r="138" ht="15.75" spans="1:3">
      <c r="A138" s="49"/>
      <c r="B138" s="133"/>
      <c r="C138" s="49"/>
    </row>
    <row r="139" ht="15.75" spans="1:3">
      <c r="A139" s="49"/>
      <c r="B139" s="133"/>
      <c r="C139" s="49"/>
    </row>
    <row r="140" ht="15.75" spans="1:3">
      <c r="A140" s="49"/>
      <c r="B140" s="133"/>
      <c r="C140" s="49"/>
    </row>
    <row r="141" ht="15.75" spans="1:3">
      <c r="A141" s="49"/>
      <c r="B141" s="133"/>
      <c r="C141" s="49"/>
    </row>
    <row r="142" ht="15.75" spans="1:3">
      <c r="A142" s="49"/>
      <c r="B142" s="133"/>
      <c r="C142" s="49"/>
    </row>
    <row r="143" ht="15.75" spans="1:3">
      <c r="A143" s="49"/>
      <c r="B143" s="133"/>
      <c r="C143" s="49"/>
    </row>
    <row r="144" ht="15.75" spans="1:3">
      <c r="A144" s="49"/>
      <c r="B144" s="133"/>
      <c r="C144" s="49"/>
    </row>
    <row r="145" ht="15.75" spans="1:3">
      <c r="A145" s="49"/>
      <c r="B145" s="133"/>
      <c r="C145" s="49"/>
    </row>
    <row r="146" ht="15.75" spans="1:3">
      <c r="A146" s="49"/>
      <c r="B146" s="133"/>
      <c r="C146" s="49"/>
    </row>
    <row r="147" ht="15.75" spans="1:3">
      <c r="A147" s="49"/>
      <c r="B147" s="133"/>
      <c r="C147" s="49"/>
    </row>
    <row r="148" ht="15.75" spans="1:3">
      <c r="A148" s="49"/>
      <c r="B148" s="133"/>
      <c r="C148" s="49"/>
    </row>
    <row r="149" ht="15.75" spans="1:3">
      <c r="A149" s="49"/>
      <c r="B149" s="133"/>
      <c r="C149" s="49"/>
    </row>
    <row r="150" ht="15.75" spans="1:3">
      <c r="A150" s="49"/>
      <c r="B150" s="133"/>
      <c r="C150" s="49"/>
    </row>
    <row r="151" ht="15.75" spans="1:3">
      <c r="A151" s="49"/>
      <c r="B151" s="133"/>
      <c r="C151" s="49"/>
    </row>
    <row r="152" ht="15.75" spans="1:3">
      <c r="A152" s="49"/>
      <c r="B152" s="133"/>
      <c r="C152" s="49"/>
    </row>
    <row r="153" ht="15.75" spans="1:3">
      <c r="A153" s="49"/>
      <c r="B153" s="133"/>
      <c r="C153" s="49"/>
    </row>
    <row r="154" ht="15.75" spans="1:3">
      <c r="A154" s="49"/>
      <c r="B154" s="133"/>
      <c r="C154" s="49"/>
    </row>
    <row r="155" ht="15.75" spans="1:3">
      <c r="A155" s="49"/>
      <c r="B155" s="133"/>
      <c r="C155" s="49"/>
    </row>
    <row r="156" ht="15.75" spans="1:3">
      <c r="A156" s="49"/>
      <c r="B156" s="133"/>
      <c r="C156" s="49"/>
    </row>
    <row r="157" ht="15.75" spans="1:3">
      <c r="A157" s="49"/>
      <c r="B157" s="133"/>
      <c r="C157" s="49"/>
    </row>
    <row r="158" ht="15.75" spans="1:3">
      <c r="A158" s="49"/>
      <c r="B158" s="133"/>
      <c r="C158" s="49"/>
    </row>
    <row r="159" ht="15.75" spans="1:3">
      <c r="A159" s="49"/>
      <c r="B159" s="133"/>
      <c r="C159" s="49"/>
    </row>
    <row r="160" ht="15.75" spans="1:3">
      <c r="A160" s="49"/>
      <c r="B160" s="133"/>
      <c r="C160" s="49"/>
    </row>
    <row r="161" ht="15.75" spans="1:3">
      <c r="A161" s="49"/>
      <c r="B161" s="133"/>
      <c r="C161" s="49"/>
    </row>
    <row r="162" ht="15.75" spans="1:3">
      <c r="A162" s="49"/>
      <c r="B162" s="133"/>
      <c r="C162" s="49"/>
    </row>
    <row r="163" ht="15.75" spans="1:3">
      <c r="A163" s="49"/>
      <c r="B163" s="133"/>
      <c r="C163" s="49"/>
    </row>
    <row r="164" ht="15.75" spans="1:3">
      <c r="A164" s="49"/>
      <c r="B164" s="133"/>
      <c r="C164" s="49"/>
    </row>
    <row r="165" ht="15.75" spans="1:3">
      <c r="A165" s="49"/>
      <c r="B165" s="133"/>
      <c r="C165" s="49"/>
    </row>
    <row r="166" ht="15.75" spans="1:3">
      <c r="A166" s="49"/>
      <c r="B166" s="133"/>
      <c r="C166" s="49"/>
    </row>
    <row r="167" ht="15.75" spans="1:3">
      <c r="A167" s="49"/>
      <c r="B167" s="133"/>
      <c r="C167" s="49"/>
    </row>
    <row r="168" ht="15.75" spans="1:3">
      <c r="A168" s="49"/>
      <c r="B168" s="133"/>
      <c r="C168" s="49"/>
    </row>
    <row r="169" ht="15.75" spans="1:3">
      <c r="A169" s="49"/>
      <c r="B169" s="133"/>
      <c r="C169" s="49"/>
    </row>
    <row r="170" ht="15.75" spans="1:3">
      <c r="A170" s="49"/>
      <c r="B170" s="133"/>
      <c r="C170" s="49"/>
    </row>
    <row r="171" ht="15.75" spans="1:3">
      <c r="A171" s="49"/>
      <c r="B171" s="133"/>
      <c r="C171" s="49"/>
    </row>
    <row r="172" ht="15.75" spans="1:3">
      <c r="A172" s="49"/>
      <c r="B172" s="133"/>
      <c r="C172" s="49"/>
    </row>
    <row r="173" ht="15.75" spans="1:3">
      <c r="A173" s="49"/>
      <c r="B173" s="133"/>
      <c r="C173" s="49"/>
    </row>
    <row r="174" ht="15.75" spans="1:3">
      <c r="A174" s="49"/>
      <c r="B174" s="133"/>
      <c r="C174" s="49"/>
    </row>
    <row r="175" ht="15.75" spans="1:3">
      <c r="A175" s="49"/>
      <c r="B175" s="133"/>
      <c r="C175" s="49"/>
    </row>
    <row r="176" ht="15.75" spans="1:3">
      <c r="A176" s="49"/>
      <c r="B176" s="133"/>
      <c r="C176" s="49"/>
    </row>
    <row r="177" ht="15.75" spans="1:3">
      <c r="A177" s="49"/>
      <c r="B177" s="133"/>
      <c r="C177" s="49"/>
    </row>
    <row r="178" ht="15.75" spans="1:3">
      <c r="A178" s="49"/>
      <c r="B178" s="133"/>
      <c r="C178" s="49"/>
    </row>
    <row r="179" ht="15.75" spans="1:3">
      <c r="A179" s="49"/>
      <c r="B179" s="133"/>
      <c r="C179" s="49"/>
    </row>
    <row r="180" ht="15.75" spans="1:3">
      <c r="A180" s="49"/>
      <c r="B180" s="133"/>
      <c r="C180" s="49"/>
    </row>
    <row r="181" ht="15.75" spans="1:3">
      <c r="A181" s="49"/>
      <c r="B181" s="133"/>
      <c r="C181" s="49"/>
    </row>
    <row r="182" ht="15.75" spans="1:3">
      <c r="A182" s="49"/>
      <c r="B182" s="133"/>
      <c r="C182" s="49"/>
    </row>
    <row r="183" ht="15.75" spans="1:3">
      <c r="A183" s="49"/>
      <c r="B183" s="133"/>
      <c r="C183" s="49"/>
    </row>
    <row r="184" ht="15.75" spans="1:3">
      <c r="A184" s="49"/>
      <c r="B184" s="133"/>
      <c r="C184" s="49"/>
    </row>
    <row r="185" ht="15.75" spans="1:3">
      <c r="A185" s="49"/>
      <c r="B185" s="133"/>
      <c r="C185" s="49"/>
    </row>
    <row r="186" ht="15.75" spans="1:3">
      <c r="A186" s="49"/>
      <c r="B186" s="133"/>
      <c r="C186" s="49"/>
    </row>
    <row r="187" ht="15.75" spans="1:3">
      <c r="A187" s="49"/>
      <c r="B187" s="133"/>
      <c r="C187" s="49"/>
    </row>
    <row r="188" ht="15.75" spans="1:3">
      <c r="A188" s="49"/>
      <c r="B188" s="133"/>
      <c r="C188" s="49"/>
    </row>
    <row r="189" ht="15.75" spans="1:3">
      <c r="A189" s="49"/>
      <c r="B189" s="133"/>
      <c r="C189" s="49"/>
    </row>
    <row r="190" ht="15.75" spans="1:3">
      <c r="A190" s="49"/>
      <c r="B190" s="133"/>
      <c r="C190" s="49"/>
    </row>
    <row r="191" ht="15.75" spans="1:3">
      <c r="A191" s="49"/>
      <c r="B191" s="133"/>
      <c r="C191" s="49"/>
    </row>
    <row r="192" ht="15.75" spans="1:3">
      <c r="A192" s="49"/>
      <c r="B192" s="133"/>
      <c r="C192" s="49"/>
    </row>
    <row r="193" ht="15.75" spans="1:3">
      <c r="A193" s="49"/>
      <c r="B193" s="133"/>
      <c r="C193" s="49"/>
    </row>
    <row r="194" ht="15.75" spans="1:3">
      <c r="A194" s="49"/>
      <c r="B194" s="133"/>
      <c r="C194" s="49"/>
    </row>
    <row r="195" ht="15.75" spans="1:3">
      <c r="A195" s="49"/>
      <c r="B195" s="133"/>
      <c r="C195" s="49"/>
    </row>
    <row r="196" ht="15.75" spans="1:3">
      <c r="A196" s="49"/>
      <c r="B196" s="133"/>
      <c r="C196" s="49"/>
    </row>
    <row r="197" ht="15.75" spans="1:3">
      <c r="A197" s="49"/>
      <c r="B197" s="133"/>
      <c r="C197" s="49"/>
    </row>
    <row r="198" ht="15.75" spans="1:3">
      <c r="A198" s="49"/>
      <c r="B198" s="133"/>
      <c r="C198" s="49"/>
    </row>
    <row r="199" ht="15.75" spans="1:3">
      <c r="A199" s="49"/>
      <c r="B199" s="133"/>
      <c r="C199" s="49"/>
    </row>
    <row r="200" ht="15.75" spans="1:3">
      <c r="A200" s="49"/>
      <c r="B200" s="133"/>
      <c r="C200" s="49"/>
    </row>
    <row r="201" ht="15.75" spans="1:3">
      <c r="A201" s="49"/>
      <c r="B201" s="133"/>
      <c r="C201" s="49"/>
    </row>
    <row r="202" ht="15.75" spans="1:3">
      <c r="A202" s="49"/>
      <c r="B202" s="133"/>
      <c r="C202" s="49"/>
    </row>
    <row r="203" ht="15.75" spans="1:3">
      <c r="A203" s="49"/>
      <c r="B203" s="133"/>
      <c r="C203" s="49"/>
    </row>
    <row r="204" ht="15.75" spans="1:3">
      <c r="A204" s="49"/>
      <c r="B204" s="133"/>
      <c r="C204" s="49"/>
    </row>
    <row r="205" ht="15.75" spans="1:3">
      <c r="A205" s="49"/>
      <c r="B205" s="133"/>
      <c r="C205" s="49"/>
    </row>
    <row r="206" ht="15.75" spans="1:3">
      <c r="A206" s="49"/>
      <c r="B206" s="133"/>
      <c r="C206" s="49"/>
    </row>
    <row r="207" ht="15.75" spans="1:3">
      <c r="A207" s="49"/>
      <c r="B207" s="133"/>
      <c r="C207" s="49"/>
    </row>
    <row r="208" ht="15.75" spans="1:3">
      <c r="A208" s="49"/>
      <c r="B208" s="133"/>
      <c r="C208" s="49"/>
    </row>
    <row r="209" ht="15.75" spans="1:3">
      <c r="A209" s="49"/>
      <c r="B209" s="133"/>
      <c r="C209" s="49"/>
    </row>
    <row r="210" ht="15.75" spans="1:3">
      <c r="A210" s="49"/>
      <c r="B210" s="133"/>
      <c r="C210" s="49"/>
    </row>
    <row r="211" ht="15.75" spans="1:3">
      <c r="A211" s="49"/>
      <c r="B211" s="133"/>
      <c r="C211" s="49"/>
    </row>
    <row r="212" ht="15.75" spans="1:3">
      <c r="A212" s="49"/>
      <c r="B212" s="133"/>
      <c r="C212" s="49"/>
    </row>
    <row r="213" ht="15.75" spans="1:3">
      <c r="A213" s="49"/>
      <c r="B213" s="133"/>
      <c r="C213" s="49"/>
    </row>
    <row r="214" ht="15.75" spans="1:3">
      <c r="A214" s="49"/>
      <c r="B214" s="133"/>
      <c r="C214" s="49"/>
    </row>
    <row r="215" ht="15.75" spans="1:3">
      <c r="A215" s="49"/>
      <c r="B215" s="133"/>
      <c r="C215" s="49"/>
    </row>
    <row r="216" ht="15.75" spans="1:3">
      <c r="A216" s="49"/>
      <c r="B216" s="133"/>
      <c r="C216" s="49"/>
    </row>
    <row r="217" ht="15.75" spans="1:3">
      <c r="A217" s="49"/>
      <c r="B217" s="133"/>
      <c r="C217" s="49"/>
    </row>
    <row r="218" ht="15.75" spans="1:3">
      <c r="A218" s="49"/>
      <c r="B218" s="133"/>
      <c r="C218" s="49"/>
    </row>
    <row r="219" ht="15.75" spans="1:3">
      <c r="A219" s="49"/>
      <c r="B219" s="133"/>
      <c r="C219" s="49"/>
    </row>
    <row r="220" ht="15.75" spans="1:3">
      <c r="A220" s="49"/>
      <c r="B220" s="133"/>
      <c r="C220" s="49"/>
    </row>
    <row r="221" ht="15.75" spans="1:3">
      <c r="A221" s="49"/>
      <c r="B221" s="133"/>
      <c r="C221" s="49"/>
    </row>
    <row r="222" ht="15.75" spans="1:3">
      <c r="A222" s="49"/>
      <c r="B222" s="133"/>
      <c r="C222" s="49"/>
    </row>
    <row r="223" ht="15.75" spans="1:3">
      <c r="A223" s="49"/>
      <c r="B223" s="133"/>
      <c r="C223" s="49"/>
    </row>
    <row r="224" ht="15.75" spans="1:3">
      <c r="A224" s="49"/>
      <c r="B224" s="133"/>
      <c r="C224" s="49"/>
    </row>
    <row r="225" ht="15.75" spans="1:3">
      <c r="A225" s="49"/>
      <c r="B225" s="133"/>
      <c r="C225" s="49"/>
    </row>
    <row r="226" ht="15.75" spans="1:3">
      <c r="A226" s="49"/>
      <c r="B226" s="133"/>
      <c r="C226" s="49"/>
    </row>
    <row r="227" ht="15.75" spans="1:3">
      <c r="A227" s="49"/>
      <c r="B227" s="133"/>
      <c r="C227" s="49"/>
    </row>
    <row r="228" ht="15.75" spans="1:3">
      <c r="A228" s="49"/>
      <c r="B228" s="133"/>
      <c r="C228" s="49"/>
    </row>
    <row r="229" ht="15.75" spans="1:3">
      <c r="A229" s="49"/>
      <c r="B229" s="133"/>
      <c r="C229" s="49"/>
    </row>
    <row r="230" ht="15.75" spans="1:3">
      <c r="A230" s="49"/>
      <c r="B230" s="133"/>
      <c r="C230" s="49"/>
    </row>
    <row r="231" ht="15.75" spans="1:3">
      <c r="A231" s="49"/>
      <c r="B231" s="133"/>
      <c r="C231" s="49"/>
    </row>
    <row r="232" ht="15.75" spans="1:3">
      <c r="A232" s="49"/>
      <c r="B232" s="133"/>
      <c r="C232" s="49"/>
    </row>
    <row r="233" ht="15.75" spans="1:3">
      <c r="A233" s="49"/>
      <c r="B233" s="133"/>
      <c r="C233" s="49"/>
    </row>
    <row r="234" ht="15.75" spans="1:3">
      <c r="A234" s="49"/>
      <c r="B234" s="133"/>
      <c r="C234" s="49"/>
    </row>
    <row r="235" ht="15.75" spans="1:3">
      <c r="A235" s="49"/>
      <c r="B235" s="133"/>
      <c r="C235" s="49"/>
    </row>
    <row r="236" ht="15.75" spans="1:3">
      <c r="A236" s="49"/>
      <c r="B236" s="133"/>
      <c r="C236" s="49"/>
    </row>
    <row r="237" ht="15.75" spans="1:3">
      <c r="A237" s="49"/>
      <c r="B237" s="133"/>
      <c r="C237" s="49"/>
    </row>
    <row r="238" ht="15.75" spans="1:3">
      <c r="A238" s="49"/>
      <c r="B238" s="133"/>
      <c r="C238" s="49"/>
    </row>
    <row r="239" ht="15.75" spans="1:3">
      <c r="A239" s="49"/>
      <c r="B239" s="133"/>
      <c r="C239" s="49"/>
    </row>
    <row r="240" ht="15.75" spans="1:3">
      <c r="A240" s="49"/>
      <c r="B240" s="133"/>
      <c r="C240" s="49"/>
    </row>
    <row r="241" ht="15.75" spans="1:3">
      <c r="A241" s="49"/>
      <c r="B241" s="133"/>
      <c r="C241" s="49"/>
    </row>
    <row r="242" ht="15.75" spans="1:3">
      <c r="A242" s="49"/>
      <c r="B242" s="133"/>
      <c r="C242" s="49"/>
    </row>
    <row r="243" ht="15.75" spans="1:3">
      <c r="A243" s="49"/>
      <c r="B243" s="133"/>
      <c r="C243" s="49"/>
    </row>
    <row r="244" ht="15.75" spans="1:3">
      <c r="A244" s="49"/>
      <c r="B244" s="133"/>
      <c r="C244" s="49"/>
    </row>
    <row r="245" ht="15.75" spans="1:3">
      <c r="A245" s="49"/>
      <c r="B245" s="133"/>
      <c r="C245" s="49"/>
    </row>
    <row r="246" ht="15.75" spans="1:3">
      <c r="A246" s="49"/>
      <c r="B246" s="133"/>
      <c r="C246" s="49"/>
    </row>
    <row r="247" ht="15.75" spans="1:3">
      <c r="A247" s="49"/>
      <c r="B247" s="133"/>
      <c r="C247" s="49"/>
    </row>
    <row r="248" ht="15.75" spans="1:3">
      <c r="A248" s="49"/>
      <c r="B248" s="133"/>
      <c r="C248" s="49"/>
    </row>
    <row r="249" ht="15.75" spans="1:3">
      <c r="A249" s="49"/>
      <c r="B249" s="133"/>
      <c r="C249" s="49"/>
    </row>
    <row r="250" ht="15.75" spans="1:3">
      <c r="A250" s="49"/>
      <c r="B250" s="133"/>
      <c r="C250" s="49"/>
    </row>
    <row r="251" ht="15.75" spans="1:3">
      <c r="A251" s="49"/>
      <c r="B251" s="133"/>
      <c r="C251" s="49"/>
    </row>
    <row r="252" ht="15.75" spans="1:3">
      <c r="A252" s="49"/>
      <c r="B252" s="133"/>
      <c r="C252" s="49"/>
    </row>
    <row r="253" ht="15.75" spans="1:3">
      <c r="A253" s="49"/>
      <c r="B253" s="133"/>
      <c r="C253" s="49"/>
    </row>
    <row r="254" ht="15.75" spans="1:3">
      <c r="A254" s="49"/>
      <c r="B254" s="133"/>
      <c r="C254" s="49"/>
    </row>
    <row r="255" ht="15.75" spans="1:3">
      <c r="A255" s="49"/>
      <c r="B255" s="133"/>
      <c r="C255" s="49"/>
    </row>
    <row r="256" ht="15.75" spans="1:3">
      <c r="A256" s="49"/>
      <c r="B256" s="133"/>
      <c r="C256" s="49"/>
    </row>
    <row r="257" ht="15.75" spans="1:3">
      <c r="A257" s="49"/>
      <c r="B257" s="133"/>
      <c r="C257" s="49"/>
    </row>
    <row r="258" ht="15.75" spans="1:3">
      <c r="A258" s="49"/>
      <c r="B258" s="133"/>
      <c r="C258" s="49"/>
    </row>
    <row r="259" ht="15.75" spans="1:3">
      <c r="A259" s="49"/>
      <c r="B259" s="133"/>
      <c r="C259" s="49"/>
    </row>
    <row r="260" ht="15.75" spans="1:3">
      <c r="A260" s="49"/>
      <c r="B260" s="133"/>
      <c r="C260" s="49"/>
    </row>
    <row r="261" ht="15.75" spans="1:3">
      <c r="A261" s="49"/>
      <c r="B261" s="133"/>
      <c r="C261" s="49"/>
    </row>
    <row r="262" ht="15.75" spans="1:3">
      <c r="A262" s="49"/>
      <c r="B262" s="133"/>
      <c r="C262" s="49"/>
    </row>
    <row r="263" ht="15.75" spans="1:3">
      <c r="A263" s="49"/>
      <c r="B263" s="133"/>
      <c r="C263" s="49"/>
    </row>
    <row r="264" ht="15.75" spans="1:3">
      <c r="A264" s="49"/>
      <c r="B264" s="133"/>
      <c r="C264" s="49"/>
    </row>
    <row r="265" ht="15.75" spans="1:3">
      <c r="A265" s="49"/>
      <c r="B265" s="133"/>
      <c r="C265" s="49"/>
    </row>
    <row r="266" ht="15.75" spans="1:3">
      <c r="A266" s="49"/>
      <c r="B266" s="133"/>
      <c r="C266" s="49"/>
    </row>
    <row r="267" ht="15.75" spans="1:3">
      <c r="A267" s="49"/>
      <c r="B267" s="133"/>
      <c r="C267" s="49"/>
    </row>
    <row r="268" ht="15.75" spans="1:3">
      <c r="A268" s="49"/>
      <c r="B268" s="133"/>
      <c r="C268" s="49"/>
    </row>
    <row r="269" ht="15.75" spans="1:3">
      <c r="A269" s="49"/>
      <c r="B269" s="133"/>
      <c r="C269" s="49"/>
    </row>
    <row r="270" ht="15.75" spans="1:3">
      <c r="A270" s="49"/>
      <c r="B270" s="133"/>
      <c r="C270" s="49"/>
    </row>
    <row r="271" ht="15.75" spans="1:3">
      <c r="A271" s="49"/>
      <c r="B271" s="133"/>
      <c r="C271" s="49"/>
    </row>
    <row r="272" ht="15.75" spans="1:3">
      <c r="A272" s="49"/>
      <c r="B272" s="133"/>
      <c r="C272" s="49"/>
    </row>
    <row r="273" ht="15.75" spans="1:3">
      <c r="A273" s="49"/>
      <c r="B273" s="133"/>
      <c r="C273" s="49"/>
    </row>
    <row r="274" ht="15.75" spans="1:3">
      <c r="A274" s="49"/>
      <c r="B274" s="133"/>
      <c r="C274" s="49"/>
    </row>
    <row r="275" ht="15.75" spans="1:3">
      <c r="A275" s="49"/>
      <c r="B275" s="133"/>
      <c r="C275" s="49"/>
    </row>
    <row r="276" ht="15.75" spans="1:3">
      <c r="A276" s="49"/>
      <c r="B276" s="133"/>
      <c r="C276" s="49"/>
    </row>
    <row r="277" ht="15.75" spans="1:3">
      <c r="A277" s="49"/>
      <c r="B277" s="133"/>
      <c r="C277" s="49"/>
    </row>
    <row r="278" ht="15.75" spans="1:3">
      <c r="A278" s="49"/>
      <c r="B278" s="133"/>
      <c r="C278" s="49"/>
    </row>
    <row r="279" ht="15.75" spans="1:3">
      <c r="A279" s="49"/>
      <c r="B279" s="133"/>
      <c r="C279" s="49"/>
    </row>
    <row r="280" ht="15.75" spans="1:3">
      <c r="A280" s="49"/>
      <c r="B280" s="133"/>
      <c r="C280" s="49"/>
    </row>
    <row r="281" ht="15.75" spans="1:3">
      <c r="A281" s="49"/>
      <c r="B281" s="133"/>
      <c r="C281" s="49"/>
    </row>
    <row r="282" ht="15.75" spans="1:3">
      <c r="A282" s="49"/>
      <c r="B282" s="133"/>
      <c r="C282" s="49"/>
    </row>
    <row r="283" ht="15.75" spans="1:3">
      <c r="A283" s="49"/>
      <c r="B283" s="133"/>
      <c r="C283" s="49"/>
    </row>
    <row r="284" ht="15.75" spans="1:3">
      <c r="A284" s="49"/>
      <c r="B284" s="133"/>
      <c r="C284" s="49"/>
    </row>
    <row r="285" ht="15.75" spans="1:3">
      <c r="A285" s="49"/>
      <c r="B285" s="133"/>
      <c r="C285" s="49"/>
    </row>
    <row r="286" ht="15.75" spans="1:3">
      <c r="A286" s="49"/>
      <c r="B286" s="133"/>
      <c r="C286" s="49"/>
    </row>
    <row r="287" ht="15.75" spans="1:3">
      <c r="A287" s="49"/>
      <c r="B287" s="133"/>
      <c r="C287" s="49"/>
    </row>
    <row r="288" ht="15.75" spans="1:3">
      <c r="A288" s="49"/>
      <c r="B288" s="133"/>
      <c r="C288" s="49"/>
    </row>
    <row r="289" ht="15.75" spans="1:3">
      <c r="A289" s="49"/>
      <c r="B289" s="133"/>
      <c r="C289" s="49"/>
    </row>
    <row r="290" ht="15.75" spans="1:3">
      <c r="A290" s="49"/>
      <c r="B290" s="133"/>
      <c r="C290" s="49"/>
    </row>
    <row r="291" ht="15.75" spans="1:3">
      <c r="A291" s="49"/>
      <c r="B291" s="133"/>
      <c r="C291" s="49"/>
    </row>
    <row r="292" ht="15.75" spans="1:3">
      <c r="A292" s="49"/>
      <c r="B292" s="133"/>
      <c r="C292" s="49"/>
    </row>
    <row r="293" ht="15.75" spans="1:3">
      <c r="A293" s="49"/>
      <c r="B293" s="133"/>
      <c r="C293" s="49"/>
    </row>
    <row r="294" ht="15.75" spans="1:3">
      <c r="A294" s="49"/>
      <c r="B294" s="133"/>
      <c r="C294" s="49"/>
    </row>
    <row r="295" ht="15.75" spans="1:3">
      <c r="A295" s="49"/>
      <c r="B295" s="133"/>
      <c r="C295" s="49"/>
    </row>
    <row r="296" ht="15.75" spans="1:3">
      <c r="A296" s="49"/>
      <c r="B296" s="133"/>
      <c r="C296" s="49"/>
    </row>
    <row r="297" ht="15.75" spans="1:3">
      <c r="A297" s="49"/>
      <c r="B297" s="133"/>
      <c r="C297" s="49"/>
    </row>
    <row r="298" ht="15.75" spans="1:3">
      <c r="A298" s="49"/>
      <c r="B298" s="133"/>
      <c r="C298" s="49"/>
    </row>
    <row r="299" ht="15.75" spans="1:3">
      <c r="A299" s="49"/>
      <c r="B299" s="133"/>
      <c r="C299" s="49"/>
    </row>
    <row r="300" ht="15.75" spans="1:3">
      <c r="A300" s="49"/>
      <c r="B300" s="133"/>
      <c r="C300" s="49"/>
    </row>
    <row r="301" ht="15.75" spans="1:3">
      <c r="A301" s="49"/>
      <c r="B301" s="133"/>
      <c r="C301" s="49"/>
    </row>
    <row r="302" ht="15.75" spans="1:3">
      <c r="A302" s="49"/>
      <c r="B302" s="133"/>
      <c r="C302" s="49"/>
    </row>
    <row r="303" ht="15.75" spans="1:3">
      <c r="A303" s="49"/>
      <c r="B303" s="133"/>
      <c r="C303" s="49"/>
    </row>
    <row r="304" ht="15.75" spans="1:3">
      <c r="A304" s="49"/>
      <c r="B304" s="133"/>
      <c r="C304" s="49"/>
    </row>
    <row r="305" ht="15.75" spans="1:3">
      <c r="A305" s="49"/>
      <c r="B305" s="133"/>
      <c r="C305" s="49"/>
    </row>
    <row r="306" ht="15.75" spans="1:3">
      <c r="A306" s="49"/>
      <c r="B306" s="133"/>
      <c r="C306" s="49"/>
    </row>
    <row r="307" ht="15.75" spans="1:3">
      <c r="A307" s="49"/>
      <c r="B307" s="133"/>
      <c r="C307" s="49"/>
    </row>
    <row r="308" ht="15.75" spans="1:3">
      <c r="A308" s="49"/>
      <c r="B308" s="133"/>
      <c r="C308" s="49"/>
    </row>
    <row r="309" ht="15.75" spans="1:3">
      <c r="A309" s="49"/>
      <c r="B309" s="133"/>
      <c r="C309" s="49"/>
    </row>
    <row r="310" ht="15.75" spans="1:3">
      <c r="A310" s="49"/>
      <c r="B310" s="133"/>
      <c r="C310" s="49"/>
    </row>
    <row r="311" ht="15.75" spans="1:3">
      <c r="A311" s="49"/>
      <c r="B311" s="133"/>
      <c r="C311" s="49"/>
    </row>
    <row r="312" ht="15.75" spans="1:3">
      <c r="A312" s="49"/>
      <c r="B312" s="133"/>
      <c r="C312" s="49"/>
    </row>
    <row r="313" ht="15.75" spans="1:3">
      <c r="A313" s="49"/>
      <c r="B313" s="133"/>
      <c r="C313" s="49"/>
    </row>
    <row r="314" ht="15.75" spans="1:3">
      <c r="A314" s="49"/>
      <c r="B314" s="133"/>
      <c r="C314" s="49"/>
    </row>
    <row r="315" ht="15.75" spans="1:3">
      <c r="A315" s="49"/>
      <c r="B315" s="133"/>
      <c r="C315" s="49"/>
    </row>
    <row r="316" ht="15.75" spans="1:3">
      <c r="A316" s="49"/>
      <c r="B316" s="133"/>
      <c r="C316" s="49"/>
    </row>
    <row r="317" ht="15.75" spans="1:3">
      <c r="A317" s="49"/>
      <c r="B317" s="133"/>
      <c r="C317" s="49"/>
    </row>
    <row r="318" ht="15.75" spans="1:3">
      <c r="A318" s="49"/>
      <c r="B318" s="133"/>
      <c r="C318" s="49"/>
    </row>
    <row r="319" ht="15.75" spans="1:3">
      <c r="A319" s="49"/>
      <c r="B319" s="133"/>
      <c r="C319" s="49"/>
    </row>
    <row r="320" ht="15.75" spans="1:3">
      <c r="A320" s="49"/>
      <c r="B320" s="133"/>
      <c r="C320" s="49"/>
    </row>
    <row r="321" ht="15.75" spans="1:3">
      <c r="A321" s="49"/>
      <c r="B321" s="133"/>
      <c r="C321" s="49"/>
    </row>
    <row r="322" ht="15.75" spans="1:3">
      <c r="A322" s="49"/>
      <c r="B322" s="133"/>
      <c r="C322" s="49"/>
    </row>
    <row r="323" ht="15.75" spans="1:3">
      <c r="A323" s="49"/>
      <c r="B323" s="133"/>
      <c r="C323" s="49"/>
    </row>
    <row r="324" ht="15.75" spans="1:3">
      <c r="A324" s="49"/>
      <c r="B324" s="133"/>
      <c r="C324" s="49"/>
    </row>
    <row r="325" ht="15.75" spans="1:3">
      <c r="A325" s="49"/>
      <c r="B325" s="133"/>
      <c r="C325" s="49"/>
    </row>
    <row r="326" ht="15.75" spans="1:3">
      <c r="A326" s="49"/>
      <c r="B326" s="133"/>
      <c r="C326" s="49"/>
    </row>
    <row r="327" ht="15.75" spans="1:3">
      <c r="A327" s="49"/>
      <c r="B327" s="133"/>
      <c r="C327" s="49"/>
    </row>
    <row r="328" ht="15.75" spans="1:3">
      <c r="A328" s="49"/>
      <c r="B328" s="133"/>
      <c r="C328" s="49"/>
    </row>
    <row r="329" ht="15.75" spans="1:3">
      <c r="A329" s="49"/>
      <c r="B329" s="133"/>
      <c r="C329" s="49"/>
    </row>
    <row r="330" ht="15.75" spans="1:3">
      <c r="A330" s="49"/>
      <c r="B330" s="133"/>
      <c r="C330" s="49"/>
    </row>
    <row r="331" ht="15.75" spans="1:3">
      <c r="A331" s="49"/>
      <c r="B331" s="133"/>
      <c r="C331" s="49"/>
    </row>
    <row r="332" ht="15.75" spans="1:3">
      <c r="A332" s="49"/>
      <c r="B332" s="133"/>
      <c r="C332" s="49"/>
    </row>
    <row r="333" ht="15.75" spans="1:3">
      <c r="A333" s="49"/>
      <c r="B333" s="133"/>
      <c r="C333" s="49"/>
    </row>
    <row r="334" ht="15.75" spans="1:3">
      <c r="A334" s="49"/>
      <c r="B334" s="133"/>
      <c r="C334" s="49"/>
    </row>
    <row r="335" ht="15.75" spans="1:3">
      <c r="A335" s="49"/>
      <c r="B335" s="133"/>
      <c r="C335" s="49"/>
    </row>
    <row r="336" ht="15.75" spans="1:3">
      <c r="A336" s="49"/>
      <c r="B336" s="133"/>
      <c r="C336" s="49"/>
    </row>
    <row r="337" ht="15.75" spans="1:3">
      <c r="A337" s="49"/>
      <c r="B337" s="133"/>
      <c r="C337" s="49"/>
    </row>
    <row r="338" ht="15.75" spans="1:3">
      <c r="A338" s="49"/>
      <c r="B338" s="133"/>
      <c r="C338" s="49"/>
    </row>
    <row r="339" ht="15.75" spans="1:3">
      <c r="A339" s="49"/>
      <c r="B339" s="133"/>
      <c r="C339" s="49"/>
    </row>
    <row r="340" ht="15.75" spans="1:3">
      <c r="A340" s="49"/>
      <c r="B340" s="133"/>
      <c r="C340" s="49"/>
    </row>
    <row r="341" ht="15.75" spans="1:3">
      <c r="A341" s="49"/>
      <c r="B341" s="133"/>
      <c r="C341" s="49"/>
    </row>
    <row r="342" ht="15.75" spans="1:3">
      <c r="A342" s="49"/>
      <c r="B342" s="133"/>
      <c r="C342" s="49"/>
    </row>
    <row r="343" ht="15.75" spans="1:3">
      <c r="A343" s="49"/>
      <c r="B343" s="133"/>
      <c r="C343" s="49"/>
    </row>
    <row r="344" ht="15.75" spans="1:3">
      <c r="A344" s="49"/>
      <c r="B344" s="133"/>
      <c r="C344" s="49"/>
    </row>
    <row r="345" ht="15.75" spans="1:3">
      <c r="A345" s="49"/>
      <c r="B345" s="133"/>
      <c r="C345" s="49"/>
    </row>
    <row r="346" ht="15.75" spans="1:3">
      <c r="A346" s="49"/>
      <c r="B346" s="133"/>
      <c r="C346" s="49"/>
    </row>
    <row r="347" ht="15.75" spans="1:3">
      <c r="A347" s="49"/>
      <c r="B347" s="133"/>
      <c r="C347" s="49"/>
    </row>
    <row r="348" ht="15.75" spans="1:3">
      <c r="A348" s="49"/>
      <c r="B348" s="133"/>
      <c r="C348" s="49"/>
    </row>
    <row r="349" ht="15.75" spans="1:3">
      <c r="A349" s="49"/>
      <c r="B349" s="133"/>
      <c r="C349" s="49"/>
    </row>
    <row r="350" ht="15.75" spans="1:3">
      <c r="A350" s="49"/>
      <c r="B350" s="133"/>
      <c r="C350" s="49"/>
    </row>
    <row r="351" ht="15.75" spans="1:3">
      <c r="A351" s="49"/>
      <c r="B351" s="133"/>
      <c r="C351" s="49"/>
    </row>
    <row r="352" ht="15.75" spans="1:3">
      <c r="A352" s="49"/>
      <c r="B352" s="133"/>
      <c r="C352" s="49"/>
    </row>
    <row r="353" ht="15.75" spans="1:3">
      <c r="A353" s="49"/>
      <c r="B353" s="133"/>
      <c r="C353" s="49"/>
    </row>
    <row r="354" ht="15.75" spans="1:3">
      <c r="A354" s="49"/>
      <c r="B354" s="133"/>
      <c r="C354" s="49"/>
    </row>
    <row r="355" ht="15.75" spans="1:3">
      <c r="A355" s="49"/>
      <c r="B355" s="133"/>
      <c r="C355" s="49"/>
    </row>
    <row r="356" ht="15.75" spans="1:3">
      <c r="A356" s="49"/>
      <c r="B356" s="133"/>
      <c r="C356" s="49"/>
    </row>
    <row r="357" ht="15.75" spans="1:3">
      <c r="A357" s="49"/>
      <c r="B357" s="133"/>
      <c r="C357" s="49"/>
    </row>
    <row r="358" ht="15.75" spans="1:3">
      <c r="A358" s="49"/>
      <c r="B358" s="133"/>
      <c r="C358" s="49"/>
    </row>
    <row r="359" ht="15.75" spans="1:3">
      <c r="A359" s="49"/>
      <c r="B359" s="133"/>
      <c r="C359" s="49"/>
    </row>
    <row r="360" ht="15.75" spans="1:3">
      <c r="A360" s="49"/>
      <c r="B360" s="133"/>
      <c r="C360" s="49"/>
    </row>
    <row r="361" ht="15.75" spans="1:3">
      <c r="A361" s="49"/>
      <c r="B361" s="133"/>
      <c r="C361" s="49"/>
    </row>
    <row r="362" ht="15.75" spans="1:3">
      <c r="A362" s="49"/>
      <c r="B362" s="133"/>
      <c r="C362" s="49"/>
    </row>
    <row r="363" ht="15.75" spans="1:3">
      <c r="A363" s="49"/>
      <c r="B363" s="133"/>
      <c r="C363" s="49"/>
    </row>
    <row r="364" ht="15.75" spans="1:3">
      <c r="A364" s="49"/>
      <c r="B364" s="133"/>
      <c r="C364" s="49"/>
    </row>
    <row r="365" ht="15.75" spans="1:3">
      <c r="A365" s="49"/>
      <c r="B365" s="133"/>
      <c r="C365" s="49"/>
    </row>
    <row r="366" ht="15.75" spans="1:3">
      <c r="A366" s="49"/>
      <c r="B366" s="133"/>
      <c r="C366" s="49"/>
    </row>
    <row r="367" ht="15.75" spans="1:3">
      <c r="A367" s="49"/>
      <c r="B367" s="133"/>
      <c r="C367" s="49"/>
    </row>
    <row r="368" ht="15.75" spans="1:3">
      <c r="A368" s="49"/>
      <c r="B368" s="133"/>
      <c r="C368" s="49"/>
    </row>
    <row r="369" ht="15.75" spans="1:3">
      <c r="A369" s="49"/>
      <c r="B369" s="133"/>
      <c r="C369" s="49"/>
    </row>
    <row r="370" ht="15.75" spans="1:3">
      <c r="A370" s="49"/>
      <c r="B370" s="133"/>
      <c r="C370" s="49"/>
    </row>
    <row r="371" ht="15.75" spans="1:3">
      <c r="A371" s="49"/>
      <c r="B371" s="133"/>
      <c r="C371" s="49"/>
    </row>
    <row r="372" ht="15.75" spans="1:3">
      <c r="A372" s="49"/>
      <c r="B372" s="133"/>
      <c r="C372" s="49"/>
    </row>
    <row r="373" ht="15.75" spans="1:3">
      <c r="A373" s="49"/>
      <c r="B373" s="133"/>
      <c r="C373" s="49"/>
    </row>
    <row r="374" ht="15.75" spans="1:3">
      <c r="A374" s="49"/>
      <c r="B374" s="133"/>
      <c r="C374" s="49"/>
    </row>
    <row r="375" ht="15.75" spans="1:3">
      <c r="A375" s="49"/>
      <c r="B375" s="133"/>
      <c r="C375" s="49"/>
    </row>
    <row r="376" ht="15.75" spans="1:3">
      <c r="A376" s="49"/>
      <c r="B376" s="133"/>
      <c r="C376" s="49"/>
    </row>
    <row r="377" ht="15.75" spans="1:3">
      <c r="A377" s="49"/>
      <c r="B377" s="133"/>
      <c r="C377" s="49"/>
    </row>
    <row r="378" ht="15.75" spans="1:3">
      <c r="A378" s="49"/>
      <c r="B378" s="133"/>
      <c r="C378" s="49"/>
    </row>
    <row r="379" ht="15.75" spans="1:3">
      <c r="A379" s="49"/>
      <c r="B379" s="133"/>
      <c r="C379" s="49"/>
    </row>
    <row r="380" ht="15.75" spans="1:3">
      <c r="A380" s="49"/>
      <c r="B380" s="133"/>
      <c r="C380" s="49"/>
    </row>
    <row r="381" ht="15.75" spans="1:3">
      <c r="A381" s="49"/>
      <c r="B381" s="133"/>
      <c r="C381" s="49"/>
    </row>
    <row r="382" ht="15.75" spans="1:3">
      <c r="A382" s="49"/>
      <c r="B382" s="133"/>
      <c r="C382" s="49"/>
    </row>
    <row r="383" ht="15.75" spans="1:3">
      <c r="A383" s="49"/>
      <c r="B383" s="133"/>
      <c r="C383" s="49"/>
    </row>
    <row r="384" ht="15.75" spans="1:3">
      <c r="A384" s="49"/>
      <c r="B384" s="133"/>
      <c r="C384" s="49"/>
    </row>
    <row r="385" ht="15.75" spans="1:3">
      <c r="A385" s="49"/>
      <c r="B385" s="133"/>
      <c r="C385" s="49"/>
    </row>
    <row r="386" ht="15.75" spans="1:3">
      <c r="A386" s="49"/>
      <c r="B386" s="133"/>
      <c r="C386" s="49"/>
    </row>
    <row r="387" ht="15.75" spans="1:3">
      <c r="A387" s="49"/>
      <c r="B387" s="133"/>
      <c r="C387" s="49"/>
    </row>
    <row r="388" ht="15.75" spans="1:3">
      <c r="A388" s="49"/>
      <c r="B388" s="133"/>
      <c r="C388" s="49"/>
    </row>
    <row r="389" ht="15.75" spans="1:3">
      <c r="A389" s="49"/>
      <c r="B389" s="133"/>
      <c r="C389" s="49"/>
    </row>
    <row r="390" ht="15.75" spans="1:3">
      <c r="A390" s="49"/>
      <c r="B390" s="133"/>
      <c r="C390" s="49"/>
    </row>
    <row r="391" ht="15.75" spans="1:3">
      <c r="A391" s="49"/>
      <c r="B391" s="133"/>
      <c r="C391" s="49"/>
    </row>
    <row r="392" ht="15.75" spans="1:3">
      <c r="A392" s="49"/>
      <c r="B392" s="133"/>
      <c r="C392" s="49"/>
    </row>
    <row r="393" ht="15.75" spans="1:3">
      <c r="A393" s="49"/>
      <c r="B393" s="133"/>
      <c r="C393" s="49"/>
    </row>
    <row r="394" ht="15.75" spans="1:3">
      <c r="A394" s="49"/>
      <c r="B394" s="133"/>
      <c r="C394" s="49"/>
    </row>
    <row r="395" ht="15.75" spans="1:3">
      <c r="A395" s="49"/>
      <c r="B395" s="133"/>
      <c r="C395" s="49"/>
    </row>
    <row r="396" ht="15.75" spans="1:3">
      <c r="A396" s="49"/>
      <c r="B396" s="133"/>
      <c r="C396" s="49"/>
    </row>
    <row r="397" ht="15.75" spans="1:3">
      <c r="A397" s="49"/>
      <c r="B397" s="133"/>
      <c r="C397" s="49"/>
    </row>
    <row r="398" ht="15.75" spans="1:3">
      <c r="A398" s="49"/>
      <c r="B398" s="133"/>
      <c r="C398" s="49"/>
    </row>
    <row r="399" ht="15.75" spans="1:3">
      <c r="A399" s="49"/>
      <c r="B399" s="133"/>
      <c r="C399" s="49"/>
    </row>
    <row r="400" ht="15.75" spans="1:3">
      <c r="A400" s="49"/>
      <c r="B400" s="133"/>
      <c r="C400" s="49"/>
    </row>
    <row r="401" ht="15.75" spans="1:3">
      <c r="A401" s="49"/>
      <c r="B401" s="133"/>
      <c r="C401" s="49"/>
    </row>
    <row r="402" ht="15.75" spans="1:3">
      <c r="A402" s="49"/>
      <c r="B402" s="133"/>
      <c r="C402" s="49"/>
    </row>
    <row r="403" ht="15.75" spans="1:3">
      <c r="A403" s="49"/>
      <c r="B403" s="133"/>
      <c r="C403" s="49"/>
    </row>
    <row r="404" ht="15.75" spans="1:3">
      <c r="A404" s="49"/>
      <c r="B404" s="133"/>
      <c r="C404" s="49"/>
    </row>
    <row r="405" ht="15.75" spans="1:3">
      <c r="A405" s="49"/>
      <c r="B405" s="133"/>
      <c r="C405" s="49"/>
    </row>
    <row r="406" ht="15.75" spans="1:3">
      <c r="A406" s="49"/>
      <c r="B406" s="133"/>
      <c r="C406" s="49"/>
    </row>
    <row r="407" ht="15.75" spans="1:3">
      <c r="A407" s="49"/>
      <c r="B407" s="133"/>
      <c r="C407" s="49"/>
    </row>
    <row r="408" ht="15.75" spans="1:3">
      <c r="A408" s="49"/>
      <c r="B408" s="133"/>
      <c r="C408" s="49"/>
    </row>
    <row r="409" ht="15.75" spans="1:3">
      <c r="A409" s="49"/>
      <c r="B409" s="133"/>
      <c r="C409" s="49"/>
    </row>
    <row r="410" ht="15.75" spans="1:3">
      <c r="A410" s="49"/>
      <c r="B410" s="133"/>
      <c r="C410" s="49"/>
    </row>
    <row r="411" ht="15.75" spans="1:3">
      <c r="A411" s="49"/>
      <c r="B411" s="133"/>
      <c r="C411" s="49"/>
    </row>
    <row r="412" ht="15.75" spans="1:3">
      <c r="A412" s="49"/>
      <c r="B412" s="133"/>
      <c r="C412" s="49"/>
    </row>
    <row r="413" ht="15.75" spans="1:3">
      <c r="A413" s="49"/>
      <c r="B413" s="133"/>
      <c r="C413" s="49"/>
    </row>
    <row r="414" ht="15.75" spans="1:3">
      <c r="A414" s="49"/>
      <c r="B414" s="133"/>
      <c r="C414" s="49"/>
    </row>
    <row r="415" ht="15.75" spans="1:3">
      <c r="A415" s="49"/>
      <c r="B415" s="133"/>
      <c r="C415" s="49"/>
    </row>
    <row r="416" ht="15.75" spans="1:3">
      <c r="A416" s="49"/>
      <c r="B416" s="133"/>
      <c r="C416" s="49"/>
    </row>
    <row r="417" ht="15.75" spans="1:3">
      <c r="A417" s="49"/>
      <c r="B417" s="133"/>
      <c r="C417" s="49"/>
    </row>
    <row r="418" ht="15.75" spans="1:3">
      <c r="A418" s="49"/>
      <c r="B418" s="133"/>
      <c r="C418" s="49"/>
    </row>
    <row r="419" ht="15.75" spans="1:3">
      <c r="A419" s="49"/>
      <c r="B419" s="133"/>
      <c r="C419" s="49"/>
    </row>
    <row r="420" ht="15.75" spans="1:3">
      <c r="A420" s="49"/>
      <c r="B420" s="133"/>
      <c r="C420" s="49"/>
    </row>
    <row r="421" ht="15.75" spans="1:3">
      <c r="A421" s="49"/>
      <c r="B421" s="133"/>
      <c r="C421" s="49"/>
    </row>
    <row r="422" ht="15.75" spans="1:3">
      <c r="A422" s="49"/>
      <c r="B422" s="133"/>
      <c r="C422" s="49"/>
    </row>
    <row r="423" ht="15.75" spans="1:3">
      <c r="A423" s="49"/>
      <c r="B423" s="133"/>
      <c r="C423" s="49"/>
    </row>
    <row r="424" ht="15.75" spans="1:3">
      <c r="A424" s="49"/>
      <c r="B424" s="133"/>
      <c r="C424" s="49"/>
    </row>
    <row r="425" ht="15.75" spans="1:3">
      <c r="A425" s="49"/>
      <c r="B425" s="133"/>
      <c r="C425" s="49"/>
    </row>
    <row r="426" ht="15.75" spans="1:3">
      <c r="A426" s="49"/>
      <c r="B426" s="133"/>
      <c r="C426" s="49"/>
    </row>
    <row r="427" ht="15.75" spans="1:3">
      <c r="A427" s="49"/>
      <c r="B427" s="133"/>
      <c r="C427" s="49"/>
    </row>
    <row r="428" ht="15.75" spans="1:3">
      <c r="A428" s="49"/>
      <c r="B428" s="133"/>
      <c r="C428" s="49"/>
    </row>
    <row r="429" ht="15.75" spans="1:3">
      <c r="A429" s="49"/>
      <c r="B429" s="133"/>
      <c r="C429" s="49"/>
    </row>
    <row r="430" ht="15.75" spans="1:3">
      <c r="A430" s="49"/>
      <c r="B430" s="133"/>
      <c r="C430" s="49"/>
    </row>
    <row r="431" ht="15.75" spans="1:3">
      <c r="A431" s="49"/>
      <c r="B431" s="133"/>
      <c r="C431" s="49"/>
    </row>
    <row r="432" ht="15.75" spans="1:3">
      <c r="A432" s="49"/>
      <c r="B432" s="133"/>
      <c r="C432" s="49"/>
    </row>
    <row r="433" ht="15.75" spans="1:3">
      <c r="A433" s="49"/>
      <c r="B433" s="133"/>
      <c r="C433" s="49"/>
    </row>
    <row r="434" ht="15.75" spans="1:3">
      <c r="A434" s="49"/>
      <c r="B434" s="133"/>
      <c r="C434" s="49"/>
    </row>
    <row r="435" ht="15.75" spans="1:3">
      <c r="A435" s="49"/>
      <c r="B435" s="133"/>
      <c r="C435" s="49"/>
    </row>
    <row r="436" ht="15.75" spans="1:3">
      <c r="A436" s="49"/>
      <c r="B436" s="133"/>
      <c r="C436" s="49"/>
    </row>
    <row r="437" ht="15.75" spans="1:3">
      <c r="A437" s="49"/>
      <c r="B437" s="133"/>
      <c r="C437" s="49"/>
    </row>
    <row r="438" ht="15.75" spans="1:3">
      <c r="A438" s="49"/>
      <c r="B438" s="133"/>
      <c r="C438" s="49"/>
    </row>
    <row r="439" ht="15.75" spans="1:3">
      <c r="A439" s="49"/>
      <c r="B439" s="133"/>
      <c r="C439" s="49"/>
    </row>
    <row r="440" ht="15.75" spans="1:3">
      <c r="A440" s="49"/>
      <c r="B440" s="133"/>
      <c r="C440" s="49"/>
    </row>
    <row r="441" ht="15.75" spans="1:3">
      <c r="A441" s="49"/>
      <c r="B441" s="133"/>
      <c r="C441" s="49"/>
    </row>
    <row r="442" ht="15.75" spans="1:3">
      <c r="A442" s="49"/>
      <c r="B442" s="133"/>
      <c r="C442" s="49"/>
    </row>
    <row r="443" ht="15.75" spans="1:3">
      <c r="A443" s="49"/>
      <c r="B443" s="133"/>
      <c r="C443" s="49"/>
    </row>
    <row r="444" ht="15.75" spans="1:3">
      <c r="A444" s="49"/>
      <c r="B444" s="133"/>
      <c r="C444" s="49"/>
    </row>
    <row r="445" ht="15.75" spans="1:3">
      <c r="A445" s="49"/>
      <c r="B445" s="133"/>
      <c r="C445" s="49"/>
    </row>
    <row r="446" ht="15.75" spans="1:3">
      <c r="A446" s="49"/>
      <c r="B446" s="133"/>
      <c r="C446" s="49"/>
    </row>
    <row r="447" ht="15.75" spans="1:3">
      <c r="A447" s="49"/>
      <c r="B447" s="133"/>
      <c r="C447" s="49"/>
    </row>
    <row r="448" ht="15.75" spans="1:3">
      <c r="A448" s="49"/>
      <c r="B448" s="133"/>
      <c r="C448" s="49"/>
    </row>
    <row r="449" ht="15.75" spans="1:3">
      <c r="A449" s="49"/>
      <c r="B449" s="133"/>
      <c r="C449" s="49"/>
    </row>
    <row r="450" ht="15.75" spans="1:3">
      <c r="A450" s="49"/>
      <c r="B450" s="133"/>
      <c r="C450" s="49"/>
    </row>
    <row r="451" ht="15.75" spans="1:3">
      <c r="A451" s="49"/>
      <c r="B451" s="133"/>
      <c r="C451" s="49"/>
    </row>
    <row r="452" ht="15.75" spans="1:3">
      <c r="A452" s="49"/>
      <c r="B452" s="133"/>
      <c r="C452" s="49"/>
    </row>
    <row r="453" ht="15.75" spans="1:3">
      <c r="A453" s="49"/>
      <c r="B453" s="133"/>
      <c r="C453" s="49"/>
    </row>
    <row r="454" ht="15.75" spans="1:3">
      <c r="A454" s="49"/>
      <c r="B454" s="133"/>
      <c r="C454" s="49"/>
    </row>
    <row r="455" ht="15.75" spans="1:3">
      <c r="A455" s="49"/>
      <c r="B455" s="133"/>
      <c r="C455" s="49"/>
    </row>
    <row r="456" ht="15.75" spans="1:3">
      <c r="A456" s="49"/>
      <c r="B456" s="133"/>
      <c r="C456" s="49"/>
    </row>
    <row r="457" ht="15.75" spans="1:3">
      <c r="A457" s="49"/>
      <c r="B457" s="133"/>
      <c r="C457" s="49"/>
    </row>
    <row r="458" ht="15.75" spans="1:3">
      <c r="A458" s="49"/>
      <c r="B458" s="133"/>
      <c r="C458" s="49"/>
    </row>
    <row r="459" ht="15.75" spans="1:3">
      <c r="A459" s="49"/>
      <c r="B459" s="133"/>
      <c r="C459" s="49"/>
    </row>
    <row r="460" ht="15.75" spans="1:3">
      <c r="A460" s="49"/>
      <c r="B460" s="133"/>
      <c r="C460" s="49"/>
    </row>
    <row r="461" ht="15.75" spans="1:3">
      <c r="A461" s="49"/>
      <c r="B461" s="133"/>
      <c r="C461" s="49"/>
    </row>
    <row r="462" ht="15.75" spans="1:3">
      <c r="A462" s="49"/>
      <c r="B462" s="133"/>
      <c r="C462" s="49"/>
    </row>
    <row r="463" ht="15.75" spans="1:3">
      <c r="A463" s="49"/>
      <c r="B463" s="133"/>
      <c r="C463" s="49"/>
    </row>
    <row r="464" ht="15.75" spans="1:3">
      <c r="A464" s="49"/>
      <c r="B464" s="133"/>
      <c r="C464" s="49"/>
    </row>
    <row r="465" ht="15.75" spans="1:3">
      <c r="A465" s="49"/>
      <c r="B465" s="133"/>
      <c r="C465" s="49"/>
    </row>
    <row r="466" ht="15.75" spans="1:3">
      <c r="A466" s="49"/>
      <c r="B466" s="133"/>
      <c r="C466" s="49"/>
    </row>
    <row r="467" ht="15.75" spans="1:3">
      <c r="A467" s="49"/>
      <c r="B467" s="133"/>
      <c r="C467" s="49"/>
    </row>
    <row r="468" ht="15.75" spans="1:3">
      <c r="A468" s="49"/>
      <c r="B468" s="133"/>
      <c r="C468" s="49"/>
    </row>
    <row r="469" ht="15.75" spans="1:3">
      <c r="A469" s="49"/>
      <c r="B469" s="133"/>
      <c r="C469" s="49"/>
    </row>
    <row r="470" ht="15.75" spans="1:3">
      <c r="A470" s="49"/>
      <c r="B470" s="133"/>
      <c r="C470" s="49"/>
    </row>
    <row r="471" ht="15.75" spans="1:3">
      <c r="A471" s="49"/>
      <c r="B471" s="133"/>
      <c r="C471" s="49"/>
    </row>
    <row r="472" ht="15.75" spans="1:3">
      <c r="A472" s="49"/>
      <c r="B472" s="133"/>
      <c r="C472" s="49"/>
    </row>
    <row r="473" ht="15.75" spans="1:3">
      <c r="A473" s="49"/>
      <c r="B473" s="133"/>
      <c r="C473" s="49"/>
    </row>
    <row r="474" ht="15.75" spans="1:3">
      <c r="A474" s="49"/>
      <c r="B474" s="133"/>
      <c r="C474" s="49"/>
    </row>
    <row r="475" ht="15.75" spans="1:3">
      <c r="A475" s="49"/>
      <c r="B475" s="133"/>
      <c r="C475" s="49"/>
    </row>
    <row r="476" ht="15.75" spans="1:3">
      <c r="A476" s="49"/>
      <c r="B476" s="133"/>
      <c r="C476" s="49"/>
    </row>
    <row r="477" ht="15.75" spans="1:3">
      <c r="A477" s="49"/>
      <c r="B477" s="133"/>
      <c r="C477" s="49"/>
    </row>
    <row r="478" ht="15.75" spans="1:3">
      <c r="A478" s="49"/>
      <c r="B478" s="133"/>
      <c r="C478" s="49"/>
    </row>
    <row r="479" ht="15.75" spans="1:3">
      <c r="A479" s="49"/>
      <c r="B479" s="133"/>
      <c r="C479" s="49"/>
    </row>
    <row r="480" ht="15.75" spans="1:3">
      <c r="A480" s="49"/>
      <c r="B480" s="133"/>
      <c r="C480" s="49"/>
    </row>
    <row r="481" ht="15.75" spans="1:3">
      <c r="A481" s="49"/>
      <c r="B481" s="133"/>
      <c r="C481" s="49"/>
    </row>
    <row r="482" ht="15.75" spans="1:3">
      <c r="A482" s="49"/>
      <c r="B482" s="133"/>
      <c r="C482" s="49"/>
    </row>
    <row r="483" ht="15.75" spans="1:3">
      <c r="A483" s="49"/>
      <c r="B483" s="133"/>
      <c r="C483" s="49"/>
    </row>
    <row r="484" ht="15.75" spans="1:3">
      <c r="A484" s="49"/>
      <c r="B484" s="133"/>
      <c r="C484" s="49"/>
    </row>
    <row r="485" ht="15.75" spans="1:3">
      <c r="A485" s="49"/>
      <c r="B485" s="133"/>
      <c r="C485" s="49"/>
    </row>
    <row r="486" ht="15.75" spans="1:3">
      <c r="A486" s="49"/>
      <c r="B486" s="133"/>
      <c r="C486" s="49"/>
    </row>
    <row r="487" ht="15.75" spans="1:3">
      <c r="A487" s="49"/>
      <c r="B487" s="133"/>
      <c r="C487" s="49"/>
    </row>
    <row r="488" ht="15.75" spans="1:3">
      <c r="A488" s="49"/>
      <c r="B488" s="133"/>
      <c r="C488" s="49"/>
    </row>
    <row r="489" ht="15.75" spans="1:3">
      <c r="A489" s="49"/>
      <c r="B489" s="133"/>
      <c r="C489" s="49"/>
    </row>
    <row r="490" ht="15.75" spans="1:3">
      <c r="A490" s="49"/>
      <c r="B490" s="133"/>
      <c r="C490" s="49"/>
    </row>
    <row r="491" ht="15.75" spans="1:3">
      <c r="A491" s="49"/>
      <c r="B491" s="133"/>
      <c r="C491" s="49"/>
    </row>
    <row r="492" ht="15.75" spans="1:3">
      <c r="A492" s="49"/>
      <c r="B492" s="133"/>
      <c r="C492" s="49"/>
    </row>
    <row r="493" ht="15.75" spans="1:3">
      <c r="A493" s="49"/>
      <c r="B493" s="133"/>
      <c r="C493" s="49"/>
    </row>
    <row r="494" ht="15.75" spans="1:3">
      <c r="A494" s="49"/>
      <c r="B494" s="133"/>
      <c r="C494" s="49"/>
    </row>
    <row r="495" ht="15.75" spans="1:3">
      <c r="A495" s="49"/>
      <c r="B495" s="133"/>
      <c r="C495" s="49"/>
    </row>
    <row r="496" ht="15.75" spans="1:3">
      <c r="A496" s="49"/>
      <c r="B496" s="133"/>
      <c r="C496" s="49"/>
    </row>
    <row r="497" ht="15.75" spans="1:3">
      <c r="A497" s="49"/>
      <c r="B497" s="133"/>
      <c r="C497" s="49"/>
    </row>
    <row r="498" ht="15.75" spans="1:3">
      <c r="A498" s="49"/>
      <c r="B498" s="133"/>
      <c r="C498" s="49"/>
    </row>
    <row r="499" ht="15.75" spans="1:3">
      <c r="A499" s="49"/>
      <c r="B499" s="133"/>
      <c r="C499" s="49"/>
    </row>
    <row r="500" ht="15.75" spans="1:3">
      <c r="A500" s="49"/>
      <c r="B500" s="133"/>
      <c r="C500" s="49"/>
    </row>
    <row r="501" ht="15.75" spans="1:3">
      <c r="A501" s="49"/>
      <c r="B501" s="133"/>
      <c r="C501" s="49"/>
    </row>
    <row r="502" ht="15.75" spans="1:3">
      <c r="A502" s="49"/>
      <c r="B502" s="133"/>
      <c r="C502" s="49"/>
    </row>
    <row r="503" ht="15.75" spans="1:3">
      <c r="A503" s="49"/>
      <c r="B503" s="133"/>
      <c r="C503" s="49"/>
    </row>
    <row r="504" ht="15.75" spans="1:3">
      <c r="A504" s="49"/>
      <c r="B504" s="133"/>
      <c r="C504" s="49"/>
    </row>
    <row r="505" ht="15.75" spans="1:3">
      <c r="A505" s="49"/>
      <c r="B505" s="133"/>
      <c r="C505" s="49"/>
    </row>
    <row r="506" ht="15.75" spans="1:3">
      <c r="A506" s="49"/>
      <c r="B506" s="133"/>
      <c r="C506" s="49"/>
    </row>
    <row r="507" ht="15.75" spans="1:3">
      <c r="A507" s="49"/>
      <c r="B507" s="133"/>
      <c r="C507" s="49"/>
    </row>
    <row r="508" ht="15.75" spans="1:3">
      <c r="A508" s="49"/>
      <c r="B508" s="133"/>
      <c r="C508" s="49"/>
    </row>
    <row r="509" ht="15.75" spans="1:3">
      <c r="A509" s="49"/>
      <c r="B509" s="133"/>
      <c r="C509" s="49"/>
    </row>
    <row r="510" ht="15.75" spans="1:3">
      <c r="A510" s="49"/>
      <c r="B510" s="133"/>
      <c r="C510" s="49"/>
    </row>
    <row r="511" ht="15.75" spans="1:3">
      <c r="A511" s="49"/>
      <c r="B511" s="133"/>
      <c r="C511" s="49"/>
    </row>
    <row r="512" ht="15.75" spans="1:3">
      <c r="A512" s="49"/>
      <c r="B512" s="133"/>
      <c r="C512" s="49"/>
    </row>
    <row r="513" ht="15.75" spans="1:3">
      <c r="A513" s="49"/>
      <c r="B513" s="133"/>
      <c r="C513" s="49"/>
    </row>
    <row r="514" ht="15.75" spans="1:3">
      <c r="A514" s="49"/>
      <c r="B514" s="133"/>
      <c r="C514" s="49"/>
    </row>
    <row r="515" ht="15.75" spans="1:3">
      <c r="A515" s="49"/>
      <c r="B515" s="133"/>
      <c r="C515" s="49"/>
    </row>
    <row r="516" ht="15.75" spans="1:3">
      <c r="A516" s="49"/>
      <c r="B516" s="133"/>
      <c r="C516" s="49"/>
    </row>
    <row r="517" ht="15.75" spans="1:3">
      <c r="A517" s="49"/>
      <c r="B517" s="133"/>
      <c r="C517" s="49"/>
    </row>
    <row r="518" ht="15.75" spans="1:3">
      <c r="A518" s="49"/>
      <c r="B518" s="133"/>
      <c r="C518" s="49"/>
    </row>
    <row r="519" ht="15.75" spans="1:3">
      <c r="A519" s="49"/>
      <c r="B519" s="133"/>
      <c r="C519" s="49"/>
    </row>
    <row r="520" ht="15.75" spans="1:3">
      <c r="A520" s="49"/>
      <c r="B520" s="133"/>
      <c r="C520" s="49"/>
    </row>
    <row r="521" ht="15.75" spans="1:3">
      <c r="A521" s="49"/>
      <c r="B521" s="133"/>
      <c r="C521" s="49"/>
    </row>
    <row r="522" ht="15.75" spans="1:3">
      <c r="A522" s="49"/>
      <c r="B522" s="133"/>
      <c r="C522" s="49"/>
    </row>
    <row r="523" ht="15.75" spans="1:3">
      <c r="A523" s="49"/>
      <c r="B523" s="133"/>
      <c r="C523" s="49"/>
    </row>
    <row r="524" ht="15.75" spans="1:3">
      <c r="A524" s="49"/>
      <c r="B524" s="133"/>
      <c r="C524" s="49"/>
    </row>
    <row r="525" ht="15.75" spans="1:3">
      <c r="A525" s="49"/>
      <c r="B525" s="133"/>
      <c r="C525" s="49"/>
    </row>
    <row r="526" ht="15.75" spans="1:3">
      <c r="A526" s="49"/>
      <c r="B526" s="133"/>
      <c r="C526" s="49"/>
    </row>
    <row r="527" ht="15.75" spans="1:3">
      <c r="A527" s="49"/>
      <c r="B527" s="133"/>
      <c r="C527" s="49"/>
    </row>
    <row r="528" ht="15.75" spans="1:3">
      <c r="A528" s="49"/>
      <c r="B528" s="133"/>
      <c r="C528" s="49"/>
    </row>
    <row r="529" ht="15.75" spans="1:3">
      <c r="A529" s="49"/>
      <c r="B529" s="133"/>
      <c r="C529" s="49"/>
    </row>
    <row r="530" ht="15.75" spans="1:3">
      <c r="A530" s="49"/>
      <c r="B530" s="133"/>
      <c r="C530" s="49"/>
    </row>
    <row r="531" ht="15.75" spans="1:3">
      <c r="A531" s="49"/>
      <c r="B531" s="133"/>
      <c r="C531" s="49"/>
    </row>
    <row r="532" ht="15.75" spans="1:3">
      <c r="A532" s="49"/>
      <c r="B532" s="133"/>
      <c r="C532" s="49"/>
    </row>
    <row r="533" ht="15.75" spans="1:3">
      <c r="A533" s="49"/>
      <c r="B533" s="133"/>
      <c r="C533" s="49"/>
    </row>
    <row r="534" ht="15.75" spans="1:3">
      <c r="A534" s="49"/>
      <c r="B534" s="133"/>
      <c r="C534" s="49"/>
    </row>
    <row r="535" ht="15.75" spans="1:3">
      <c r="A535" s="49"/>
      <c r="B535" s="133"/>
      <c r="C535" s="49"/>
    </row>
    <row r="536" ht="15.75" spans="1:3">
      <c r="A536" s="49"/>
      <c r="B536" s="133"/>
      <c r="C536" s="49"/>
    </row>
    <row r="537" ht="15.75" spans="1:3">
      <c r="A537" s="49"/>
      <c r="B537" s="133"/>
      <c r="C537" s="49"/>
    </row>
    <row r="538" ht="15.75" spans="1:3">
      <c r="A538" s="49"/>
      <c r="B538" s="133"/>
      <c r="C538" s="49"/>
    </row>
    <row r="539" ht="15.75" spans="1:3">
      <c r="A539" s="49"/>
      <c r="B539" s="133"/>
      <c r="C539" s="49"/>
    </row>
    <row r="540" ht="15.75" spans="1:3">
      <c r="A540" s="49"/>
      <c r="B540" s="133"/>
      <c r="C540" s="49"/>
    </row>
    <row r="541" ht="15.75" spans="1:3">
      <c r="A541" s="49"/>
      <c r="B541" s="133"/>
      <c r="C541" s="49"/>
    </row>
    <row r="542" ht="15.75" spans="1:3">
      <c r="A542" s="49"/>
      <c r="B542" s="133"/>
      <c r="C542" s="49"/>
    </row>
    <row r="543" ht="15.75" spans="1:3">
      <c r="A543" s="49"/>
      <c r="B543" s="133"/>
      <c r="C543" s="49"/>
    </row>
    <row r="544" ht="15.75" spans="1:3">
      <c r="A544" s="49"/>
      <c r="B544" s="133"/>
      <c r="C544" s="49"/>
    </row>
    <row r="545" ht="15.75" spans="1:3">
      <c r="A545" s="49"/>
      <c r="B545" s="133"/>
      <c r="C545" s="49"/>
    </row>
    <row r="546" ht="15.75" spans="1:3">
      <c r="A546" s="49"/>
      <c r="B546" s="133"/>
      <c r="C546" s="49"/>
    </row>
    <row r="547" ht="15.75" spans="1:3">
      <c r="A547" s="49"/>
      <c r="B547" s="133"/>
      <c r="C547" s="49"/>
    </row>
    <row r="548" ht="15.75" spans="1:3">
      <c r="A548" s="49"/>
      <c r="B548" s="133"/>
      <c r="C548" s="49"/>
    </row>
    <row r="549" ht="15.75" spans="1:3">
      <c r="A549" s="49"/>
      <c r="B549" s="133"/>
      <c r="C549" s="49"/>
    </row>
    <row r="550" ht="15.75" spans="1:3">
      <c r="A550" s="49"/>
      <c r="B550" s="133"/>
      <c r="C550" s="49"/>
    </row>
    <row r="551" ht="15.75" spans="1:3">
      <c r="A551" s="49"/>
      <c r="B551" s="133"/>
      <c r="C551" s="49"/>
    </row>
    <row r="552" ht="15.75" spans="1:3">
      <c r="A552" s="49"/>
      <c r="B552" s="133"/>
      <c r="C552" s="49"/>
    </row>
    <row r="553" ht="15.75" spans="1:3">
      <c r="A553" s="49"/>
      <c r="B553" s="133"/>
      <c r="C553" s="49"/>
    </row>
    <row r="554" ht="15.75" spans="1:3">
      <c r="A554" s="49"/>
      <c r="B554" s="133"/>
      <c r="C554" s="49"/>
    </row>
    <row r="555" ht="15.75" spans="1:3">
      <c r="A555" s="49"/>
      <c r="B555" s="133"/>
      <c r="C555" s="49"/>
    </row>
    <row r="556" ht="15.75" spans="1:3">
      <c r="A556" s="49"/>
      <c r="B556" s="133"/>
      <c r="C556" s="49"/>
    </row>
    <row r="557" ht="15.75" spans="1:3">
      <c r="A557" s="49"/>
      <c r="B557" s="133"/>
      <c r="C557" s="49"/>
    </row>
    <row r="558" ht="15.75" spans="1:3">
      <c r="A558" s="49"/>
      <c r="B558" s="133"/>
      <c r="C558" s="49"/>
    </row>
    <row r="559" ht="15.75" spans="1:3">
      <c r="A559" s="49"/>
      <c r="B559" s="133"/>
      <c r="C559" s="49"/>
    </row>
    <row r="560" ht="15.75" spans="1:3">
      <c r="A560" s="49"/>
      <c r="B560" s="133"/>
      <c r="C560" s="49"/>
    </row>
    <row r="561" ht="15.75" spans="1:3">
      <c r="A561" s="49"/>
      <c r="B561" s="133"/>
      <c r="C561" s="49"/>
    </row>
    <row r="562" ht="15.75" spans="1:3">
      <c r="A562" s="49"/>
      <c r="B562" s="133"/>
      <c r="C562" s="49"/>
    </row>
    <row r="563" ht="15.75" spans="1:3">
      <c r="A563" s="49"/>
      <c r="B563" s="133"/>
      <c r="C563" s="49"/>
    </row>
    <row r="564" ht="15.75" spans="1:3">
      <c r="A564" s="49"/>
      <c r="B564" s="133"/>
      <c r="C564" s="49"/>
    </row>
    <row r="565" ht="15.75" spans="1:3">
      <c r="A565" s="49"/>
      <c r="B565" s="133"/>
      <c r="C565" s="49"/>
    </row>
    <row r="566" ht="15.75" spans="1:3">
      <c r="A566" s="49"/>
      <c r="B566" s="133"/>
      <c r="C566" s="49"/>
    </row>
    <row r="567" ht="15.75" spans="1:3">
      <c r="A567" s="49"/>
      <c r="B567" s="133"/>
      <c r="C567" s="49"/>
    </row>
    <row r="568" ht="15.75" spans="1:3">
      <c r="A568" s="49"/>
      <c r="B568" s="133"/>
      <c r="C568" s="49"/>
    </row>
    <row r="569" ht="15.75" spans="1:3">
      <c r="A569" s="49"/>
      <c r="B569" s="133"/>
      <c r="C569" s="49"/>
    </row>
    <row r="570" ht="15.75" spans="1:3">
      <c r="A570" s="49"/>
      <c r="B570" s="133"/>
      <c r="C570" s="49"/>
    </row>
    <row r="571" ht="15.75" spans="1:3">
      <c r="A571" s="49"/>
      <c r="B571" s="133"/>
      <c r="C571" s="49"/>
    </row>
    <row r="572" ht="15.75" spans="1:3">
      <c r="A572" s="49"/>
      <c r="B572" s="133"/>
      <c r="C572" s="49"/>
    </row>
    <row r="573" ht="15.75" spans="1:3">
      <c r="A573" s="49"/>
      <c r="B573" s="133"/>
      <c r="C573" s="49"/>
    </row>
    <row r="574" ht="15.75" spans="1:3">
      <c r="A574" s="49"/>
      <c r="B574" s="133"/>
      <c r="C574" s="49"/>
    </row>
    <row r="575" ht="15.75" spans="1:3">
      <c r="A575" s="49"/>
      <c r="B575" s="133"/>
      <c r="C575" s="49"/>
    </row>
    <row r="576" ht="15.75" spans="1:3">
      <c r="A576" s="49"/>
      <c r="B576" s="133"/>
      <c r="C576" s="49"/>
    </row>
    <row r="577" ht="15.75" spans="1:3">
      <c r="A577" s="49"/>
      <c r="B577" s="133"/>
      <c r="C577" s="49"/>
    </row>
    <row r="578" ht="15.75" spans="1:3">
      <c r="A578" s="49"/>
      <c r="B578" s="133"/>
      <c r="C578" s="49"/>
    </row>
    <row r="579" ht="15.75" spans="1:3">
      <c r="A579" s="49"/>
      <c r="B579" s="133"/>
      <c r="C579" s="49"/>
    </row>
    <row r="580" ht="15.75" spans="1:3">
      <c r="A580" s="49"/>
      <c r="B580" s="133"/>
      <c r="C580" s="49"/>
    </row>
    <row r="581" ht="15.75" spans="1:3">
      <c r="A581" s="49"/>
      <c r="B581" s="133"/>
      <c r="C581" s="49"/>
    </row>
    <row r="582" ht="15.75" spans="1:3">
      <c r="A582" s="49"/>
      <c r="B582" s="133"/>
      <c r="C582" s="49"/>
    </row>
    <row r="583" ht="15.75" spans="1:3">
      <c r="A583" s="49"/>
      <c r="B583" s="133"/>
      <c r="C583" s="49"/>
    </row>
    <row r="584" ht="15.75" spans="1:3">
      <c r="A584" s="49"/>
      <c r="B584" s="133"/>
      <c r="C584" s="49"/>
    </row>
    <row r="585" ht="15.75" spans="1:3">
      <c r="A585" s="49"/>
      <c r="B585" s="133"/>
      <c r="C585" s="49"/>
    </row>
    <row r="586" ht="15.75" spans="1:3">
      <c r="A586" s="49"/>
      <c r="B586" s="133"/>
      <c r="C586" s="49"/>
    </row>
    <row r="587" ht="15.75" spans="1:3">
      <c r="A587" s="49"/>
      <c r="B587" s="133"/>
      <c r="C587" s="49"/>
    </row>
    <row r="588" ht="15.75" spans="1:3">
      <c r="A588" s="49"/>
      <c r="B588" s="133"/>
      <c r="C588" s="49"/>
    </row>
    <row r="589" ht="15.75" spans="1:3">
      <c r="A589" s="49"/>
      <c r="B589" s="133"/>
      <c r="C589" s="49"/>
    </row>
    <row r="590" ht="15.75" spans="1:3">
      <c r="A590" s="49"/>
      <c r="B590" s="133"/>
      <c r="C590" s="49"/>
    </row>
    <row r="591" ht="15.75" spans="1:3">
      <c r="A591" s="49"/>
      <c r="B591" s="133"/>
      <c r="C591" s="49"/>
    </row>
    <row r="592" ht="15.75" spans="1:3">
      <c r="A592" s="49"/>
      <c r="B592" s="133"/>
      <c r="C592" s="49"/>
    </row>
    <row r="593" ht="15.75" spans="1:3">
      <c r="A593" s="49"/>
      <c r="B593" s="133"/>
      <c r="C593" s="49"/>
    </row>
    <row r="594" ht="15.75" spans="1:3">
      <c r="A594" s="49"/>
      <c r="B594" s="133"/>
      <c r="C594" s="49"/>
    </row>
    <row r="595" ht="15.75" spans="1:3">
      <c r="A595" s="49"/>
      <c r="B595" s="133"/>
      <c r="C595" s="49"/>
    </row>
    <row r="596" ht="15.75" spans="1:3">
      <c r="A596" s="49"/>
      <c r="B596" s="133"/>
      <c r="C596" s="49"/>
    </row>
    <row r="597" ht="15.75" spans="1:3">
      <c r="A597" s="49"/>
      <c r="B597" s="133"/>
      <c r="C597" s="49"/>
    </row>
    <row r="598" ht="15.75" spans="1:3">
      <c r="A598" s="49"/>
      <c r="B598" s="133"/>
      <c r="C598" s="49"/>
    </row>
    <row r="599" ht="15.75" spans="1:3">
      <c r="A599" s="49"/>
      <c r="B599" s="133"/>
      <c r="C599" s="49"/>
    </row>
    <row r="600" ht="15.75" spans="1:3">
      <c r="A600" s="49"/>
      <c r="B600" s="133"/>
      <c r="C600" s="49"/>
    </row>
    <row r="601" ht="15.75" spans="1:3">
      <c r="A601" s="49"/>
      <c r="B601" s="133"/>
      <c r="C601" s="49"/>
    </row>
    <row r="602" ht="15.75" spans="1:3">
      <c r="A602" s="49"/>
      <c r="B602" s="133"/>
      <c r="C602" s="49"/>
    </row>
    <row r="603" ht="15.75" spans="1:3">
      <c r="A603" s="49"/>
      <c r="B603" s="133"/>
      <c r="C603" s="49"/>
    </row>
    <row r="604" ht="15.75" spans="1:3">
      <c r="A604" s="49"/>
      <c r="B604" s="133"/>
      <c r="C604" s="49"/>
    </row>
    <row r="605" ht="15.75" spans="1:3">
      <c r="A605" s="49"/>
      <c r="B605" s="133"/>
      <c r="C605" s="49"/>
    </row>
    <row r="606" ht="15.75" spans="1:3">
      <c r="A606" s="49"/>
      <c r="B606" s="133"/>
      <c r="C606" s="49"/>
    </row>
    <row r="607" ht="15.75" spans="1:3">
      <c r="A607" s="49"/>
      <c r="B607" s="133"/>
      <c r="C607" s="49"/>
    </row>
    <row r="608" ht="15.75" spans="1:3">
      <c r="A608" s="49"/>
      <c r="B608" s="133"/>
      <c r="C608" s="49"/>
    </row>
    <row r="609" ht="15.75" spans="1:3">
      <c r="A609" s="49"/>
      <c r="B609" s="133"/>
      <c r="C609" s="49"/>
    </row>
    <row r="610" ht="15.75" spans="1:3">
      <c r="A610" s="49"/>
      <c r="B610" s="133"/>
      <c r="C610" s="49"/>
    </row>
    <row r="611" ht="15.75" spans="1:3">
      <c r="A611" s="49"/>
      <c r="B611" s="133"/>
      <c r="C611" s="49"/>
    </row>
    <row r="612" ht="15.75" spans="1:3">
      <c r="A612" s="49"/>
      <c r="B612" s="133"/>
      <c r="C612" s="49"/>
    </row>
    <row r="613" ht="15.75" spans="1:3">
      <c r="A613" s="49"/>
      <c r="B613" s="133"/>
      <c r="C613" s="49"/>
    </row>
    <row r="614" ht="15.75" spans="1:3">
      <c r="A614" s="49"/>
      <c r="B614" s="133"/>
      <c r="C614" s="49"/>
    </row>
    <row r="615" ht="15.75" spans="1:3">
      <c r="A615" s="49"/>
      <c r="B615" s="133"/>
      <c r="C615" s="49"/>
    </row>
    <row r="616" ht="15.75" spans="1:3">
      <c r="A616" s="49"/>
      <c r="B616" s="133"/>
      <c r="C616" s="49"/>
    </row>
    <row r="617" ht="15.75" spans="1:3">
      <c r="A617" s="49"/>
      <c r="B617" s="133"/>
      <c r="C617" s="49"/>
    </row>
    <row r="618" ht="15.75" spans="1:3">
      <c r="A618" s="49"/>
      <c r="B618" s="133"/>
      <c r="C618" s="49"/>
    </row>
    <row r="619" ht="15.75" spans="1:3">
      <c r="A619" s="49"/>
      <c r="B619" s="133"/>
      <c r="C619" s="49"/>
    </row>
    <row r="620" ht="15.75" spans="1:3">
      <c r="A620" s="49"/>
      <c r="B620" s="133"/>
      <c r="C620" s="49"/>
    </row>
    <row r="621" ht="15.75" spans="1:3">
      <c r="A621" s="49"/>
      <c r="B621" s="133"/>
      <c r="C621" s="49"/>
    </row>
    <row r="622" ht="15.75" spans="1:3">
      <c r="A622" s="49"/>
      <c r="B622" s="133"/>
      <c r="C622" s="49"/>
    </row>
    <row r="623" ht="15.75" spans="1:3">
      <c r="A623" s="49"/>
      <c r="B623" s="133"/>
      <c r="C623" s="49"/>
    </row>
    <row r="624" ht="15.75" spans="1:3">
      <c r="A624" s="49"/>
      <c r="B624" s="133"/>
      <c r="C624" s="49"/>
    </row>
    <row r="625" ht="15.75" spans="1:3">
      <c r="A625" s="49"/>
      <c r="B625" s="133"/>
      <c r="C625" s="49"/>
    </row>
    <row r="626" ht="15.75" spans="1:3">
      <c r="A626" s="49"/>
      <c r="B626" s="133"/>
      <c r="C626" s="49"/>
    </row>
    <row r="627" ht="15.75" spans="1:3">
      <c r="A627" s="49"/>
      <c r="B627" s="133"/>
      <c r="C627" s="49"/>
    </row>
    <row r="628" ht="15.75" spans="1:3">
      <c r="A628" s="49"/>
      <c r="B628" s="133"/>
      <c r="C628" s="49"/>
    </row>
    <row r="629" ht="15.75" spans="1:3">
      <c r="A629" s="49"/>
      <c r="B629" s="133"/>
      <c r="C629" s="49"/>
    </row>
    <row r="630" ht="15.75" spans="1:3">
      <c r="A630" s="49"/>
      <c r="B630" s="133"/>
      <c r="C630" s="49"/>
    </row>
    <row r="631" ht="15.75" spans="1:3">
      <c r="A631" s="49"/>
      <c r="B631" s="133"/>
      <c r="C631" s="49"/>
    </row>
    <row r="632" ht="15.75" spans="1:3">
      <c r="A632" s="49"/>
      <c r="B632" s="133"/>
      <c r="C632" s="49"/>
    </row>
    <row r="633" ht="15.75" spans="1:3">
      <c r="A633" s="49"/>
      <c r="B633" s="133"/>
      <c r="C633" s="49"/>
    </row>
    <row r="634" ht="15.75" spans="1:3">
      <c r="A634" s="49"/>
      <c r="B634" s="133"/>
      <c r="C634" s="49"/>
    </row>
    <row r="635" ht="15.75" spans="1:3">
      <c r="A635" s="49"/>
      <c r="B635" s="133"/>
      <c r="C635" s="49"/>
    </row>
    <row r="636" ht="15.75" spans="1:3">
      <c r="A636" s="49"/>
      <c r="B636" s="133"/>
      <c r="C636" s="49"/>
    </row>
    <row r="637" ht="15.75" spans="1:3">
      <c r="A637" s="49"/>
      <c r="B637" s="133"/>
      <c r="C637" s="49"/>
    </row>
    <row r="638" ht="15.75" spans="1:3">
      <c r="A638" s="49"/>
      <c r="B638" s="133"/>
      <c r="C638" s="49"/>
    </row>
    <row r="639" ht="15.75" spans="1:3">
      <c r="A639" s="49"/>
      <c r="B639" s="133"/>
      <c r="C639" s="49"/>
    </row>
    <row r="640" ht="15.75" spans="1:3">
      <c r="A640" s="49"/>
      <c r="B640" s="133"/>
      <c r="C640" s="49"/>
    </row>
    <row r="641" ht="15.75" spans="1:3">
      <c r="A641" s="49"/>
      <c r="B641" s="133"/>
      <c r="C641" s="49"/>
    </row>
    <row r="642" ht="15.75" spans="1:3">
      <c r="A642" s="49"/>
      <c r="B642" s="133"/>
      <c r="C642" s="49"/>
    </row>
    <row r="643" ht="15.75" spans="1:3">
      <c r="A643" s="49"/>
      <c r="B643" s="133"/>
      <c r="C643" s="49"/>
    </row>
    <row r="644" ht="15.75" spans="1:3">
      <c r="A644" s="49"/>
      <c r="B644" s="133"/>
      <c r="C644" s="49"/>
    </row>
    <row r="645" ht="15.75" spans="1:3">
      <c r="A645" s="49"/>
      <c r="B645" s="133"/>
      <c r="C645" s="49"/>
    </row>
    <row r="646" ht="15.75" spans="1:3">
      <c r="A646" s="49"/>
      <c r="B646" s="133"/>
      <c r="C646" s="49"/>
    </row>
    <row r="647" ht="15.75" spans="1:3">
      <c r="A647" s="49"/>
      <c r="B647" s="133"/>
      <c r="C647" s="49"/>
    </row>
    <row r="648" ht="15.75" spans="1:3">
      <c r="A648" s="49"/>
      <c r="B648" s="133"/>
      <c r="C648" s="49"/>
    </row>
    <row r="649" ht="15.75" spans="1:3">
      <c r="A649" s="49"/>
      <c r="B649" s="133"/>
      <c r="C649" s="49"/>
    </row>
    <row r="650" ht="15.75" spans="1:3">
      <c r="A650" s="49"/>
      <c r="B650" s="133"/>
      <c r="C650" s="49"/>
    </row>
    <row r="651" ht="15.75" spans="1:3">
      <c r="A651" s="49"/>
      <c r="B651" s="133"/>
      <c r="C651" s="49"/>
    </row>
    <row r="652" ht="15.75" spans="1:3">
      <c r="A652" s="49"/>
      <c r="B652" s="133"/>
      <c r="C652" s="49"/>
    </row>
    <row r="653" ht="15.75" spans="1:3">
      <c r="A653" s="49"/>
      <c r="B653" s="133"/>
      <c r="C653" s="49"/>
    </row>
    <row r="654" ht="15.75" spans="1:3">
      <c r="A654" s="49"/>
      <c r="B654" s="133"/>
      <c r="C654" s="49"/>
    </row>
    <row r="655" ht="15.75" spans="1:3">
      <c r="A655" s="49"/>
      <c r="B655" s="133"/>
      <c r="C655" s="49"/>
    </row>
    <row r="656" ht="15.75" spans="1:3">
      <c r="A656" s="49"/>
      <c r="B656" s="133"/>
      <c r="C656" s="49"/>
    </row>
    <row r="657" ht="15.75" spans="1:3">
      <c r="A657" s="49"/>
      <c r="B657" s="133"/>
      <c r="C657" s="49"/>
    </row>
    <row r="658" ht="15.75" spans="1:3">
      <c r="A658" s="49"/>
      <c r="B658" s="133"/>
      <c r="C658" s="49"/>
    </row>
    <row r="659" ht="15.75" spans="1:3">
      <c r="A659" s="49"/>
      <c r="B659" s="133"/>
      <c r="C659" s="49"/>
    </row>
    <row r="660" ht="15.75" spans="1:3">
      <c r="A660" s="49"/>
      <c r="B660" s="133"/>
      <c r="C660" s="49"/>
    </row>
    <row r="661" ht="15.75" spans="1:3">
      <c r="A661" s="49"/>
      <c r="B661" s="133"/>
      <c r="C661" s="49"/>
    </row>
    <row r="662" ht="15.75" spans="1:3">
      <c r="A662" s="49"/>
      <c r="B662" s="133"/>
      <c r="C662" s="49"/>
    </row>
    <row r="663" ht="15.75" spans="1:3">
      <c r="A663" s="49"/>
      <c r="B663" s="133"/>
      <c r="C663" s="49"/>
    </row>
    <row r="664" ht="15.75" spans="1:3">
      <c r="A664" s="49"/>
      <c r="B664" s="133"/>
      <c r="C664" s="49"/>
    </row>
    <row r="665" ht="15.75" spans="1:3">
      <c r="A665" s="49"/>
      <c r="B665" s="133"/>
      <c r="C665" s="49"/>
    </row>
    <row r="666" ht="15.75" spans="1:3">
      <c r="A666" s="49"/>
      <c r="B666" s="133"/>
      <c r="C666" s="49"/>
    </row>
    <row r="667" ht="15.75" spans="1:3">
      <c r="A667" s="49"/>
      <c r="B667" s="133"/>
      <c r="C667" s="49"/>
    </row>
    <row r="668" ht="15.75" spans="1:3">
      <c r="A668" s="49"/>
      <c r="B668" s="133"/>
      <c r="C668" s="49"/>
    </row>
    <row r="669" ht="15.75" spans="1:3">
      <c r="A669" s="49"/>
      <c r="B669" s="133"/>
      <c r="C669" s="49"/>
    </row>
    <row r="670" ht="15.75" spans="1:3">
      <c r="A670" s="49"/>
      <c r="B670" s="133"/>
      <c r="C670" s="49"/>
    </row>
    <row r="671" ht="15.75" spans="1:3">
      <c r="A671" s="49"/>
      <c r="B671" s="133"/>
      <c r="C671" s="49"/>
    </row>
    <row r="672" ht="15.75" spans="1:3">
      <c r="A672" s="49"/>
      <c r="B672" s="133"/>
      <c r="C672" s="49"/>
    </row>
    <row r="673" ht="15.75" spans="1:3">
      <c r="A673" s="49"/>
      <c r="B673" s="133"/>
      <c r="C673" s="49"/>
    </row>
    <row r="674" ht="15.75" spans="1:3">
      <c r="A674" s="49"/>
      <c r="B674" s="133"/>
      <c r="C674" s="49"/>
    </row>
    <row r="675" ht="15.75" spans="1:3">
      <c r="A675" s="49"/>
      <c r="B675" s="133"/>
      <c r="C675" s="49"/>
    </row>
    <row r="676" ht="15.75" spans="1:3">
      <c r="A676" s="49"/>
      <c r="B676" s="133"/>
      <c r="C676" s="49"/>
    </row>
    <row r="677" ht="15.75" spans="1:3">
      <c r="A677" s="49"/>
      <c r="B677" s="133"/>
      <c r="C677" s="49"/>
    </row>
    <row r="678" ht="15.75" spans="1:3">
      <c r="A678" s="49"/>
      <c r="B678" s="133"/>
      <c r="C678" s="49"/>
    </row>
    <row r="679" ht="15.75" spans="1:3">
      <c r="A679" s="49"/>
      <c r="B679" s="133"/>
      <c r="C679" s="49"/>
    </row>
    <row r="680" ht="15.75" spans="1:3">
      <c r="A680" s="49"/>
      <c r="B680" s="133"/>
      <c r="C680" s="49"/>
    </row>
    <row r="681" ht="15.75" spans="1:3">
      <c r="A681" s="49"/>
      <c r="B681" s="133"/>
      <c r="C681" s="49"/>
    </row>
    <row r="682" ht="15.75" spans="1:3">
      <c r="A682" s="49"/>
      <c r="B682" s="133"/>
      <c r="C682" s="49"/>
    </row>
    <row r="683" ht="15.75" spans="1:3">
      <c r="A683" s="49"/>
      <c r="B683" s="133"/>
      <c r="C683" s="49"/>
    </row>
    <row r="684" ht="15.75" spans="1:3">
      <c r="A684" s="49"/>
      <c r="B684" s="133"/>
      <c r="C684" s="49"/>
    </row>
    <row r="685" ht="15.75" spans="1:3">
      <c r="A685" s="49"/>
      <c r="B685" s="133"/>
      <c r="C685" s="49"/>
    </row>
    <row r="686" ht="15.75" spans="1:3">
      <c r="A686" s="49"/>
      <c r="B686" s="133"/>
      <c r="C686" s="49"/>
    </row>
    <row r="687" ht="15.75" spans="1:3">
      <c r="A687" s="49"/>
      <c r="B687" s="133"/>
      <c r="C687" s="49"/>
    </row>
    <row r="688" ht="15.75" spans="1:3">
      <c r="A688" s="49"/>
      <c r="B688" s="133"/>
      <c r="C688" s="49"/>
    </row>
    <row r="689" ht="15.75" spans="1:3">
      <c r="A689" s="49"/>
      <c r="B689" s="133"/>
      <c r="C689" s="49"/>
    </row>
    <row r="690" ht="15.75" spans="1:3">
      <c r="A690" s="49"/>
      <c r="B690" s="133"/>
      <c r="C690" s="49"/>
    </row>
    <row r="691" ht="15.75" spans="1:3">
      <c r="A691" s="49"/>
      <c r="B691" s="133"/>
      <c r="C691" s="49"/>
    </row>
    <row r="692" ht="15.75" spans="1:3">
      <c r="A692" s="49"/>
      <c r="B692" s="133"/>
      <c r="C692" s="49"/>
    </row>
    <row r="693" ht="15.75" spans="1:3">
      <c r="A693" s="49"/>
      <c r="B693" s="133"/>
      <c r="C693" s="49"/>
    </row>
    <row r="694" ht="15.75" spans="1:3">
      <c r="A694" s="49"/>
      <c r="B694" s="133"/>
      <c r="C694" s="49"/>
    </row>
    <row r="695" ht="15.75" spans="1:3">
      <c r="A695" s="49"/>
      <c r="B695" s="133"/>
      <c r="C695" s="49"/>
    </row>
    <row r="696" ht="15.75" spans="1:3">
      <c r="A696" s="49"/>
      <c r="B696" s="133"/>
      <c r="C696" s="49"/>
    </row>
    <row r="697" ht="15.75" spans="1:3">
      <c r="A697" s="49"/>
      <c r="B697" s="133"/>
      <c r="C697" s="49"/>
    </row>
    <row r="698" ht="15.75" spans="1:3">
      <c r="A698" s="49"/>
      <c r="B698" s="133"/>
      <c r="C698" s="49"/>
    </row>
    <row r="699" ht="15.75" spans="1:3">
      <c r="A699" s="49"/>
      <c r="B699" s="133"/>
      <c r="C699" s="49"/>
    </row>
    <row r="700" ht="15.75" spans="1:3">
      <c r="A700" s="49"/>
      <c r="B700" s="133"/>
      <c r="C700" s="49"/>
    </row>
    <row r="701" ht="15.75" spans="1:3">
      <c r="A701" s="49"/>
      <c r="B701" s="133"/>
      <c r="C701" s="49"/>
    </row>
    <row r="702" ht="15.75" spans="1:3">
      <c r="A702" s="49"/>
      <c r="B702" s="133"/>
      <c r="C702" s="49"/>
    </row>
    <row r="703" ht="15.75" spans="1:3">
      <c r="A703" s="49"/>
      <c r="B703" s="133"/>
      <c r="C703" s="49"/>
    </row>
    <row r="704" ht="15.75" spans="1:3">
      <c r="A704" s="49"/>
      <c r="B704" s="133"/>
      <c r="C704" s="49"/>
    </row>
    <row r="705" ht="15.75" spans="1:3">
      <c r="A705" s="49"/>
      <c r="B705" s="133"/>
      <c r="C705" s="49"/>
    </row>
    <row r="706" ht="15.75" spans="1:3">
      <c r="A706" s="49"/>
      <c r="B706" s="133"/>
      <c r="C706" s="49"/>
    </row>
    <row r="707" ht="15.75" spans="1:3">
      <c r="A707" s="49"/>
      <c r="B707" s="133"/>
      <c r="C707" s="49"/>
    </row>
    <row r="708" ht="15.75" spans="1:3">
      <c r="A708" s="49"/>
      <c r="B708" s="133"/>
      <c r="C708" s="49"/>
    </row>
    <row r="709" ht="15.75" spans="1:3">
      <c r="A709" s="49"/>
      <c r="B709" s="133"/>
      <c r="C709" s="49"/>
    </row>
    <row r="710" ht="15.75" spans="1:3">
      <c r="A710" s="49"/>
      <c r="B710" s="133"/>
      <c r="C710" s="49"/>
    </row>
    <row r="711" ht="15.75" spans="1:3">
      <c r="A711" s="49"/>
      <c r="B711" s="133"/>
      <c r="C711" s="49"/>
    </row>
    <row r="712" ht="15.75" spans="1:3">
      <c r="A712" s="49"/>
      <c r="B712" s="133"/>
      <c r="C712" s="49"/>
    </row>
    <row r="713" ht="15.75" spans="1:3">
      <c r="A713" s="49"/>
      <c r="B713" s="133"/>
      <c r="C713" s="49"/>
    </row>
    <row r="714" ht="15.75" spans="1:3">
      <c r="A714" s="49"/>
      <c r="B714" s="133"/>
      <c r="C714" s="49"/>
    </row>
    <row r="715" ht="15.75" spans="1:3">
      <c r="A715" s="49"/>
      <c r="B715" s="133"/>
      <c r="C715" s="49"/>
    </row>
    <row r="716" ht="15.75" spans="1:3">
      <c r="A716" s="49"/>
      <c r="B716" s="133"/>
      <c r="C716" s="49"/>
    </row>
    <row r="717" ht="15.75" spans="1:3">
      <c r="A717" s="49"/>
      <c r="B717" s="133"/>
      <c r="C717" s="49"/>
    </row>
    <row r="718" ht="15.75" spans="1:3">
      <c r="A718" s="49"/>
      <c r="B718" s="133"/>
      <c r="C718" s="49"/>
    </row>
    <row r="719" ht="15.75" spans="1:3">
      <c r="A719" s="49"/>
      <c r="B719" s="133"/>
      <c r="C719" s="49"/>
    </row>
    <row r="720" ht="15.75" spans="1:3">
      <c r="A720" s="49"/>
      <c r="B720" s="133"/>
      <c r="C720" s="49"/>
    </row>
    <row r="721" ht="15.75" spans="1:3">
      <c r="A721" s="49"/>
      <c r="B721" s="133"/>
      <c r="C721" s="49"/>
    </row>
    <row r="722" ht="15.75" spans="1:3">
      <c r="A722" s="49"/>
      <c r="B722" s="133"/>
      <c r="C722" s="49"/>
    </row>
    <row r="723" ht="15.75" spans="1:3">
      <c r="A723" s="49"/>
      <c r="B723" s="133"/>
      <c r="C723" s="49"/>
    </row>
    <row r="724" ht="15.75" spans="1:3">
      <c r="A724" s="49"/>
      <c r="B724" s="133"/>
      <c r="C724" s="49"/>
    </row>
    <row r="725" ht="15.75" spans="1:3">
      <c r="A725" s="49"/>
      <c r="B725" s="133"/>
      <c r="C725" s="49"/>
    </row>
    <row r="726" ht="15.75" spans="1:3">
      <c r="A726" s="49"/>
      <c r="B726" s="133"/>
      <c r="C726" s="49"/>
    </row>
    <row r="727" ht="15.75" spans="1:3">
      <c r="A727" s="49"/>
      <c r="B727" s="133"/>
      <c r="C727" s="49"/>
    </row>
    <row r="728" ht="15.75" spans="1:3">
      <c r="A728" s="49"/>
      <c r="B728" s="133"/>
      <c r="C728" s="49"/>
    </row>
    <row r="729" ht="15.75" spans="1:3">
      <c r="A729" s="49"/>
      <c r="B729" s="133"/>
      <c r="C729" s="49"/>
    </row>
    <row r="730" ht="15.75" spans="1:3">
      <c r="A730" s="49"/>
      <c r="B730" s="133"/>
      <c r="C730" s="49"/>
    </row>
    <row r="731" ht="15.75" spans="1:3">
      <c r="A731" s="49"/>
      <c r="B731" s="133"/>
      <c r="C731" s="49"/>
    </row>
    <row r="732" ht="15.75" spans="1:3">
      <c r="A732" s="49"/>
      <c r="B732" s="133"/>
      <c r="C732" s="49"/>
    </row>
    <row r="733" ht="15.75" spans="1:3">
      <c r="A733" s="49"/>
      <c r="B733" s="133"/>
      <c r="C733" s="49"/>
    </row>
    <row r="734" ht="15.75" spans="1:3">
      <c r="A734" s="49"/>
      <c r="B734" s="133"/>
      <c r="C734" s="49"/>
    </row>
    <row r="735" ht="15.75" spans="1:3">
      <c r="A735" s="49"/>
      <c r="B735" s="133"/>
      <c r="C735" s="49"/>
    </row>
    <row r="736" ht="15.75" spans="1:3">
      <c r="A736" s="49"/>
      <c r="B736" s="133"/>
      <c r="C736" s="49"/>
    </row>
    <row r="737" ht="15.75" spans="1:3">
      <c r="A737" s="49"/>
      <c r="B737" s="133"/>
      <c r="C737" s="49"/>
    </row>
    <row r="738" ht="15.75" spans="1:3">
      <c r="A738" s="49"/>
      <c r="B738" s="133"/>
      <c r="C738" s="49"/>
    </row>
    <row r="739" ht="15.75" spans="1:3">
      <c r="A739" s="49"/>
      <c r="B739" s="133"/>
      <c r="C739" s="49"/>
    </row>
    <row r="740" ht="15.75" spans="1:3">
      <c r="A740" s="49"/>
      <c r="B740" s="133"/>
      <c r="C740" s="49"/>
    </row>
    <row r="741" ht="15.75" spans="1:3">
      <c r="A741" s="49"/>
      <c r="B741" s="133"/>
      <c r="C741" s="49"/>
    </row>
    <row r="742" ht="15.75" spans="1:3">
      <c r="A742" s="49"/>
      <c r="B742" s="133"/>
      <c r="C742" s="49"/>
    </row>
    <row r="743" ht="15.75" spans="1:3">
      <c r="A743" s="49"/>
      <c r="B743" s="133"/>
      <c r="C743" s="49"/>
    </row>
    <row r="744" ht="15.75" spans="1:3">
      <c r="A744" s="49"/>
      <c r="B744" s="133"/>
      <c r="C744" s="49"/>
    </row>
    <row r="745" ht="15.75" spans="1:3">
      <c r="A745" s="49"/>
      <c r="B745" s="133"/>
      <c r="C745" s="49"/>
    </row>
    <row r="746" ht="15.75" spans="1:3">
      <c r="A746" s="49"/>
      <c r="B746" s="133"/>
      <c r="C746" s="49"/>
    </row>
    <row r="747" ht="15.75" spans="1:3">
      <c r="A747" s="49"/>
      <c r="B747" s="133"/>
      <c r="C747" s="49"/>
    </row>
    <row r="748" ht="15.75" spans="1:3">
      <c r="A748" s="49"/>
      <c r="B748" s="133"/>
      <c r="C748" s="49"/>
    </row>
    <row r="749" ht="15.75" spans="1:3">
      <c r="A749" s="49"/>
      <c r="B749" s="133"/>
      <c r="C749" s="49"/>
    </row>
    <row r="750" ht="15.75" spans="1:3">
      <c r="A750" s="49"/>
      <c r="B750" s="133"/>
      <c r="C750" s="49"/>
    </row>
    <row r="751" ht="15.75" spans="1:3">
      <c r="A751" s="49"/>
      <c r="B751" s="133"/>
      <c r="C751" s="49"/>
    </row>
    <row r="752" ht="15.75" spans="1:3">
      <c r="A752" s="49"/>
      <c r="B752" s="133"/>
      <c r="C752" s="49"/>
    </row>
    <row r="753" ht="15.75" spans="1:3">
      <c r="A753" s="49"/>
      <c r="B753" s="133"/>
      <c r="C753" s="49"/>
    </row>
    <row r="754" ht="15.75" spans="1:3">
      <c r="A754" s="49"/>
      <c r="B754" s="133"/>
      <c r="C754" s="49"/>
    </row>
    <row r="755" ht="15.75" spans="1:3">
      <c r="A755" s="49"/>
      <c r="B755" s="133"/>
      <c r="C755" s="49"/>
    </row>
    <row r="756" ht="15.75" spans="1:3">
      <c r="A756" s="49"/>
      <c r="B756" s="133"/>
      <c r="C756" s="49"/>
    </row>
    <row r="757" ht="15.75" spans="1:3">
      <c r="A757" s="49"/>
      <c r="B757" s="133"/>
      <c r="C757" s="49"/>
    </row>
    <row r="758" ht="15.75" spans="1:3">
      <c r="A758" s="49"/>
      <c r="B758" s="133"/>
      <c r="C758" s="49"/>
    </row>
    <row r="759" ht="15.75" spans="1:3">
      <c r="A759" s="49"/>
      <c r="B759" s="133"/>
      <c r="C759" s="49"/>
    </row>
    <row r="760" ht="15.75" spans="1:3">
      <c r="A760" s="49"/>
      <c r="B760" s="133"/>
      <c r="C760" s="49"/>
    </row>
    <row r="761" ht="15.75" spans="1:3">
      <c r="A761" s="49"/>
      <c r="B761" s="133"/>
      <c r="C761" s="49"/>
    </row>
    <row r="762" ht="15.75" spans="1:3">
      <c r="A762" s="49"/>
      <c r="B762" s="133"/>
      <c r="C762" s="49"/>
    </row>
    <row r="763" ht="15.75" spans="1:3">
      <c r="A763" s="49"/>
      <c r="B763" s="133"/>
      <c r="C763" s="49"/>
    </row>
    <row r="764" ht="15.75" spans="1:3">
      <c r="A764" s="49"/>
      <c r="B764" s="133"/>
      <c r="C764" s="49"/>
    </row>
    <row r="765" ht="15.75" spans="1:3">
      <c r="A765" s="49"/>
      <c r="B765" s="133"/>
      <c r="C765" s="49"/>
    </row>
    <row r="766" ht="15.75" spans="1:3">
      <c r="A766" s="49"/>
      <c r="B766" s="133"/>
      <c r="C766" s="49"/>
    </row>
    <row r="767" ht="15.75" spans="1:3">
      <c r="A767" s="49"/>
      <c r="B767" s="133"/>
      <c r="C767" s="49"/>
    </row>
    <row r="768" ht="15.75" spans="1:3">
      <c r="A768" s="49"/>
      <c r="B768" s="133"/>
      <c r="C768" s="49"/>
    </row>
    <row r="769" ht="15.75" spans="1:3">
      <c r="A769" s="49"/>
      <c r="B769" s="133"/>
      <c r="C769" s="49"/>
    </row>
    <row r="770" ht="15.75" spans="1:3">
      <c r="A770" s="49"/>
      <c r="B770" s="133"/>
      <c r="C770" s="49"/>
    </row>
    <row r="771" ht="15.75" spans="1:3">
      <c r="A771" s="49"/>
      <c r="B771" s="133"/>
      <c r="C771" s="49"/>
    </row>
    <row r="772" ht="15.75" spans="1:3">
      <c r="A772" s="49"/>
      <c r="B772" s="133"/>
      <c r="C772" s="49"/>
    </row>
    <row r="773" ht="15.75" spans="1:3">
      <c r="A773" s="49"/>
      <c r="B773" s="133"/>
      <c r="C773" s="49"/>
    </row>
    <row r="774" ht="15.75" spans="1:3">
      <c r="A774" s="49"/>
      <c r="B774" s="133"/>
      <c r="C774" s="49"/>
    </row>
    <row r="775" ht="15.75" spans="1:3">
      <c r="A775" s="49"/>
      <c r="B775" s="133"/>
      <c r="C775" s="49"/>
    </row>
    <row r="776" ht="15.75" spans="1:3">
      <c r="A776" s="49"/>
      <c r="B776" s="133"/>
      <c r="C776" s="49"/>
    </row>
    <row r="777" ht="15.75" spans="1:3">
      <c r="A777" s="49"/>
      <c r="B777" s="133"/>
      <c r="C777" s="49"/>
    </row>
    <row r="778" ht="15.75" spans="1:3">
      <c r="A778" s="49"/>
      <c r="B778" s="133"/>
      <c r="C778" s="49"/>
    </row>
    <row r="779" ht="15.75" spans="1:3">
      <c r="A779" s="49"/>
      <c r="B779" s="133"/>
      <c r="C779" s="49"/>
    </row>
    <row r="780" ht="15.75" spans="1:3">
      <c r="A780" s="49"/>
      <c r="B780" s="133"/>
      <c r="C780" s="49"/>
    </row>
    <row r="781" ht="15.75" spans="1:3">
      <c r="A781" s="49"/>
      <c r="B781" s="133"/>
      <c r="C781" s="49"/>
    </row>
    <row r="782" ht="15.75" spans="1:3">
      <c r="A782" s="49"/>
      <c r="B782" s="133"/>
      <c r="C782" s="49"/>
    </row>
    <row r="783" ht="15.75" spans="1:3">
      <c r="A783" s="49"/>
      <c r="B783" s="133"/>
      <c r="C783" s="49"/>
    </row>
    <row r="784" ht="15.75" spans="1:3">
      <c r="A784" s="49"/>
      <c r="B784" s="133"/>
      <c r="C784" s="49"/>
    </row>
    <row r="785" ht="15.75" spans="1:3">
      <c r="A785" s="49"/>
      <c r="B785" s="133"/>
      <c r="C785" s="49"/>
    </row>
    <row r="786" ht="15.75" spans="1:3">
      <c r="A786" s="49"/>
      <c r="B786" s="133"/>
      <c r="C786" s="49"/>
    </row>
    <row r="787" ht="15.75" spans="1:3">
      <c r="A787" s="49"/>
      <c r="B787" s="133"/>
      <c r="C787" s="49"/>
    </row>
    <row r="788" ht="15.75" spans="1:3">
      <c r="A788" s="49"/>
      <c r="B788" s="133"/>
      <c r="C788" s="49"/>
    </row>
    <row r="789" ht="15.75" spans="1:3">
      <c r="A789" s="49"/>
      <c r="B789" s="133"/>
      <c r="C789" s="49"/>
    </row>
    <row r="790" ht="15.75" spans="1:3">
      <c r="A790" s="49"/>
      <c r="B790" s="133"/>
      <c r="C790" s="49"/>
    </row>
    <row r="791" ht="15.75" spans="1:3">
      <c r="A791" s="49"/>
      <c r="B791" s="133"/>
      <c r="C791" s="49"/>
    </row>
    <row r="792" ht="15.75" spans="1:3">
      <c r="A792" s="49"/>
      <c r="B792" s="133"/>
      <c r="C792" s="49"/>
    </row>
    <row r="793" ht="15.75" spans="1:3">
      <c r="A793" s="49"/>
      <c r="B793" s="133"/>
      <c r="C793" s="49"/>
    </row>
    <row r="794" ht="15.75" spans="1:3">
      <c r="A794" s="49"/>
      <c r="B794" s="133"/>
      <c r="C794" s="49"/>
    </row>
    <row r="795" ht="15.75" spans="1:3">
      <c r="A795" s="49"/>
      <c r="B795" s="133"/>
      <c r="C795" s="49"/>
    </row>
    <row r="796" ht="15.75" spans="1:3">
      <c r="A796" s="49"/>
      <c r="B796" s="133"/>
      <c r="C796" s="49"/>
    </row>
    <row r="797" ht="15.75" spans="1:3">
      <c r="A797" s="49"/>
      <c r="B797" s="133"/>
      <c r="C797" s="49"/>
    </row>
    <row r="798" ht="15.75" spans="1:3">
      <c r="A798" s="49"/>
      <c r="B798" s="133"/>
      <c r="C798" s="49"/>
    </row>
    <row r="799" ht="15.75" spans="1:3">
      <c r="A799" s="49"/>
      <c r="B799" s="133"/>
      <c r="C799" s="49"/>
    </row>
    <row r="800" ht="15.75" spans="1:3">
      <c r="A800" s="49"/>
      <c r="B800" s="133"/>
      <c r="C800" s="49"/>
    </row>
    <row r="801" ht="15.75" spans="1:3">
      <c r="A801" s="49"/>
      <c r="B801" s="133"/>
      <c r="C801" s="49"/>
    </row>
    <row r="802" ht="15.75" spans="1:3">
      <c r="A802" s="49"/>
      <c r="B802" s="133"/>
      <c r="C802" s="49"/>
    </row>
    <row r="803" ht="15.75" spans="1:3">
      <c r="A803" s="49"/>
      <c r="B803" s="133"/>
      <c r="C803" s="49"/>
    </row>
    <row r="804" ht="15.75" spans="1:3">
      <c r="A804" s="49"/>
      <c r="B804" s="133"/>
      <c r="C804" s="49"/>
    </row>
    <row r="805" ht="15.75" spans="1:3">
      <c r="A805" s="49"/>
      <c r="B805" s="133"/>
      <c r="C805" s="49"/>
    </row>
    <row r="806" ht="15.75" spans="1:3">
      <c r="A806" s="49"/>
      <c r="B806" s="133"/>
      <c r="C806" s="49"/>
    </row>
    <row r="807" ht="15.75" spans="1:3">
      <c r="A807" s="49"/>
      <c r="B807" s="133"/>
      <c r="C807" s="49"/>
    </row>
    <row r="808" ht="15.75" spans="1:3">
      <c r="A808" s="49"/>
      <c r="B808" s="133"/>
      <c r="C808" s="49"/>
    </row>
    <row r="809" ht="15.75" spans="1:3">
      <c r="A809" s="49"/>
      <c r="B809" s="133"/>
      <c r="C809" s="49"/>
    </row>
    <row r="810" ht="15.75" spans="1:3">
      <c r="A810" s="49"/>
      <c r="B810" s="133"/>
      <c r="C810" s="49"/>
    </row>
    <row r="811" ht="15.75" spans="1:3">
      <c r="A811" s="49"/>
      <c r="B811" s="133"/>
      <c r="C811" s="49"/>
    </row>
    <row r="812" ht="15.75" spans="1:3">
      <c r="A812" s="49"/>
      <c r="B812" s="133"/>
      <c r="C812" s="49"/>
    </row>
    <row r="813" ht="15.75" spans="1:3">
      <c r="A813" s="49"/>
      <c r="B813" s="133"/>
      <c r="C813" s="49"/>
    </row>
    <row r="814" ht="15.75" spans="1:3">
      <c r="A814" s="49"/>
      <c r="B814" s="133"/>
      <c r="C814" s="49"/>
    </row>
    <row r="815" ht="15.75" spans="1:3">
      <c r="A815" s="49"/>
      <c r="B815" s="133"/>
      <c r="C815" s="49"/>
    </row>
    <row r="816" ht="15.75" spans="1:3">
      <c r="A816" s="49"/>
      <c r="B816" s="133"/>
      <c r="C816" s="49"/>
    </row>
    <row r="817" ht="15.75" spans="1:3">
      <c r="A817" s="49"/>
      <c r="B817" s="133"/>
      <c r="C817" s="49"/>
    </row>
    <row r="818" ht="15.75" spans="1:3">
      <c r="A818" s="49"/>
      <c r="B818" s="133"/>
      <c r="C818" s="49"/>
    </row>
    <row r="819" ht="15.75" spans="1:3">
      <c r="A819" s="49"/>
      <c r="B819" s="133"/>
      <c r="C819" s="49"/>
    </row>
    <row r="820" ht="15.75" spans="1:3">
      <c r="A820" s="49"/>
      <c r="B820" s="133"/>
      <c r="C820" s="49"/>
    </row>
    <row r="821" ht="15.75" spans="1:3">
      <c r="A821" s="49"/>
      <c r="B821" s="133"/>
      <c r="C821" s="49"/>
    </row>
    <row r="822" ht="15.75" spans="1:3">
      <c r="A822" s="49"/>
      <c r="B822" s="133"/>
      <c r="C822" s="49"/>
    </row>
    <row r="823" ht="15.75" spans="1:3">
      <c r="A823" s="49"/>
      <c r="B823" s="133"/>
      <c r="C823" s="49"/>
    </row>
    <row r="824" ht="15.75" spans="1:3">
      <c r="A824" s="49"/>
      <c r="B824" s="133"/>
      <c r="C824" s="49"/>
    </row>
    <row r="825" ht="15.75" spans="1:3">
      <c r="A825" s="49"/>
      <c r="B825" s="133"/>
      <c r="C825" s="49"/>
    </row>
    <row r="826" ht="15.75" spans="1:3">
      <c r="A826" s="49"/>
      <c r="B826" s="133"/>
      <c r="C826" s="49"/>
    </row>
    <row r="827" ht="15.75" spans="1:3">
      <c r="A827" s="49"/>
      <c r="B827" s="133"/>
      <c r="C827" s="49"/>
    </row>
    <row r="828" ht="15.75" spans="1:3">
      <c r="A828" s="49"/>
      <c r="B828" s="133"/>
      <c r="C828" s="49"/>
    </row>
    <row r="829" ht="15.75" spans="1:3">
      <c r="A829" s="49"/>
      <c r="B829" s="133"/>
      <c r="C829" s="49"/>
    </row>
    <row r="830" ht="15.75" spans="1:3">
      <c r="A830" s="49"/>
      <c r="B830" s="133"/>
      <c r="C830" s="49"/>
    </row>
    <row r="831" ht="15.75" spans="1:3">
      <c r="A831" s="49"/>
      <c r="B831" s="133"/>
      <c r="C831" s="49"/>
    </row>
    <row r="832" ht="15.75" spans="1:3">
      <c r="A832" s="49"/>
      <c r="B832" s="133"/>
      <c r="C832" s="49"/>
    </row>
    <row r="833" ht="15.75" spans="1:3">
      <c r="A833" s="49"/>
      <c r="B833" s="133"/>
      <c r="C833" s="49"/>
    </row>
    <row r="834" ht="15.75" spans="1:3">
      <c r="A834" s="49"/>
      <c r="B834" s="133"/>
      <c r="C834" s="49"/>
    </row>
    <row r="835" ht="15.75" spans="1:3">
      <c r="A835" s="49"/>
      <c r="B835" s="133"/>
      <c r="C835" s="49"/>
    </row>
    <row r="836" ht="15.75" spans="1:3">
      <c r="A836" s="49"/>
      <c r="B836" s="133"/>
      <c r="C836" s="49"/>
    </row>
    <row r="837" ht="15.75" spans="1:3">
      <c r="A837" s="49"/>
      <c r="B837" s="133"/>
      <c r="C837" s="49"/>
    </row>
    <row r="838" ht="15.75" spans="1:3">
      <c r="A838" s="49"/>
      <c r="B838" s="133"/>
      <c r="C838" s="49"/>
    </row>
    <row r="839" ht="15.75" spans="1:3">
      <c r="A839" s="49"/>
      <c r="B839" s="133"/>
      <c r="C839" s="49"/>
    </row>
    <row r="840" ht="15.75" spans="1:3">
      <c r="A840" s="49"/>
      <c r="B840" s="133"/>
      <c r="C840" s="49"/>
    </row>
    <row r="841" ht="15.75" spans="1:3">
      <c r="A841" s="49"/>
      <c r="B841" s="133"/>
      <c r="C841" s="49"/>
    </row>
    <row r="842" ht="15.75" spans="1:3">
      <c r="A842" s="49"/>
      <c r="B842" s="133"/>
      <c r="C842" s="49"/>
    </row>
    <row r="843" ht="15.75" spans="1:3">
      <c r="A843" s="49"/>
      <c r="B843" s="133"/>
      <c r="C843" s="49"/>
    </row>
    <row r="844" ht="15.75" spans="1:3">
      <c r="A844" s="49"/>
      <c r="B844" s="133"/>
      <c r="C844" s="49"/>
    </row>
    <row r="845" ht="15.75" spans="1:3">
      <c r="A845" s="49"/>
      <c r="B845" s="133"/>
      <c r="C845" s="49"/>
    </row>
    <row r="846" ht="15.75" spans="1:3">
      <c r="A846" s="49"/>
      <c r="B846" s="133"/>
      <c r="C846" s="49"/>
    </row>
    <row r="847" ht="15.75" spans="1:3">
      <c r="A847" s="49"/>
      <c r="B847" s="133"/>
      <c r="C847" s="49"/>
    </row>
    <row r="848" ht="15.75" spans="1:3">
      <c r="A848" s="49"/>
      <c r="B848" s="133"/>
      <c r="C848" s="49"/>
    </row>
    <row r="849" ht="15.75" spans="1:3">
      <c r="A849" s="49"/>
      <c r="B849" s="133"/>
      <c r="C849" s="49"/>
    </row>
    <row r="850" ht="15.75" spans="1:3">
      <c r="A850" s="49"/>
      <c r="B850" s="133"/>
      <c r="C850" s="49"/>
    </row>
    <row r="851" ht="15.75" spans="1:3">
      <c r="A851" s="49"/>
      <c r="B851" s="133"/>
      <c r="C851" s="49"/>
    </row>
    <row r="852" ht="15.75" spans="1:3">
      <c r="A852" s="49"/>
      <c r="B852" s="133"/>
      <c r="C852" s="49"/>
    </row>
    <row r="853" ht="15.75" spans="1:3">
      <c r="A853" s="49"/>
      <c r="B853" s="133"/>
      <c r="C853" s="49"/>
    </row>
    <row r="854" ht="15.75" spans="1:3">
      <c r="A854" s="49"/>
      <c r="B854" s="133"/>
      <c r="C854" s="49"/>
    </row>
    <row r="855" ht="15.75" spans="1:3">
      <c r="A855" s="49"/>
      <c r="B855" s="133"/>
      <c r="C855" s="49"/>
    </row>
    <row r="856" ht="15.75" spans="1:3">
      <c r="A856" s="49"/>
      <c r="B856" s="133"/>
      <c r="C856" s="49"/>
    </row>
    <row r="857" ht="15.75" spans="1:3">
      <c r="A857" s="49"/>
      <c r="B857" s="133"/>
      <c r="C857" s="49"/>
    </row>
    <row r="858" ht="15.75" spans="1:3">
      <c r="A858" s="49"/>
      <c r="B858" s="133"/>
      <c r="C858" s="49"/>
    </row>
    <row r="859" ht="15.75" spans="1:3">
      <c r="A859" s="49"/>
      <c r="B859" s="133"/>
      <c r="C859" s="49"/>
    </row>
    <row r="860" ht="15.75" spans="1:3">
      <c r="A860" s="49"/>
      <c r="B860" s="133"/>
      <c r="C860" s="49"/>
    </row>
    <row r="861" ht="15.75" spans="1:3">
      <c r="A861" s="49"/>
      <c r="B861" s="133"/>
      <c r="C861" s="49"/>
    </row>
    <row r="862" ht="15.75" spans="1:3">
      <c r="A862" s="49"/>
      <c r="B862" s="133"/>
      <c r="C862" s="49"/>
    </row>
    <row r="863" ht="15.75" spans="1:3">
      <c r="A863" s="49"/>
      <c r="B863" s="133"/>
      <c r="C863" s="49"/>
    </row>
    <row r="864" ht="15.75" spans="1:3">
      <c r="A864" s="49"/>
      <c r="B864" s="133"/>
      <c r="C864" s="49"/>
    </row>
    <row r="865" ht="15.75" spans="1:3">
      <c r="A865" s="49"/>
      <c r="B865" s="133"/>
      <c r="C865" s="49"/>
    </row>
    <row r="866" ht="15.75" spans="1:3">
      <c r="A866" s="49"/>
      <c r="B866" s="133"/>
      <c r="C866" s="49"/>
    </row>
    <row r="867" ht="15.75" spans="1:3">
      <c r="A867" s="49"/>
      <c r="B867" s="133"/>
      <c r="C867" s="49"/>
    </row>
    <row r="868" ht="15.75" spans="1:3">
      <c r="A868" s="49"/>
      <c r="B868" s="133"/>
      <c r="C868" s="49"/>
    </row>
    <row r="869" ht="15.75" spans="1:3">
      <c r="A869" s="49"/>
      <c r="B869" s="133"/>
      <c r="C869" s="49"/>
    </row>
    <row r="870" ht="15.75" spans="1:3">
      <c r="A870" s="49"/>
      <c r="B870" s="133"/>
      <c r="C870" s="49"/>
    </row>
    <row r="871" ht="15.75" spans="1:3">
      <c r="A871" s="49"/>
      <c r="B871" s="133"/>
      <c r="C871" s="49"/>
    </row>
    <row r="872" ht="15.75" spans="1:3">
      <c r="A872" s="49"/>
      <c r="B872" s="133"/>
      <c r="C872" s="49"/>
    </row>
    <row r="873" ht="15.75" spans="1:3">
      <c r="A873" s="49"/>
      <c r="B873" s="133"/>
      <c r="C873" s="49"/>
    </row>
    <row r="874" ht="15.75" spans="1:3">
      <c r="A874" s="49"/>
      <c r="B874" s="133"/>
      <c r="C874" s="49"/>
    </row>
    <row r="875" ht="15.75" spans="1:3">
      <c r="A875" s="49"/>
      <c r="B875" s="133"/>
      <c r="C875" s="49"/>
    </row>
    <row r="876" ht="15.75" spans="1:3">
      <c r="A876" s="49"/>
      <c r="B876" s="133"/>
      <c r="C876" s="49"/>
    </row>
    <row r="877" ht="15.75" spans="1:3">
      <c r="A877" s="49"/>
      <c r="B877" s="133"/>
      <c r="C877" s="49"/>
    </row>
    <row r="878" ht="15.75" spans="1:3">
      <c r="A878" s="49"/>
      <c r="B878" s="133"/>
      <c r="C878" s="49"/>
    </row>
    <row r="879" ht="15.75" spans="1:3">
      <c r="A879" s="49"/>
      <c r="B879" s="133"/>
      <c r="C879" s="49"/>
    </row>
    <row r="880" ht="15.75" spans="1:3">
      <c r="A880" s="49"/>
      <c r="B880" s="133"/>
      <c r="C880" s="49"/>
    </row>
    <row r="881" ht="15.75" spans="1:3">
      <c r="A881" s="49"/>
      <c r="B881" s="133"/>
      <c r="C881" s="49"/>
    </row>
    <row r="882" ht="15.75" spans="1:3">
      <c r="A882" s="49"/>
      <c r="B882" s="133"/>
      <c r="C882" s="49"/>
    </row>
    <row r="883" ht="15.75" spans="1:3">
      <c r="A883" s="49"/>
      <c r="B883" s="133"/>
      <c r="C883" s="49"/>
    </row>
    <row r="884" ht="15.75" spans="1:3">
      <c r="A884" s="49"/>
      <c r="B884" s="133"/>
      <c r="C884" s="49"/>
    </row>
    <row r="885" ht="15.75" spans="1:3">
      <c r="A885" s="49"/>
      <c r="B885" s="133"/>
      <c r="C885" s="49"/>
    </row>
    <row r="886" ht="15.75" spans="1:3">
      <c r="A886" s="49"/>
      <c r="B886" s="133"/>
      <c r="C886" s="49"/>
    </row>
    <row r="887" ht="15.75" spans="1:3">
      <c r="A887" s="49"/>
      <c r="B887" s="133"/>
      <c r="C887" s="49"/>
    </row>
    <row r="888" ht="15.75" spans="1:3">
      <c r="A888" s="49"/>
      <c r="B888" s="133"/>
      <c r="C888" s="49"/>
    </row>
    <row r="889" ht="15.75" spans="1:3">
      <c r="A889" s="49"/>
      <c r="B889" s="133"/>
      <c r="C889" s="49"/>
    </row>
    <row r="890" ht="15.75" spans="1:3">
      <c r="A890" s="49"/>
      <c r="B890" s="133"/>
      <c r="C890" s="49"/>
    </row>
    <row r="891" ht="15.75" spans="1:3">
      <c r="A891" s="49"/>
      <c r="B891" s="133"/>
      <c r="C891" s="49"/>
    </row>
    <row r="892" ht="15.75" spans="1:3">
      <c r="A892" s="49"/>
      <c r="B892" s="133"/>
      <c r="C892" s="49"/>
    </row>
    <row r="893" ht="15.75" spans="1:3">
      <c r="A893" s="49"/>
      <c r="B893" s="133"/>
      <c r="C893" s="49"/>
    </row>
    <row r="894" ht="15.75" spans="1:3">
      <c r="A894" s="49"/>
      <c r="B894" s="133"/>
      <c r="C894" s="49"/>
    </row>
    <row r="895" ht="15.75" spans="1:3">
      <c r="A895" s="49"/>
      <c r="B895" s="133"/>
      <c r="C895" s="49"/>
    </row>
    <row r="896" ht="15.75" spans="1:3">
      <c r="A896" s="49"/>
      <c r="B896" s="133"/>
      <c r="C896" s="49"/>
    </row>
    <row r="897" ht="15.75" spans="1:3">
      <c r="A897" s="49"/>
      <c r="B897" s="133"/>
      <c r="C897" s="49"/>
    </row>
    <row r="898" ht="15.75" spans="1:3">
      <c r="A898" s="49"/>
      <c r="B898" s="133"/>
      <c r="C898" s="49"/>
    </row>
    <row r="899" ht="15.75" spans="1:3">
      <c r="A899" s="49"/>
      <c r="B899" s="133"/>
      <c r="C899" s="49"/>
    </row>
    <row r="900" ht="15.75" spans="1:3">
      <c r="A900" s="49"/>
      <c r="B900" s="133"/>
      <c r="C900" s="49"/>
    </row>
    <row r="901" ht="15.75" spans="1:3">
      <c r="A901" s="49"/>
      <c r="B901" s="133"/>
      <c r="C901" s="49"/>
    </row>
    <row r="902" ht="15.75" spans="1:3">
      <c r="A902" s="49"/>
      <c r="B902" s="133"/>
      <c r="C902" s="49"/>
    </row>
    <row r="903" ht="15.75" spans="1:3">
      <c r="A903" s="49"/>
      <c r="B903" s="133"/>
      <c r="C903" s="49"/>
    </row>
    <row r="904" ht="15.75" spans="1:3">
      <c r="A904" s="49"/>
      <c r="B904" s="133"/>
      <c r="C904" s="49"/>
    </row>
    <row r="905" ht="15.75" spans="1:3">
      <c r="A905" s="49"/>
      <c r="B905" s="133"/>
      <c r="C905" s="49"/>
    </row>
    <row r="906" ht="15.75" spans="1:3">
      <c r="A906" s="49"/>
      <c r="B906" s="133"/>
      <c r="C906" s="49"/>
    </row>
    <row r="907" ht="15.75" spans="1:3">
      <c r="A907" s="49"/>
      <c r="B907" s="133"/>
      <c r="C907" s="49"/>
    </row>
    <row r="908" ht="15.75" spans="1:3">
      <c r="A908" s="49"/>
      <c r="B908" s="133"/>
      <c r="C908" s="49"/>
    </row>
    <row r="909" ht="15.75" spans="1:3">
      <c r="A909" s="49"/>
      <c r="B909" s="133"/>
      <c r="C909" s="49"/>
    </row>
    <row r="910" ht="15.75" spans="1:3">
      <c r="A910" s="49"/>
      <c r="B910" s="133"/>
      <c r="C910" s="49"/>
    </row>
    <row r="911" ht="15.75" spans="1:3">
      <c r="A911" s="49"/>
      <c r="B911" s="133"/>
      <c r="C911" s="49"/>
    </row>
    <row r="912" ht="15.75" spans="1:3">
      <c r="A912" s="49"/>
      <c r="B912" s="133"/>
      <c r="C912" s="49"/>
    </row>
    <row r="913" ht="15.75" spans="1:3">
      <c r="A913" s="49"/>
      <c r="B913" s="133"/>
      <c r="C913" s="49"/>
    </row>
    <row r="914" ht="15.75" spans="1:3">
      <c r="A914" s="49"/>
      <c r="B914" s="133"/>
      <c r="C914" s="49"/>
    </row>
    <row r="915" ht="15.75" spans="1:3">
      <c r="A915" s="49"/>
      <c r="B915" s="133"/>
      <c r="C915" s="49"/>
    </row>
    <row r="916" ht="15.75" spans="1:3">
      <c r="A916" s="49"/>
      <c r="B916" s="133"/>
      <c r="C916" s="49"/>
    </row>
    <row r="917" ht="15.75" spans="1:3">
      <c r="A917" s="49"/>
      <c r="B917" s="133"/>
      <c r="C917" s="49"/>
    </row>
    <row r="918" ht="15.75" spans="1:3">
      <c r="A918" s="49"/>
      <c r="B918" s="133"/>
      <c r="C918" s="49"/>
    </row>
    <row r="919" ht="15.75" spans="1:3">
      <c r="A919" s="49"/>
      <c r="B919" s="133"/>
      <c r="C919" s="49"/>
    </row>
    <row r="920" ht="15.75" spans="1:3">
      <c r="A920" s="49"/>
      <c r="B920" s="133"/>
      <c r="C920" s="49"/>
    </row>
    <row r="921" ht="15.75" spans="1:3">
      <c r="A921" s="49"/>
      <c r="B921" s="133"/>
      <c r="C921" s="49"/>
    </row>
    <row r="922" ht="15.75" spans="1:3">
      <c r="A922" s="49"/>
      <c r="B922" s="133"/>
      <c r="C922" s="49"/>
    </row>
    <row r="923" ht="15.75" spans="1:3">
      <c r="A923" s="49"/>
      <c r="B923" s="133"/>
      <c r="C923" s="49"/>
    </row>
    <row r="924" ht="15.75" spans="1:3">
      <c r="A924" s="49"/>
      <c r="B924" s="133"/>
      <c r="C924" s="49"/>
    </row>
    <row r="925" ht="15.75" spans="1:3">
      <c r="A925" s="49"/>
      <c r="B925" s="133"/>
      <c r="C925" s="49"/>
    </row>
    <row r="926" ht="15.75" spans="1:3">
      <c r="A926" s="49"/>
      <c r="B926" s="133"/>
      <c r="C926" s="49"/>
    </row>
    <row r="927" ht="15.75" spans="1:3">
      <c r="A927" s="49"/>
      <c r="B927" s="133"/>
      <c r="C927" s="49"/>
    </row>
    <row r="928" ht="15.75" spans="1:3">
      <c r="A928" s="49"/>
      <c r="B928" s="133"/>
      <c r="C928" s="49"/>
    </row>
    <row r="929" ht="15.75" spans="1:3">
      <c r="A929" s="49"/>
      <c r="B929" s="133"/>
      <c r="C929" s="49"/>
    </row>
    <row r="930" ht="15.75" spans="1:3">
      <c r="A930" s="49"/>
      <c r="B930" s="133"/>
      <c r="C930" s="49"/>
    </row>
    <row r="931" ht="15.75" spans="1:3">
      <c r="A931" s="49"/>
      <c r="B931" s="133"/>
      <c r="C931" s="49"/>
    </row>
    <row r="932" ht="15.75" spans="1:3">
      <c r="A932" s="49"/>
      <c r="B932" s="133"/>
      <c r="C932" s="49"/>
    </row>
    <row r="933" ht="15.75" spans="1:3">
      <c r="A933" s="49"/>
      <c r="B933" s="133"/>
      <c r="C933" s="49"/>
    </row>
    <row r="934" ht="15.75" spans="1:3">
      <c r="A934" s="49"/>
      <c r="B934" s="133"/>
      <c r="C934" s="49"/>
    </row>
    <row r="935" ht="15.75" spans="1:3">
      <c r="A935" s="49"/>
      <c r="B935" s="133"/>
      <c r="C935" s="49"/>
    </row>
    <row r="936" ht="15.75" spans="1:3">
      <c r="A936" s="49"/>
      <c r="B936" s="133"/>
      <c r="C936" s="49"/>
    </row>
    <row r="937" ht="15.75" spans="1:3">
      <c r="A937" s="49"/>
      <c r="B937" s="133"/>
      <c r="C937" s="49"/>
    </row>
    <row r="938" ht="15.75" spans="1:3">
      <c r="A938" s="49"/>
      <c r="B938" s="133"/>
      <c r="C938" s="49"/>
    </row>
    <row r="939" ht="15.75" spans="1:3">
      <c r="A939" s="49"/>
      <c r="B939" s="133"/>
      <c r="C939" s="49"/>
    </row>
    <row r="940" ht="15.75" spans="1:3">
      <c r="A940" s="49"/>
      <c r="B940" s="133"/>
      <c r="C940" s="49"/>
    </row>
    <row r="941" ht="15.75" spans="1:3">
      <c r="A941" s="49"/>
      <c r="B941" s="133"/>
      <c r="C941" s="49"/>
    </row>
    <row r="942" ht="15.75" spans="1:3">
      <c r="A942" s="49"/>
      <c r="B942" s="133"/>
      <c r="C942" s="49"/>
    </row>
    <row r="943" ht="15.75" spans="1:3">
      <c r="A943" s="49"/>
      <c r="B943" s="133"/>
      <c r="C943" s="49"/>
    </row>
    <row r="944" ht="15.75" spans="1:3">
      <c r="A944" s="49"/>
      <c r="B944" s="133"/>
      <c r="C944" s="49"/>
    </row>
    <row r="945" ht="15.75" spans="1:3">
      <c r="A945" s="49"/>
      <c r="B945" s="133"/>
      <c r="C945" s="49"/>
    </row>
    <row r="946" ht="15.75" spans="1:3">
      <c r="A946" s="49"/>
      <c r="B946" s="133"/>
      <c r="C946" s="49"/>
    </row>
    <row r="947" ht="15.75" spans="1:3">
      <c r="A947" s="49"/>
      <c r="B947" s="133"/>
      <c r="C947" s="49"/>
    </row>
    <row r="948" ht="15.75" spans="1:3">
      <c r="A948" s="49"/>
      <c r="B948" s="133"/>
      <c r="C948" s="49"/>
    </row>
    <row r="949" ht="15.75" spans="1:3">
      <c r="A949" s="49"/>
      <c r="B949" s="133"/>
      <c r="C949" s="49"/>
    </row>
    <row r="950" ht="15.75" spans="1:3">
      <c r="A950" s="49"/>
      <c r="B950" s="133"/>
      <c r="C950" s="49"/>
    </row>
    <row r="951" ht="15.75" spans="1:3">
      <c r="A951" s="49"/>
      <c r="B951" s="133"/>
      <c r="C951" s="49"/>
    </row>
    <row r="952" ht="15.75" spans="1:3">
      <c r="A952" s="49"/>
      <c r="B952" s="133"/>
      <c r="C952" s="49"/>
    </row>
    <row r="953" ht="15.75" spans="1:3">
      <c r="A953" s="49"/>
      <c r="B953" s="133"/>
      <c r="C953" s="49"/>
    </row>
    <row r="954" ht="15.75" spans="1:3">
      <c r="A954" s="49"/>
      <c r="B954" s="133"/>
      <c r="C954" s="49"/>
    </row>
    <row r="955" ht="15.75" spans="1:3">
      <c r="A955" s="49"/>
      <c r="B955" s="133"/>
      <c r="C955" s="49"/>
    </row>
    <row r="956" ht="15.75" spans="1:3">
      <c r="A956" s="49"/>
      <c r="B956" s="133"/>
      <c r="C956" s="49"/>
    </row>
    <row r="957" ht="15.75" spans="1:3">
      <c r="A957" s="49"/>
      <c r="B957" s="133"/>
      <c r="C957" s="49"/>
    </row>
    <row r="958" ht="15.75" spans="1:3">
      <c r="A958" s="49"/>
      <c r="B958" s="133"/>
      <c r="C958" s="49"/>
    </row>
    <row r="959" ht="15.75" spans="1:3">
      <c r="A959" s="49"/>
      <c r="B959" s="133"/>
      <c r="C959" s="49"/>
    </row>
    <row r="960" ht="15.75" spans="1:3">
      <c r="A960" s="49"/>
      <c r="B960" s="133"/>
      <c r="C960" s="49"/>
    </row>
    <row r="961" ht="15.75" spans="1:3">
      <c r="A961" s="49"/>
      <c r="B961" s="133"/>
      <c r="C961" s="49"/>
    </row>
    <row r="962" ht="15.75" spans="1:3">
      <c r="A962" s="49"/>
      <c r="B962" s="133"/>
      <c r="C962" s="49"/>
    </row>
    <row r="963" ht="15.75" spans="1:3">
      <c r="A963" s="49"/>
      <c r="B963" s="133"/>
      <c r="C963" s="49"/>
    </row>
    <row r="964" ht="15.75" spans="1:3">
      <c r="A964" s="49"/>
      <c r="B964" s="133"/>
      <c r="C964" s="49"/>
    </row>
    <row r="965" ht="15.75" spans="1:3">
      <c r="A965" s="49"/>
      <c r="B965" s="133"/>
      <c r="C965" s="49"/>
    </row>
    <row r="966" ht="15.75" spans="1:3">
      <c r="A966" s="49"/>
      <c r="B966" s="133"/>
      <c r="C966" s="49"/>
    </row>
    <row r="967" ht="15.75" spans="1:3">
      <c r="A967" s="49"/>
      <c r="B967" s="133"/>
      <c r="C967" s="49"/>
    </row>
    <row r="968" ht="15.75" spans="1:3">
      <c r="A968" s="49"/>
      <c r="B968" s="133"/>
      <c r="C968" s="49"/>
    </row>
    <row r="969" ht="15.75" spans="1:3">
      <c r="A969" s="49"/>
      <c r="B969" s="133"/>
      <c r="C969" s="49"/>
    </row>
    <row r="970" ht="15.75" spans="1:3">
      <c r="A970" s="49"/>
      <c r="B970" s="133"/>
      <c r="C970" s="49"/>
    </row>
    <row r="971" ht="15.75" spans="1:3">
      <c r="A971" s="49"/>
      <c r="B971" s="133"/>
      <c r="C971" s="49"/>
    </row>
    <row r="972" ht="15.75" spans="1:3">
      <c r="A972" s="49"/>
      <c r="B972" s="133"/>
      <c r="C972" s="49"/>
    </row>
    <row r="973" ht="15.75" spans="1:3">
      <c r="A973" s="49"/>
      <c r="B973" s="133"/>
      <c r="C973" s="49"/>
    </row>
    <row r="974" ht="15.75" spans="1:3">
      <c r="A974" s="49"/>
      <c r="B974" s="133"/>
      <c r="C974" s="49"/>
    </row>
    <row r="975" ht="15.75" spans="1:3">
      <c r="A975" s="49"/>
      <c r="B975" s="133"/>
      <c r="C975" s="49"/>
    </row>
    <row r="976" ht="15.75" spans="1:3">
      <c r="A976" s="49"/>
      <c r="B976" s="133"/>
      <c r="C976" s="49"/>
    </row>
    <row r="977" ht="15.75" spans="1:3">
      <c r="A977" s="49"/>
      <c r="B977" s="133"/>
      <c r="C977" s="49"/>
    </row>
    <row r="978" ht="15.75" spans="1:3">
      <c r="A978" s="49"/>
      <c r="B978" s="133"/>
      <c r="C978" s="49"/>
    </row>
    <row r="979" ht="15.75" spans="1:3">
      <c r="A979" s="49"/>
      <c r="B979" s="133"/>
      <c r="C979" s="49"/>
    </row>
    <row r="980" ht="15.75" spans="1:3">
      <c r="A980" s="49"/>
      <c r="B980" s="133"/>
      <c r="C980" s="49"/>
    </row>
    <row r="981" ht="15.75" spans="1:3">
      <c r="A981" s="49"/>
      <c r="B981" s="133"/>
      <c r="C981" s="49"/>
    </row>
    <row r="982" ht="15.75" spans="1:3">
      <c r="A982" s="49"/>
      <c r="B982" s="133"/>
      <c r="C982" s="49"/>
    </row>
    <row r="983" ht="15.75" spans="1:3">
      <c r="A983" s="49"/>
      <c r="B983" s="133"/>
      <c r="C983" s="49"/>
    </row>
    <row r="984" ht="15.75" spans="1:3">
      <c r="A984" s="49"/>
      <c r="B984" s="133"/>
      <c r="C984" s="49"/>
    </row>
    <row r="985" ht="15.75" spans="1:3">
      <c r="A985" s="49"/>
      <c r="B985" s="133"/>
      <c r="C985" s="49"/>
    </row>
    <row r="986" ht="15.75" spans="1:3">
      <c r="A986" s="49"/>
      <c r="B986" s="133"/>
      <c r="C986" s="49"/>
    </row>
    <row r="987" ht="15.75" spans="1:3">
      <c r="A987" s="49"/>
      <c r="B987" s="133"/>
      <c r="C987" s="49"/>
    </row>
    <row r="988" ht="15.75" spans="1:3">
      <c r="A988" s="49"/>
      <c r="B988" s="133"/>
      <c r="C988" s="49"/>
    </row>
    <row r="989" ht="15.75" spans="1:3">
      <c r="A989" s="49"/>
      <c r="B989" s="133"/>
      <c r="C989" s="49"/>
    </row>
    <row r="990" ht="15.75" spans="1:3">
      <c r="A990" s="49"/>
      <c r="B990" s="133"/>
      <c r="C990" s="49"/>
    </row>
    <row r="991" ht="15.75" spans="1:3">
      <c r="A991" s="49"/>
      <c r="B991" s="133"/>
      <c r="C991" s="49"/>
    </row>
    <row r="992" ht="15.75" spans="1:3">
      <c r="A992" s="49"/>
      <c r="B992" s="133"/>
      <c r="C992" s="49"/>
    </row>
    <row r="993" ht="15.75" spans="1:3">
      <c r="A993" s="49"/>
      <c r="B993" s="133"/>
      <c r="C993" s="49"/>
    </row>
    <row r="994" ht="15.75" spans="1:3">
      <c r="A994" s="49"/>
      <c r="B994" s="133"/>
      <c r="C994" s="49"/>
    </row>
    <row r="995" ht="15.75" spans="1:3">
      <c r="A995" s="49"/>
      <c r="B995" s="133"/>
      <c r="C995" s="49"/>
    </row>
    <row r="996" ht="15.75" spans="1:3">
      <c r="A996" s="49"/>
      <c r="B996" s="133"/>
      <c r="C996" s="49"/>
    </row>
    <row r="997" ht="15.75" spans="1:3">
      <c r="A997" s="49"/>
      <c r="B997" s="133"/>
      <c r="C997" s="49"/>
    </row>
    <row r="998" ht="15.75" spans="1:3">
      <c r="A998" s="49"/>
      <c r="B998" s="133"/>
      <c r="C998" s="49"/>
    </row>
    <row r="999" ht="15.75" spans="1:3">
      <c r="A999" s="49"/>
      <c r="B999" s="133"/>
      <c r="C999" s="49"/>
    </row>
    <row r="1000" ht="15.75" spans="1:3">
      <c r="A1000" s="49"/>
      <c r="B1000" s="133"/>
      <c r="C1000" s="49"/>
    </row>
    <row r="1001" ht="15.75" spans="1:3">
      <c r="A1001" s="49"/>
      <c r="B1001" s="133"/>
      <c r="C1001" s="49"/>
    </row>
    <row r="1002" ht="15.75" spans="1:3">
      <c r="A1002" s="49"/>
      <c r="B1002" s="133"/>
      <c r="C1002" s="49"/>
    </row>
    <row r="1003" ht="15.75" spans="1:3">
      <c r="A1003" s="49"/>
      <c r="B1003" s="133"/>
      <c r="C1003" s="49"/>
    </row>
    <row r="1004" ht="15.75" spans="1:3">
      <c r="A1004" s="49"/>
      <c r="B1004" s="133"/>
      <c r="C1004" s="49"/>
    </row>
    <row r="1005" ht="15.75" spans="1:3">
      <c r="A1005" s="49"/>
      <c r="B1005" s="133"/>
      <c r="C1005" s="49"/>
    </row>
    <row r="1006" ht="15.75" spans="1:3">
      <c r="A1006" s="49"/>
      <c r="B1006" s="133"/>
      <c r="C1006" s="49"/>
    </row>
    <row r="1007" ht="15.75" spans="1:3">
      <c r="A1007" s="49"/>
      <c r="B1007" s="133"/>
      <c r="C1007" s="49"/>
    </row>
    <row r="1008" ht="15.75" spans="1:3">
      <c r="A1008" s="49"/>
      <c r="B1008" s="133"/>
      <c r="C1008" s="49"/>
    </row>
    <row r="1009" ht="15.75" spans="1:3">
      <c r="A1009" s="49"/>
      <c r="B1009" s="133"/>
      <c r="C1009" s="49"/>
    </row>
    <row r="1010" ht="15.75" spans="1:3">
      <c r="A1010" s="49"/>
      <c r="B1010" s="133"/>
      <c r="C1010" s="49"/>
    </row>
    <row r="1011" ht="15.75" spans="1:3">
      <c r="A1011" s="49"/>
      <c r="B1011" s="133"/>
      <c r="C1011" s="49"/>
    </row>
    <row r="1012" ht="15.75" spans="1:3">
      <c r="A1012" s="49"/>
      <c r="B1012" s="133"/>
      <c r="C1012" s="49"/>
    </row>
    <row r="1013" ht="15.75" spans="1:3">
      <c r="A1013" s="49"/>
      <c r="B1013" s="133"/>
      <c r="C1013" s="49"/>
    </row>
    <row r="1014" ht="15.75" spans="1:3">
      <c r="A1014" s="49"/>
      <c r="B1014" s="133"/>
      <c r="C1014" s="49"/>
    </row>
    <row r="1015" ht="15.75" spans="1:3">
      <c r="A1015" s="49"/>
      <c r="B1015" s="133"/>
      <c r="C1015" s="49"/>
    </row>
    <row r="1016" ht="15.75" spans="1:3">
      <c r="A1016" s="49"/>
      <c r="B1016" s="133"/>
      <c r="C1016" s="49"/>
    </row>
    <row r="1017" ht="15.75" spans="1:3">
      <c r="A1017" s="49"/>
      <c r="B1017" s="133"/>
      <c r="C1017" s="49"/>
    </row>
    <row r="1018" ht="15.75" spans="1:3">
      <c r="A1018" s="49"/>
      <c r="B1018" s="133"/>
      <c r="C1018" s="49"/>
    </row>
    <row r="1019" ht="15.75" spans="1:3">
      <c r="A1019" s="49"/>
      <c r="B1019" s="133"/>
      <c r="C1019" s="49"/>
    </row>
    <row r="1020" ht="15.75" spans="1:3">
      <c r="A1020" s="49"/>
      <c r="B1020" s="133"/>
      <c r="C1020" s="49"/>
    </row>
    <row r="1021" ht="15.75" spans="1:3">
      <c r="A1021" s="49"/>
      <c r="B1021" s="133"/>
      <c r="C1021" s="49"/>
    </row>
    <row r="1022" ht="15.75" spans="1:3">
      <c r="A1022" s="49"/>
      <c r="B1022" s="133"/>
      <c r="C1022" s="49"/>
    </row>
    <row r="1023" ht="15.75" spans="1:3">
      <c r="A1023" s="49"/>
      <c r="B1023" s="133"/>
      <c r="C1023" s="49"/>
    </row>
    <row r="1024" ht="15.75" spans="1:3">
      <c r="A1024" s="49"/>
      <c r="B1024" s="133"/>
      <c r="C1024" s="49"/>
    </row>
    <row r="1025" ht="15.75" spans="1:3">
      <c r="A1025" s="49"/>
      <c r="B1025" s="133"/>
      <c r="C1025" s="49"/>
    </row>
    <row r="1026" ht="15.75" spans="1:3">
      <c r="A1026" s="49"/>
      <c r="B1026" s="133"/>
      <c r="C1026" s="49"/>
    </row>
    <row r="1027" ht="15.75" spans="1:3">
      <c r="A1027" s="49"/>
      <c r="B1027" s="133"/>
      <c r="C1027" s="49"/>
    </row>
    <row r="1028" ht="15.75" spans="1:3">
      <c r="A1028" s="49"/>
      <c r="B1028" s="133"/>
      <c r="C1028" s="49"/>
    </row>
    <row r="1029" ht="15.75" spans="1:3">
      <c r="A1029" s="49"/>
      <c r="B1029" s="133"/>
      <c r="C1029" s="49"/>
    </row>
    <row r="1030" ht="15.75" spans="1:3">
      <c r="A1030" s="49"/>
      <c r="B1030" s="133"/>
      <c r="C1030" s="49"/>
    </row>
    <row r="1031" ht="15.75" spans="1:3">
      <c r="A1031" s="49"/>
      <c r="B1031" s="133"/>
      <c r="C1031" s="49"/>
    </row>
    <row r="1032" ht="15.75" spans="1:3">
      <c r="A1032" s="49"/>
      <c r="B1032" s="133"/>
      <c r="C1032" s="49"/>
    </row>
    <row r="1033" ht="15.75" spans="1:3">
      <c r="A1033" s="49"/>
      <c r="B1033" s="133"/>
      <c r="C1033" s="49"/>
    </row>
    <row r="1034" ht="15.75" spans="1:3">
      <c r="A1034" s="49"/>
      <c r="B1034" s="133"/>
      <c r="C1034" s="49"/>
    </row>
    <row r="1035" ht="15.75" spans="1:3">
      <c r="A1035" s="49"/>
      <c r="B1035" s="133"/>
      <c r="C1035" s="49"/>
    </row>
    <row r="1036" ht="15.75" spans="1:3">
      <c r="A1036" s="49"/>
      <c r="B1036" s="133"/>
      <c r="C1036" s="49"/>
    </row>
    <row r="1037" ht="15.75" spans="1:3">
      <c r="A1037" s="49"/>
      <c r="B1037" s="133"/>
      <c r="C1037" s="49"/>
    </row>
    <row r="1038" ht="15.75" spans="1:3">
      <c r="A1038" s="49"/>
      <c r="B1038" s="133"/>
      <c r="C1038" s="49"/>
    </row>
    <row r="1039" ht="15.75" spans="1:3">
      <c r="A1039" s="49"/>
      <c r="B1039" s="133"/>
      <c r="C1039" s="49"/>
    </row>
    <row r="1040" ht="15.75" spans="1:3">
      <c r="A1040" s="49"/>
      <c r="B1040" s="133"/>
      <c r="C1040" s="49"/>
    </row>
    <row r="1041" ht="15.75" spans="1:3">
      <c r="A1041" s="49"/>
      <c r="B1041" s="133"/>
      <c r="C1041" s="49"/>
    </row>
    <row r="1042" ht="15.75" spans="1:3">
      <c r="A1042" s="49"/>
      <c r="B1042" s="133"/>
      <c r="C1042" s="49"/>
    </row>
    <row r="1043" ht="15.75" spans="1:3">
      <c r="A1043" s="49"/>
      <c r="B1043" s="133"/>
      <c r="C1043" s="49"/>
    </row>
    <row r="1044" ht="15.75" spans="1:3">
      <c r="A1044" s="49"/>
      <c r="B1044" s="133"/>
      <c r="C1044" s="49"/>
    </row>
    <row r="1045" ht="15.75" spans="1:3">
      <c r="A1045" s="49"/>
      <c r="B1045" s="133"/>
      <c r="C1045" s="49"/>
    </row>
    <row r="1046" ht="15.75" spans="1:3">
      <c r="A1046" s="49"/>
      <c r="B1046" s="133"/>
      <c r="C1046" s="49"/>
    </row>
    <row r="1047" ht="15.75" spans="1:3">
      <c r="A1047" s="49"/>
      <c r="B1047" s="133"/>
      <c r="C1047" s="49"/>
    </row>
    <row r="1048" ht="15.75" spans="1:3">
      <c r="A1048" s="49"/>
      <c r="B1048" s="133"/>
      <c r="C1048" s="49"/>
    </row>
    <row r="1049" ht="15.75" spans="1:3">
      <c r="A1049" s="49"/>
      <c r="B1049" s="133"/>
      <c r="C1049" s="49"/>
    </row>
    <row r="1050" ht="15.75" spans="1:3">
      <c r="A1050" s="49"/>
      <c r="B1050" s="133"/>
      <c r="C1050" s="49"/>
    </row>
    <row r="1051" ht="15.75" spans="1:3">
      <c r="A1051" s="49"/>
      <c r="B1051" s="133"/>
      <c r="C1051" s="49"/>
    </row>
    <row r="1052" ht="15.75" spans="1:3">
      <c r="A1052" s="49"/>
      <c r="B1052" s="133"/>
      <c r="C1052" s="49"/>
    </row>
    <row r="1053" ht="15.75" spans="1:3">
      <c r="A1053" s="49"/>
      <c r="B1053" s="133"/>
      <c r="C1053" s="49"/>
    </row>
    <row r="1054" ht="15.75" spans="1:3">
      <c r="A1054" s="49"/>
      <c r="B1054" s="133"/>
      <c r="C1054" s="49"/>
    </row>
    <row r="1055" ht="15.75" spans="1:3">
      <c r="A1055" s="49"/>
      <c r="B1055" s="133"/>
      <c r="C1055" s="49"/>
    </row>
    <row r="1056" ht="15.75" spans="1:3">
      <c r="A1056" s="49"/>
      <c r="B1056" s="133"/>
      <c r="C1056" s="49"/>
    </row>
    <row r="1057" ht="15.75" spans="1:3">
      <c r="A1057" s="49"/>
      <c r="B1057" s="133"/>
      <c r="C1057" s="49"/>
    </row>
    <row r="1058" ht="15.75" spans="1:3">
      <c r="A1058" s="49"/>
      <c r="B1058" s="133"/>
      <c r="C1058" s="49"/>
    </row>
    <row r="1059" ht="15.75" spans="1:3">
      <c r="A1059" s="49"/>
      <c r="B1059" s="133"/>
      <c r="C1059" s="49"/>
    </row>
    <row r="1060" ht="15.75" spans="1:3">
      <c r="A1060" s="49"/>
      <c r="B1060" s="133"/>
      <c r="C1060" s="49"/>
    </row>
    <row r="1061" ht="15.75" spans="1:3">
      <c r="A1061" s="49"/>
      <c r="B1061" s="133"/>
      <c r="C1061" s="49"/>
    </row>
    <row r="1062" ht="15.75" spans="1:3">
      <c r="A1062" s="49"/>
      <c r="B1062" s="133"/>
      <c r="C1062" s="49"/>
    </row>
    <row r="1063" ht="15.75" spans="1:3">
      <c r="A1063" s="49"/>
      <c r="B1063" s="133"/>
      <c r="C1063" s="49"/>
    </row>
    <row r="1064" ht="15.75" spans="1:3">
      <c r="A1064" s="49"/>
      <c r="B1064" s="133"/>
      <c r="C1064" s="49"/>
    </row>
    <row r="1065" ht="15.75" spans="1:3">
      <c r="A1065" s="49"/>
      <c r="B1065" s="133"/>
      <c r="C1065" s="49"/>
    </row>
    <row r="1066" ht="15.75" spans="1:3">
      <c r="A1066" s="49"/>
      <c r="B1066" s="133"/>
      <c r="C1066" s="49"/>
    </row>
    <row r="1067" ht="15.75" spans="1:3">
      <c r="A1067" s="49"/>
      <c r="B1067" s="133"/>
      <c r="C1067" s="49"/>
    </row>
    <row r="1068" ht="15.75" spans="1:3">
      <c r="A1068" s="49"/>
      <c r="B1068" s="133"/>
      <c r="C1068" s="49"/>
    </row>
    <row r="1069" ht="15.75" spans="1:3">
      <c r="A1069" s="49"/>
      <c r="B1069" s="133"/>
      <c r="C1069" s="49"/>
    </row>
    <row r="1070" ht="15.75" spans="1:3">
      <c r="A1070" s="49"/>
      <c r="B1070" s="133"/>
      <c r="C1070" s="49"/>
    </row>
    <row r="1071" ht="15.75" spans="1:3">
      <c r="A1071" s="49"/>
      <c r="B1071" s="133"/>
      <c r="C1071" s="49"/>
    </row>
    <row r="1072" ht="15.75" spans="1:3">
      <c r="A1072" s="49"/>
      <c r="B1072" s="133"/>
      <c r="C1072" s="49"/>
    </row>
    <row r="1073" ht="15.75" spans="1:3">
      <c r="A1073" s="49"/>
      <c r="B1073" s="133"/>
      <c r="C1073" s="49"/>
    </row>
    <row r="1074" ht="15.75" spans="1:3">
      <c r="A1074" s="49"/>
      <c r="B1074" s="133"/>
      <c r="C1074" s="49"/>
    </row>
    <row r="1075" ht="15.75" spans="1:3">
      <c r="A1075" s="49"/>
      <c r="B1075" s="133"/>
      <c r="C1075" s="49"/>
    </row>
    <row r="1076" ht="15.75" spans="1:3">
      <c r="A1076" s="49"/>
      <c r="B1076" s="133"/>
      <c r="C1076" s="49"/>
    </row>
    <row r="1077" ht="15.75" spans="1:3">
      <c r="A1077" s="49"/>
      <c r="B1077" s="133"/>
      <c r="C1077" s="49"/>
    </row>
    <row r="1078" ht="15.75" spans="1:3">
      <c r="A1078" s="49"/>
      <c r="B1078" s="133"/>
      <c r="C1078" s="49"/>
    </row>
    <row r="1079" ht="15.75" spans="1:3">
      <c r="A1079" s="49"/>
      <c r="B1079" s="133"/>
      <c r="C1079" s="49"/>
    </row>
    <row r="1080" ht="15.75" spans="1:3">
      <c r="A1080" s="49"/>
      <c r="B1080" s="133"/>
      <c r="C1080" s="49"/>
    </row>
    <row r="1081" ht="15.75" spans="1:3">
      <c r="A1081" s="49"/>
      <c r="B1081" s="133"/>
      <c r="C1081" s="49"/>
    </row>
    <row r="1082" ht="15.75" spans="1:3">
      <c r="A1082" s="49"/>
      <c r="B1082" s="133"/>
      <c r="C1082" s="49"/>
    </row>
    <row r="1083" ht="15.75" spans="1:3">
      <c r="A1083" s="49"/>
      <c r="B1083" s="133"/>
      <c r="C1083" s="49"/>
    </row>
    <row r="1084" ht="15.75" spans="1:3">
      <c r="A1084" s="49"/>
      <c r="B1084" s="133"/>
      <c r="C1084" s="49"/>
    </row>
    <row r="1085" ht="15.75" spans="1:3">
      <c r="A1085" s="49"/>
      <c r="B1085" s="133"/>
      <c r="C1085" s="49"/>
    </row>
    <row r="1086" ht="15.75" spans="1:3">
      <c r="A1086" s="49"/>
      <c r="B1086" s="133"/>
      <c r="C1086" s="49"/>
    </row>
    <row r="1087" ht="15.75" spans="1:3">
      <c r="A1087" s="49"/>
      <c r="B1087" s="133"/>
      <c r="C1087" s="49"/>
    </row>
    <row r="1088" ht="15.75" spans="1:3">
      <c r="A1088" s="49"/>
      <c r="B1088" s="133"/>
      <c r="C1088" s="49"/>
    </row>
    <row r="1089" ht="15.75" spans="1:3">
      <c r="A1089" s="49"/>
      <c r="B1089" s="133"/>
      <c r="C1089" s="49"/>
    </row>
    <row r="1090" ht="15.75" spans="1:3">
      <c r="A1090" s="49"/>
      <c r="B1090" s="133"/>
      <c r="C1090" s="49"/>
    </row>
    <row r="1091" ht="15.75" spans="1:3">
      <c r="A1091" s="49"/>
      <c r="B1091" s="133"/>
      <c r="C1091" s="49"/>
    </row>
    <row r="1092" ht="15.75" spans="1:3">
      <c r="A1092" s="49"/>
      <c r="B1092" s="133"/>
      <c r="C1092" s="49"/>
    </row>
    <row r="1093" ht="15.75" spans="1:3">
      <c r="A1093" s="49"/>
      <c r="B1093" s="133"/>
      <c r="C1093" s="49"/>
    </row>
    <row r="1094" ht="15.75" spans="1:3">
      <c r="A1094" s="49"/>
      <c r="B1094" s="133"/>
      <c r="C1094" s="49"/>
    </row>
    <row r="1095" ht="15.75" spans="1:3">
      <c r="A1095" s="49"/>
      <c r="B1095" s="133"/>
      <c r="C1095" s="49"/>
    </row>
    <row r="1096" ht="15.75" spans="1:3">
      <c r="A1096" s="49"/>
      <c r="B1096" s="133"/>
      <c r="C1096" s="49"/>
    </row>
    <row r="1097" ht="15.75" spans="1:3">
      <c r="A1097" s="49"/>
      <c r="B1097" s="133"/>
      <c r="C1097" s="49"/>
    </row>
    <row r="1098" ht="15.75" spans="1:3">
      <c r="A1098" s="49"/>
      <c r="B1098" s="133"/>
      <c r="C1098" s="49"/>
    </row>
    <row r="1099" ht="15.75" spans="1:3">
      <c r="A1099" s="49"/>
      <c r="B1099" s="133"/>
      <c r="C1099" s="49"/>
    </row>
    <row r="1100" ht="15.75" spans="1:3">
      <c r="A1100" s="49"/>
      <c r="B1100" s="133"/>
      <c r="C1100" s="49"/>
    </row>
    <row r="1101" ht="15.75" spans="1:3">
      <c r="A1101" s="49"/>
      <c r="B1101" s="133"/>
      <c r="C1101" s="49"/>
    </row>
    <row r="1102" ht="15.75" spans="1:3">
      <c r="A1102" s="49"/>
      <c r="B1102" s="133"/>
      <c r="C1102" s="49"/>
    </row>
    <row r="1103" ht="15.75" spans="1:3">
      <c r="A1103" s="49"/>
      <c r="B1103" s="133"/>
      <c r="C1103" s="49"/>
    </row>
    <row r="1104" ht="15.75" spans="1:3">
      <c r="A1104" s="49"/>
      <c r="B1104" s="133"/>
      <c r="C1104" s="49"/>
    </row>
    <row r="1105" ht="15.75" spans="1:3">
      <c r="A1105" s="49"/>
      <c r="B1105" s="133"/>
      <c r="C1105" s="49"/>
    </row>
    <row r="1106" ht="15.75" spans="1:3">
      <c r="A1106" s="49"/>
      <c r="B1106" s="133"/>
      <c r="C1106" s="49"/>
    </row>
    <row r="1107" ht="15.75" spans="1:3">
      <c r="A1107" s="49"/>
      <c r="B1107" s="133"/>
      <c r="C1107" s="49"/>
    </row>
    <row r="1108" ht="15.75" spans="1:3">
      <c r="A1108" s="49"/>
      <c r="B1108" s="133"/>
      <c r="C1108" s="49"/>
    </row>
    <row r="1109" ht="15.75" spans="1:3">
      <c r="A1109" s="49"/>
      <c r="B1109" s="133"/>
      <c r="C1109" s="49"/>
    </row>
    <row r="1110" ht="15.75" spans="1:3">
      <c r="A1110" s="49"/>
      <c r="B1110" s="133"/>
      <c r="C1110" s="49"/>
    </row>
    <row r="1111" ht="15.75" spans="1:3">
      <c r="A1111" s="49"/>
      <c r="B1111" s="133"/>
      <c r="C1111" s="49"/>
    </row>
    <row r="1112" ht="15.75" spans="1:3">
      <c r="A1112" s="49"/>
      <c r="B1112" s="133"/>
      <c r="C1112" s="49"/>
    </row>
    <row r="1113" ht="15.75" spans="1:3">
      <c r="A1113" s="49"/>
      <c r="B1113" s="133"/>
      <c r="C1113" s="49"/>
    </row>
    <row r="1114" ht="15.75" spans="1:3">
      <c r="A1114" s="49"/>
      <c r="B1114" s="133"/>
      <c r="C1114" s="49"/>
    </row>
    <row r="1115" ht="15.75" spans="1:3">
      <c r="A1115" s="49"/>
      <c r="B1115" s="133"/>
      <c r="C1115" s="49"/>
    </row>
    <row r="1116" ht="15.75" spans="1:3">
      <c r="A1116" s="49"/>
      <c r="B1116" s="133"/>
      <c r="C1116" s="49"/>
    </row>
    <row r="1117" ht="15.75" spans="1:3">
      <c r="A1117" s="49"/>
      <c r="B1117" s="133"/>
      <c r="C1117" s="49"/>
    </row>
    <row r="1118" ht="15.75" spans="1:3">
      <c r="A1118" s="49"/>
      <c r="B1118" s="133"/>
      <c r="C1118" s="49"/>
    </row>
    <row r="1119" ht="15.75" spans="1:3">
      <c r="A1119" s="49"/>
      <c r="B1119" s="133"/>
      <c r="C1119" s="49"/>
    </row>
    <row r="1120" ht="15.75" spans="1:3">
      <c r="A1120" s="49"/>
      <c r="B1120" s="133"/>
      <c r="C1120" s="49"/>
    </row>
    <row r="1121" ht="15.75" spans="1:3">
      <c r="A1121" s="49"/>
      <c r="B1121" s="133"/>
      <c r="C1121" s="49"/>
    </row>
    <row r="1122" ht="15.75" spans="1:3">
      <c r="A1122" s="49"/>
      <c r="B1122" s="133"/>
      <c r="C1122" s="49"/>
    </row>
    <row r="1123" ht="15.75" spans="1:3">
      <c r="A1123" s="49"/>
      <c r="B1123" s="133"/>
      <c r="C1123" s="49"/>
    </row>
    <row r="1124" ht="15.75" spans="1:3">
      <c r="A1124" s="49"/>
      <c r="B1124" s="133"/>
      <c r="C1124" s="49"/>
    </row>
    <row r="1125" ht="15.75" spans="1:3">
      <c r="A1125" s="49"/>
      <c r="B1125" s="133"/>
      <c r="C1125" s="49"/>
    </row>
    <row r="1126" ht="15.75" spans="1:3">
      <c r="A1126" s="49"/>
      <c r="B1126" s="133"/>
      <c r="C1126" s="49"/>
    </row>
    <row r="1127" ht="15.75" spans="1:3">
      <c r="A1127" s="49"/>
      <c r="B1127" s="133"/>
      <c r="C1127" s="49"/>
    </row>
    <row r="1128" ht="15.75" spans="1:3">
      <c r="A1128" s="49"/>
      <c r="B1128" s="133"/>
      <c r="C1128" s="49"/>
    </row>
    <row r="1129" ht="15.75" spans="1:3">
      <c r="A1129" s="49"/>
      <c r="B1129" s="133"/>
      <c r="C1129" s="49"/>
    </row>
    <row r="1130" ht="15.75" spans="1:3">
      <c r="A1130" s="49"/>
      <c r="B1130" s="133"/>
      <c r="C1130" s="49"/>
    </row>
    <row r="1131" ht="15.75" spans="1:3">
      <c r="A1131" s="49"/>
      <c r="B1131" s="133"/>
      <c r="C1131" s="49"/>
    </row>
    <row r="1132" ht="15.75" spans="1:3">
      <c r="A1132" s="49"/>
      <c r="B1132" s="133"/>
      <c r="C1132" s="49"/>
    </row>
    <row r="1133" ht="15.75" spans="1:3">
      <c r="A1133" s="49"/>
      <c r="B1133" s="133"/>
      <c r="C1133" s="49"/>
    </row>
    <row r="1134" ht="15.75" spans="1:3">
      <c r="A1134" s="49"/>
      <c r="B1134" s="133"/>
      <c r="C1134" s="49"/>
    </row>
    <row r="1135" ht="15.75" spans="1:3">
      <c r="A1135" s="49"/>
      <c r="B1135" s="133"/>
      <c r="C1135" s="49"/>
    </row>
    <row r="1136" ht="15.75" spans="1:3">
      <c r="A1136" s="49"/>
      <c r="B1136" s="133"/>
      <c r="C1136" s="49"/>
    </row>
    <row r="1137" ht="15.75" spans="1:3">
      <c r="A1137" s="49"/>
      <c r="B1137" s="133"/>
      <c r="C1137" s="49"/>
    </row>
    <row r="1138" ht="15.75" spans="1:3">
      <c r="A1138" s="49"/>
      <c r="B1138" s="133"/>
      <c r="C1138" s="49"/>
    </row>
    <row r="1139" ht="15.75" spans="1:3">
      <c r="A1139" s="49"/>
      <c r="B1139" s="133"/>
      <c r="C1139" s="49"/>
    </row>
    <row r="1140" ht="15.75" spans="1:3">
      <c r="A1140" s="49"/>
      <c r="B1140" s="133"/>
      <c r="C1140" s="49"/>
    </row>
    <row r="1141" ht="15.75" spans="1:3">
      <c r="A1141" s="49"/>
      <c r="B1141" s="133"/>
      <c r="C1141" s="49"/>
    </row>
    <row r="1142" ht="15.75" spans="1:3">
      <c r="A1142" s="49"/>
      <c r="B1142" s="133"/>
      <c r="C1142" s="49"/>
    </row>
    <row r="1143" ht="15.75" spans="1:3">
      <c r="A1143" s="49"/>
      <c r="B1143" s="133"/>
      <c r="C1143" s="49"/>
    </row>
    <row r="1144" ht="15.75" spans="1:3">
      <c r="A1144" s="49"/>
      <c r="B1144" s="133"/>
      <c r="C1144" s="49"/>
    </row>
    <row r="1145" ht="15.75" spans="1:3">
      <c r="A1145" s="49"/>
      <c r="B1145" s="133"/>
      <c r="C1145" s="49"/>
    </row>
    <row r="1146" ht="15.75" spans="1:3">
      <c r="A1146" s="49"/>
      <c r="B1146" s="133"/>
      <c r="C1146" s="49"/>
    </row>
    <row r="1147" ht="15.75" spans="1:3">
      <c r="A1147" s="49"/>
      <c r="B1147" s="133"/>
      <c r="C1147" s="49"/>
    </row>
    <row r="1148" ht="15.75" spans="1:3">
      <c r="A1148" s="49"/>
      <c r="B1148" s="133"/>
      <c r="C1148" s="49"/>
    </row>
    <row r="1149" ht="15.75" spans="1:3">
      <c r="A1149" s="49"/>
      <c r="B1149" s="133"/>
      <c r="C1149" s="49"/>
    </row>
    <row r="1150" ht="15.75" spans="1:3">
      <c r="A1150" s="49"/>
      <c r="B1150" s="133"/>
      <c r="C1150" s="49"/>
    </row>
    <row r="1151" ht="15.75" spans="1:3">
      <c r="A1151" s="49"/>
      <c r="B1151" s="133"/>
      <c r="C1151" s="49"/>
    </row>
    <row r="1152" ht="15.75" spans="1:3">
      <c r="A1152" s="49"/>
      <c r="B1152" s="133"/>
      <c r="C1152" s="49"/>
    </row>
    <row r="1153" ht="15.75" spans="1:3">
      <c r="A1153" s="49"/>
      <c r="B1153" s="133"/>
      <c r="C1153" s="49"/>
    </row>
    <row r="1154" ht="15.75" spans="1:3">
      <c r="A1154" s="49"/>
      <c r="B1154" s="133"/>
      <c r="C1154" s="49"/>
    </row>
    <row r="1155" ht="15.75" spans="1:3">
      <c r="A1155" s="49"/>
      <c r="B1155" s="133"/>
      <c r="C1155" s="49"/>
    </row>
    <row r="1156" ht="15.75" spans="1:3">
      <c r="A1156" s="49"/>
      <c r="B1156" s="133"/>
      <c r="C1156" s="49"/>
    </row>
    <row r="1157" ht="15.75" spans="1:3">
      <c r="A1157" s="49"/>
      <c r="B1157" s="133"/>
      <c r="C1157" s="49"/>
    </row>
    <row r="1158" ht="15.75" spans="1:3">
      <c r="A1158" s="49"/>
      <c r="B1158" s="133"/>
      <c r="C1158" s="49"/>
    </row>
    <row r="1159" ht="15.75" spans="1:3">
      <c r="A1159" s="49"/>
      <c r="B1159" s="133"/>
      <c r="C1159" s="49"/>
    </row>
    <row r="1160" ht="15.75" spans="1:3">
      <c r="A1160" s="49"/>
      <c r="B1160" s="133"/>
      <c r="C1160" s="49"/>
    </row>
    <row r="1161" ht="15.75" spans="1:3">
      <c r="A1161" s="49"/>
      <c r="B1161" s="133"/>
      <c r="C1161" s="49"/>
    </row>
    <row r="1162" ht="15.75" spans="1:3">
      <c r="A1162" s="49"/>
      <c r="B1162" s="133"/>
      <c r="C1162" s="49"/>
    </row>
    <row r="1163" ht="15.75" spans="1:3">
      <c r="A1163" s="49"/>
      <c r="B1163" s="133"/>
      <c r="C1163" s="49"/>
    </row>
    <row r="1164" ht="15.75" spans="1:3">
      <c r="A1164" s="49"/>
      <c r="B1164" s="133"/>
      <c r="C1164" s="49"/>
    </row>
    <row r="1165" ht="15.75" spans="1:3">
      <c r="A1165" s="49"/>
      <c r="B1165" s="133"/>
      <c r="C1165" s="49"/>
    </row>
    <row r="1166" ht="15.75" spans="1:3">
      <c r="A1166" s="49"/>
      <c r="B1166" s="133"/>
      <c r="C1166" s="49"/>
    </row>
    <row r="1167" ht="15.75" spans="1:3">
      <c r="A1167" s="49"/>
      <c r="B1167" s="133"/>
      <c r="C1167" s="49"/>
    </row>
    <row r="1168" ht="15.75" spans="1:3">
      <c r="A1168" s="49"/>
      <c r="B1168" s="133"/>
      <c r="C1168" s="49"/>
    </row>
    <row r="1169" ht="15.75" spans="1:3">
      <c r="A1169" s="49"/>
      <c r="B1169" s="133"/>
      <c r="C1169" s="49"/>
    </row>
    <row r="1170" ht="15.75" spans="1:3">
      <c r="A1170" s="49"/>
      <c r="B1170" s="133"/>
      <c r="C1170" s="49"/>
    </row>
    <row r="1171" ht="15.75" spans="1:3">
      <c r="A1171" s="49"/>
      <c r="B1171" s="133"/>
      <c r="C1171" s="49"/>
    </row>
    <row r="1172" ht="15.75" spans="1:3">
      <c r="A1172" s="49"/>
      <c r="B1172" s="133"/>
      <c r="C1172" s="49"/>
    </row>
    <row r="1173" ht="15.75" spans="1:3">
      <c r="A1173" s="49"/>
      <c r="B1173" s="133"/>
      <c r="C1173" s="49"/>
    </row>
    <row r="1174" ht="15.75" spans="1:3">
      <c r="A1174" s="49"/>
      <c r="B1174" s="133"/>
      <c r="C1174" s="49"/>
    </row>
    <row r="1175" ht="15.75" spans="1:3">
      <c r="A1175" s="49"/>
      <c r="B1175" s="133"/>
      <c r="C1175" s="49"/>
    </row>
    <row r="1176" ht="15.75" spans="1:3">
      <c r="A1176" s="49"/>
      <c r="B1176" s="133"/>
      <c r="C1176" s="49"/>
    </row>
    <row r="1177" ht="15.75" spans="1:3">
      <c r="A1177" s="49"/>
      <c r="B1177" s="133"/>
      <c r="C1177" s="49"/>
    </row>
    <row r="1178" ht="15.75" spans="1:3">
      <c r="A1178" s="49"/>
      <c r="B1178" s="133"/>
      <c r="C1178" s="49"/>
    </row>
    <row r="1179" ht="15.75" spans="1:3">
      <c r="A1179" s="49"/>
      <c r="B1179" s="133"/>
      <c r="C1179" s="49"/>
    </row>
    <row r="1180" ht="15.75" spans="1:3">
      <c r="A1180" s="49"/>
      <c r="B1180" s="133"/>
      <c r="C1180" s="49"/>
    </row>
    <row r="1181" ht="15.75" spans="1:3">
      <c r="A1181" s="49"/>
      <c r="B1181" s="133"/>
      <c r="C1181" s="49"/>
    </row>
    <row r="1182" ht="15.75" spans="1:3">
      <c r="A1182" s="49"/>
      <c r="B1182" s="133"/>
      <c r="C1182" s="49"/>
    </row>
    <row r="1183" ht="15.75" spans="1:3">
      <c r="A1183" s="49"/>
      <c r="B1183" s="133"/>
      <c r="C1183" s="49"/>
    </row>
    <row r="1184" ht="15.75" spans="1:3">
      <c r="A1184" s="49"/>
      <c r="B1184" s="133"/>
      <c r="C1184" s="49"/>
    </row>
    <row r="1185" ht="15.75" spans="1:3">
      <c r="A1185" s="49"/>
      <c r="B1185" s="133"/>
      <c r="C1185" s="49"/>
    </row>
    <row r="1186" ht="15.75" spans="1:3">
      <c r="A1186" s="49"/>
      <c r="B1186" s="133"/>
      <c r="C1186" s="49"/>
    </row>
    <row r="1187" ht="15.75" spans="1:3">
      <c r="A1187" s="49"/>
      <c r="B1187" s="133"/>
      <c r="C1187" s="49"/>
    </row>
    <row r="1188" ht="15.75" spans="1:3">
      <c r="A1188" s="49"/>
      <c r="B1188" s="133"/>
      <c r="C1188" s="49"/>
    </row>
    <row r="1189" ht="15.75" spans="1:3">
      <c r="A1189" s="49"/>
      <c r="B1189" s="133"/>
      <c r="C1189" s="49"/>
    </row>
    <row r="1190" ht="15.75" spans="1:3">
      <c r="A1190" s="49"/>
      <c r="B1190" s="133"/>
      <c r="C1190" s="49"/>
    </row>
    <row r="1191" ht="15.75" spans="1:3">
      <c r="A1191" s="49"/>
      <c r="B1191" s="133"/>
      <c r="C1191" s="49"/>
    </row>
    <row r="1192" ht="15.75" spans="1:3">
      <c r="A1192" s="49"/>
      <c r="B1192" s="133"/>
      <c r="C1192" s="49"/>
    </row>
    <row r="1193" ht="15.75" spans="1:3">
      <c r="A1193" s="49"/>
      <c r="B1193" s="133"/>
      <c r="C1193" s="49"/>
    </row>
    <row r="1194" ht="15.75" spans="1:3">
      <c r="A1194" s="49"/>
      <c r="B1194" s="133"/>
      <c r="C1194" s="49"/>
    </row>
    <row r="1195" ht="15.75" spans="1:3">
      <c r="A1195" s="49"/>
      <c r="B1195" s="133"/>
      <c r="C1195" s="49"/>
    </row>
    <row r="1196" ht="15.75" spans="1:3">
      <c r="A1196" s="49"/>
      <c r="B1196" s="133"/>
      <c r="C1196" s="49"/>
    </row>
    <row r="1197" ht="15.75" spans="1:3">
      <c r="A1197" s="49"/>
      <c r="B1197" s="133"/>
      <c r="C1197" s="49"/>
    </row>
    <row r="1198" ht="15.75" spans="1:3">
      <c r="A1198" s="49"/>
      <c r="B1198" s="133"/>
      <c r="C1198" s="49"/>
    </row>
    <row r="1199" ht="15.75" spans="1:3">
      <c r="A1199" s="49"/>
      <c r="B1199" s="133"/>
      <c r="C1199" s="49"/>
    </row>
    <row r="1200" ht="15.75" spans="1:3">
      <c r="A1200" s="49"/>
      <c r="B1200" s="133"/>
      <c r="C1200" s="49"/>
    </row>
    <row r="1201" ht="15.75" spans="1:3">
      <c r="A1201" s="49"/>
      <c r="B1201" s="133"/>
      <c r="C1201" s="49"/>
    </row>
    <row r="1202" ht="15.75" spans="1:3">
      <c r="A1202" s="49"/>
      <c r="B1202" s="133"/>
      <c r="C1202" s="49"/>
    </row>
    <row r="1203" ht="15.75" spans="1:3">
      <c r="A1203" s="49"/>
      <c r="B1203" s="133"/>
      <c r="C1203" s="49"/>
    </row>
    <row r="1204" ht="15.75" spans="1:3">
      <c r="A1204" s="49"/>
      <c r="B1204" s="133"/>
      <c r="C1204" s="49"/>
    </row>
    <row r="1205" ht="15.75" spans="1:3">
      <c r="A1205" s="49"/>
      <c r="B1205" s="133"/>
      <c r="C1205" s="49"/>
    </row>
    <row r="1206" ht="15.75" spans="1:3">
      <c r="A1206" s="49"/>
      <c r="B1206" s="133"/>
      <c r="C1206" s="49"/>
    </row>
    <row r="1207" ht="15.75" spans="1:3">
      <c r="A1207" s="49"/>
      <c r="B1207" s="133"/>
      <c r="C1207" s="49"/>
    </row>
    <row r="1208" ht="15.75" spans="1:3">
      <c r="A1208" s="49"/>
      <c r="B1208" s="133"/>
      <c r="C1208" s="49"/>
    </row>
    <row r="1209" ht="15.75" spans="1:3">
      <c r="A1209" s="49"/>
      <c r="B1209" s="133"/>
      <c r="C1209" s="49"/>
    </row>
    <row r="1210" ht="15.75" spans="1:3">
      <c r="A1210" s="49"/>
      <c r="B1210" s="133"/>
      <c r="C1210" s="49"/>
    </row>
    <row r="1211" ht="15.75" spans="1:3">
      <c r="A1211" s="49"/>
      <c r="B1211" s="133"/>
      <c r="C1211" s="49"/>
    </row>
    <row r="1212" ht="15.75" spans="1:3">
      <c r="A1212" s="49"/>
      <c r="B1212" s="133"/>
      <c r="C1212" s="49"/>
    </row>
    <row r="1213" ht="15.75" spans="1:3">
      <c r="A1213" s="49"/>
      <c r="B1213" s="133"/>
      <c r="C1213" s="49"/>
    </row>
    <row r="1214" ht="15.75" spans="1:3">
      <c r="A1214" s="49"/>
      <c r="B1214" s="133"/>
      <c r="C1214" s="49"/>
    </row>
    <row r="1215" ht="15.75" spans="1:3">
      <c r="A1215" s="49"/>
      <c r="B1215" s="133"/>
      <c r="C1215" s="49"/>
    </row>
    <row r="1216" ht="15.75" spans="1:3">
      <c r="A1216" s="49"/>
      <c r="B1216" s="133"/>
      <c r="C1216" s="49"/>
    </row>
    <row r="1217" ht="15.75" spans="1:3">
      <c r="A1217" s="49"/>
      <c r="B1217" s="133"/>
      <c r="C1217" s="49"/>
    </row>
    <row r="1218" ht="15.75" spans="1:3">
      <c r="A1218" s="49"/>
      <c r="B1218" s="133"/>
      <c r="C1218" s="49"/>
    </row>
    <row r="1219" ht="15.75" spans="1:3">
      <c r="A1219" s="49"/>
      <c r="B1219" s="133"/>
      <c r="C1219" s="49"/>
    </row>
    <row r="1220" ht="15.75" spans="1:3">
      <c r="A1220" s="49"/>
      <c r="B1220" s="133"/>
      <c r="C1220" s="49"/>
    </row>
    <row r="1221" ht="15.75" spans="1:3">
      <c r="A1221" s="49"/>
      <c r="B1221" s="133"/>
      <c r="C1221" s="49"/>
    </row>
    <row r="1222" ht="15.75" spans="1:3">
      <c r="A1222" s="49"/>
      <c r="B1222" s="133"/>
      <c r="C1222" s="49"/>
    </row>
    <row r="1223" ht="15.75" spans="1:3">
      <c r="A1223" s="49"/>
      <c r="B1223" s="133"/>
      <c r="C1223" s="49"/>
    </row>
    <row r="1224" ht="15.75" spans="1:3">
      <c r="A1224" s="49"/>
      <c r="B1224" s="133"/>
      <c r="C1224" s="49"/>
    </row>
    <row r="1225" ht="15.75" spans="1:3">
      <c r="A1225" s="49"/>
      <c r="B1225" s="133"/>
      <c r="C1225" s="49"/>
    </row>
    <row r="1226" ht="15.75" spans="1:3">
      <c r="A1226" s="49"/>
      <c r="B1226" s="133"/>
      <c r="C1226" s="49"/>
    </row>
    <row r="1227" ht="15.75" spans="1:3">
      <c r="A1227" s="49"/>
      <c r="B1227" s="133"/>
      <c r="C1227" s="49"/>
    </row>
    <row r="1228" ht="15.75" spans="1:3">
      <c r="A1228" s="49"/>
      <c r="B1228" s="133"/>
      <c r="C1228" s="49"/>
    </row>
    <row r="1229" ht="15.75" spans="1:3">
      <c r="A1229" s="49"/>
      <c r="B1229" s="133"/>
      <c r="C1229" s="49"/>
    </row>
    <row r="1230" ht="15.75" spans="1:3">
      <c r="A1230" s="49"/>
      <c r="B1230" s="133"/>
      <c r="C1230" s="49"/>
    </row>
    <row r="1231" ht="15.75" spans="1:3">
      <c r="A1231" s="49"/>
      <c r="B1231" s="133"/>
      <c r="C1231" s="49"/>
    </row>
    <row r="1232" ht="15.75" spans="1:3">
      <c r="A1232" s="49"/>
      <c r="B1232" s="133"/>
      <c r="C1232" s="49"/>
    </row>
    <row r="1233" ht="15.75" spans="1:3">
      <c r="A1233" s="49"/>
      <c r="B1233" s="133"/>
      <c r="C1233" s="49"/>
    </row>
    <row r="1234" ht="15.75" spans="1:3">
      <c r="A1234" s="49"/>
      <c r="B1234" s="133"/>
      <c r="C1234" s="49"/>
    </row>
    <row r="1235" ht="15.75" spans="1:3">
      <c r="A1235" s="49"/>
      <c r="B1235" s="133"/>
      <c r="C1235" s="49"/>
    </row>
    <row r="1236" ht="15.75" spans="1:3">
      <c r="A1236" s="49"/>
      <c r="B1236" s="133"/>
      <c r="C1236" s="49"/>
    </row>
    <row r="1237" ht="15.75" spans="1:3">
      <c r="A1237" s="49"/>
      <c r="B1237" s="133"/>
      <c r="C1237" s="49"/>
    </row>
    <row r="1238" ht="15.75" spans="1:3">
      <c r="A1238" s="49"/>
      <c r="B1238" s="133"/>
      <c r="C1238" s="49"/>
    </row>
    <row r="1239" ht="15.75" spans="1:3">
      <c r="A1239" s="49"/>
      <c r="B1239" s="133"/>
      <c r="C1239" s="49"/>
    </row>
    <row r="1240" ht="15.75" spans="1:3">
      <c r="A1240" s="49"/>
      <c r="B1240" s="133"/>
      <c r="C1240" s="49"/>
    </row>
    <row r="1241" ht="15.75" spans="1:3">
      <c r="A1241" s="49"/>
      <c r="B1241" s="133"/>
      <c r="C1241" s="49"/>
    </row>
    <row r="1242" ht="15.75" spans="1:3">
      <c r="A1242" s="49"/>
      <c r="B1242" s="133"/>
      <c r="C1242" s="49"/>
    </row>
    <row r="1243" ht="15.75" spans="1:3">
      <c r="A1243" s="49"/>
      <c r="B1243" s="133"/>
      <c r="C1243" s="49"/>
    </row>
    <row r="1244" ht="15.75" spans="1:3">
      <c r="A1244" s="49"/>
      <c r="B1244" s="133"/>
      <c r="C1244" s="49"/>
    </row>
    <row r="1245" ht="15.75" spans="1:3">
      <c r="A1245" s="49"/>
      <c r="B1245" s="133"/>
      <c r="C1245" s="49"/>
    </row>
    <row r="1246" ht="15.75" spans="1:3">
      <c r="A1246" s="49"/>
      <c r="B1246" s="133"/>
      <c r="C1246" s="49"/>
    </row>
    <row r="1247" ht="15.75" spans="1:3">
      <c r="A1247" s="49"/>
      <c r="B1247" s="133"/>
      <c r="C1247" s="49"/>
    </row>
    <row r="1248" ht="15.75" spans="1:3">
      <c r="A1248" s="49"/>
      <c r="B1248" s="133"/>
      <c r="C1248" s="49"/>
    </row>
    <row r="1249" ht="15.75" spans="1:3">
      <c r="A1249" s="49"/>
      <c r="B1249" s="133"/>
      <c r="C1249" s="49"/>
    </row>
    <row r="1250" ht="15.75" spans="1:3">
      <c r="A1250" s="49"/>
      <c r="B1250" s="133"/>
      <c r="C1250" s="49"/>
    </row>
    <row r="1251" ht="15.75" spans="1:3">
      <c r="A1251" s="49"/>
      <c r="B1251" s="133"/>
      <c r="C1251" s="49"/>
    </row>
    <row r="1252" ht="15.75" spans="1:3">
      <c r="A1252" s="49"/>
      <c r="B1252" s="133"/>
      <c r="C1252" s="49"/>
    </row>
    <row r="1253" ht="15.75" spans="1:3">
      <c r="A1253" s="49"/>
      <c r="B1253" s="133"/>
      <c r="C1253" s="49"/>
    </row>
    <row r="1254" ht="15.75" spans="1:3">
      <c r="A1254" s="49"/>
      <c r="B1254" s="133"/>
      <c r="C1254" s="49"/>
    </row>
    <row r="1255" ht="15.75" spans="1:3">
      <c r="A1255" s="49"/>
      <c r="B1255" s="133"/>
      <c r="C1255" s="49"/>
    </row>
    <row r="1256" ht="15.75" spans="1:3">
      <c r="A1256" s="49"/>
      <c r="B1256" s="133"/>
      <c r="C1256" s="49"/>
    </row>
    <row r="1257" ht="15.75" spans="1:3">
      <c r="A1257" s="49"/>
      <c r="B1257" s="133"/>
      <c r="C1257" s="49"/>
    </row>
    <row r="1258" ht="15.75" spans="1:3">
      <c r="A1258" s="49"/>
      <c r="B1258" s="133"/>
      <c r="C1258" s="49"/>
    </row>
    <row r="1259" ht="15.75" spans="1:3">
      <c r="A1259" s="49"/>
      <c r="B1259" s="133"/>
      <c r="C1259" s="49"/>
    </row>
    <row r="1260" ht="15.75" spans="1:3">
      <c r="A1260" s="49"/>
      <c r="B1260" s="133"/>
      <c r="C1260" s="49"/>
    </row>
    <row r="1261" ht="15.75" spans="1:3">
      <c r="A1261" s="49"/>
      <c r="B1261" s="133"/>
      <c r="C1261" s="49"/>
    </row>
    <row r="1262" ht="15.75" spans="1:3">
      <c r="A1262" s="49"/>
      <c r="B1262" s="133"/>
      <c r="C1262" s="49"/>
    </row>
    <row r="1263" ht="15.75" spans="1:3">
      <c r="A1263" s="49"/>
      <c r="B1263" s="133"/>
      <c r="C1263" s="49"/>
    </row>
    <row r="1264" ht="15.75" spans="1:3">
      <c r="A1264" s="49"/>
      <c r="B1264" s="133"/>
      <c r="C1264" s="49"/>
    </row>
    <row r="1265" ht="15.75" spans="1:3">
      <c r="A1265" s="49"/>
      <c r="B1265" s="133"/>
      <c r="C1265" s="49"/>
    </row>
    <row r="1266" ht="15.75" spans="1:3">
      <c r="A1266" s="49"/>
      <c r="B1266" s="133"/>
      <c r="C1266" s="49"/>
    </row>
    <row r="1267" ht="15.75" spans="1:3">
      <c r="A1267" s="49"/>
      <c r="B1267" s="133"/>
      <c r="C1267" s="49"/>
    </row>
    <row r="1268" ht="15.75" spans="1:3">
      <c r="A1268" s="49"/>
      <c r="B1268" s="133"/>
      <c r="C1268" s="49"/>
    </row>
    <row r="1269" ht="15.75" spans="1:3">
      <c r="A1269" s="49"/>
      <c r="B1269" s="133"/>
      <c r="C1269" s="49"/>
    </row>
    <row r="1270" ht="15.75" spans="1:3">
      <c r="A1270" s="49"/>
      <c r="B1270" s="133"/>
      <c r="C1270" s="49"/>
    </row>
    <row r="1271" ht="15.75" spans="1:3">
      <c r="A1271" s="49"/>
      <c r="B1271" s="133"/>
      <c r="C1271" s="49"/>
    </row>
    <row r="1272" ht="15.75" spans="1:3">
      <c r="A1272" s="49"/>
      <c r="B1272" s="133"/>
      <c r="C1272" s="49"/>
    </row>
    <row r="1273" ht="15.75" spans="1:3">
      <c r="A1273" s="49"/>
      <c r="B1273" s="133"/>
      <c r="C1273" s="49"/>
    </row>
    <row r="1274" ht="15.75" spans="1:3">
      <c r="A1274" s="49"/>
      <c r="B1274" s="133"/>
      <c r="C1274" s="49"/>
    </row>
    <row r="1275" ht="15.75" spans="1:3">
      <c r="A1275" s="49"/>
      <c r="B1275" s="133"/>
      <c r="C1275" s="49"/>
    </row>
    <row r="1276" ht="15.75" spans="1:3">
      <c r="A1276" s="49"/>
      <c r="B1276" s="133"/>
      <c r="C1276" s="49"/>
    </row>
    <row r="1277" ht="15.75" spans="1:3">
      <c r="A1277" s="49"/>
      <c r="B1277" s="133"/>
      <c r="C1277" s="49"/>
    </row>
    <row r="1278" ht="15.75" spans="1:3">
      <c r="A1278" s="49"/>
      <c r="B1278" s="133"/>
      <c r="C1278" s="49"/>
    </row>
    <row r="1279" ht="15.75" spans="1:3">
      <c r="A1279" s="49"/>
      <c r="B1279" s="133"/>
      <c r="C1279" s="49"/>
    </row>
    <row r="1280" ht="15.75" spans="1:3">
      <c r="A1280" s="49"/>
      <c r="B1280" s="133"/>
      <c r="C1280" s="49"/>
    </row>
    <row r="1281" ht="15.75" spans="1:3">
      <c r="A1281" s="49"/>
      <c r="B1281" s="133"/>
      <c r="C1281" s="49"/>
    </row>
    <row r="1282" ht="15.75" spans="1:3">
      <c r="A1282" s="49"/>
      <c r="B1282" s="133"/>
      <c r="C1282" s="49"/>
    </row>
    <row r="1283" ht="15.75" spans="1:3">
      <c r="A1283" s="49"/>
      <c r="B1283" s="133"/>
      <c r="C1283" s="49"/>
    </row>
    <row r="1284" ht="15.75" spans="1:3">
      <c r="A1284" s="49"/>
      <c r="B1284" s="133"/>
      <c r="C1284" s="49"/>
    </row>
    <row r="1285" ht="15.75" spans="1:3">
      <c r="A1285" s="49"/>
      <c r="B1285" s="133"/>
      <c r="C1285" s="49"/>
    </row>
    <row r="1286" ht="15.75" spans="1:3">
      <c r="A1286" s="49"/>
      <c r="B1286" s="133"/>
      <c r="C1286" s="49"/>
    </row>
    <row r="1287" ht="15.75" spans="1:3">
      <c r="A1287" s="49"/>
      <c r="B1287" s="133"/>
      <c r="C1287" s="49"/>
    </row>
    <row r="1288" ht="15.75" spans="1:3">
      <c r="A1288" s="49"/>
      <c r="B1288" s="133"/>
      <c r="C1288" s="49"/>
    </row>
    <row r="1289" ht="15.75" spans="1:3">
      <c r="A1289" s="49"/>
      <c r="B1289" s="133"/>
      <c r="C1289" s="49"/>
    </row>
    <row r="1290" ht="15.75" spans="1:3">
      <c r="A1290" s="49"/>
      <c r="B1290" s="133"/>
      <c r="C1290" s="49"/>
    </row>
    <row r="1291" ht="15.75" spans="1:3">
      <c r="A1291" s="49"/>
      <c r="B1291" s="133"/>
      <c r="C1291" s="49"/>
    </row>
    <row r="1292" ht="15.75" spans="1:3">
      <c r="A1292" s="49"/>
      <c r="B1292" s="133"/>
      <c r="C1292" s="49"/>
    </row>
    <row r="1293" ht="15.75" spans="1:3">
      <c r="A1293" s="49"/>
      <c r="B1293" s="133"/>
      <c r="C1293" s="49"/>
    </row>
    <row r="1294" ht="15.75" spans="1:3">
      <c r="A1294" s="49"/>
      <c r="B1294" s="133"/>
      <c r="C1294" s="49"/>
    </row>
    <row r="1295" ht="15.75" spans="1:3">
      <c r="A1295" s="49"/>
      <c r="B1295" s="133"/>
      <c r="C1295" s="49"/>
    </row>
    <row r="1296" ht="15.75" spans="1:3">
      <c r="A1296" s="49"/>
      <c r="B1296" s="133"/>
      <c r="C1296" s="49"/>
    </row>
    <row r="1297" ht="15.75" spans="1:3">
      <c r="A1297" s="49"/>
      <c r="B1297" s="133"/>
      <c r="C1297" s="49"/>
    </row>
    <row r="1298" ht="15.75" spans="1:3">
      <c r="A1298" s="49"/>
      <c r="B1298" s="133"/>
      <c r="C1298" s="49"/>
    </row>
    <row r="1299" ht="15.75" spans="1:3">
      <c r="A1299" s="49"/>
      <c r="B1299" s="133"/>
      <c r="C1299" s="49"/>
    </row>
    <row r="1300" ht="15.75" spans="1:3">
      <c r="A1300" s="49"/>
      <c r="B1300" s="133"/>
      <c r="C1300" s="49"/>
    </row>
    <row r="1301" ht="15.75" spans="1:3">
      <c r="A1301" s="49"/>
      <c r="B1301" s="133"/>
      <c r="C1301" s="49"/>
    </row>
    <row r="1302" ht="15.75" spans="1:3">
      <c r="A1302" s="49"/>
      <c r="B1302" s="133"/>
      <c r="C1302" s="49"/>
    </row>
    <row r="1303" ht="15.75" spans="1:3">
      <c r="A1303" s="49"/>
      <c r="B1303" s="133"/>
      <c r="C1303" s="49"/>
    </row>
    <row r="1304" ht="15.75" spans="1:3">
      <c r="A1304" s="49"/>
      <c r="B1304" s="133"/>
      <c r="C1304" s="49"/>
    </row>
    <row r="1305" ht="15.75" spans="1:3">
      <c r="A1305" s="49"/>
      <c r="B1305" s="133"/>
      <c r="C1305" s="49"/>
    </row>
    <row r="1306" ht="15.75" spans="1:3">
      <c r="A1306" s="49"/>
      <c r="B1306" s="133"/>
      <c r="C1306" s="49"/>
    </row>
    <row r="1307" ht="15.75" spans="1:3">
      <c r="A1307" s="49"/>
      <c r="B1307" s="133"/>
      <c r="C1307" s="49"/>
    </row>
    <row r="1308" ht="15.75" spans="1:3">
      <c r="A1308" s="49"/>
      <c r="B1308" s="133"/>
      <c r="C1308" s="49"/>
    </row>
    <row r="1309" ht="15.75" spans="1:3">
      <c r="A1309" s="49"/>
      <c r="B1309" s="133"/>
      <c r="C1309" s="49"/>
    </row>
    <row r="1310" ht="15.75" spans="1:3">
      <c r="A1310" s="49"/>
      <c r="B1310" s="133"/>
      <c r="C1310" s="49"/>
    </row>
    <row r="1311" ht="15.75" spans="1:3">
      <c r="A1311" s="49"/>
      <c r="B1311" s="133"/>
      <c r="C1311" s="49"/>
    </row>
    <row r="1312" ht="15.75" spans="1:3">
      <c r="A1312" s="49"/>
      <c r="B1312" s="133"/>
      <c r="C1312" s="49"/>
    </row>
    <row r="1313" ht="15.75" spans="1:3">
      <c r="A1313" s="49"/>
      <c r="B1313" s="133"/>
      <c r="C1313" s="49"/>
    </row>
    <row r="1314" ht="15.75" spans="1:3">
      <c r="A1314" s="49"/>
      <c r="B1314" s="133"/>
      <c r="C1314" s="49"/>
    </row>
    <row r="1315" ht="15.75" spans="1:3">
      <c r="A1315" s="49"/>
      <c r="B1315" s="133"/>
      <c r="C1315" s="49"/>
    </row>
    <row r="1316" ht="15.75" spans="1:3">
      <c r="A1316" s="49"/>
      <c r="B1316" s="133"/>
      <c r="C1316" s="49"/>
    </row>
    <row r="1317" ht="15.75" spans="1:3">
      <c r="A1317" s="49"/>
      <c r="B1317" s="133"/>
      <c r="C1317" s="49"/>
    </row>
    <row r="1318" ht="15.75" spans="1:3">
      <c r="A1318" s="49"/>
      <c r="B1318" s="133"/>
      <c r="C1318" s="49"/>
    </row>
    <row r="1319" ht="15.75" spans="1:3">
      <c r="A1319" s="49"/>
      <c r="B1319" s="133"/>
      <c r="C1319" s="49"/>
    </row>
    <row r="1320" ht="15.75" spans="1:3">
      <c r="A1320" s="49"/>
      <c r="B1320" s="133"/>
      <c r="C1320" s="49"/>
    </row>
    <row r="1321" ht="15.75" spans="1:3">
      <c r="A1321" s="49"/>
      <c r="B1321" s="133"/>
      <c r="C1321" s="49"/>
    </row>
    <row r="1322" ht="15.75" spans="1:3">
      <c r="A1322" s="49"/>
      <c r="B1322" s="133"/>
      <c r="C1322" s="49"/>
    </row>
    <row r="1323" ht="15.75" spans="1:3">
      <c r="A1323" s="49"/>
      <c r="B1323" s="133"/>
      <c r="C1323" s="49"/>
    </row>
    <row r="1324" ht="15.75" spans="1:3">
      <c r="A1324" s="49"/>
      <c r="B1324" s="133"/>
      <c r="C1324" s="49"/>
    </row>
    <row r="1325" ht="15.75" spans="1:3">
      <c r="A1325" s="49"/>
      <c r="B1325" s="133"/>
      <c r="C1325" s="49"/>
    </row>
  </sheetData>
  <mergeCells count="1">
    <mergeCell ref="A2:C2"/>
  </mergeCells>
  <dataValidations count="1">
    <dataValidation type="decimal" operator="between" allowBlank="1" showInputMessage="1" showErrorMessage="1" sqref="C5:C76">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9"/>
  <sheetViews>
    <sheetView showZeros="0" workbookViewId="0">
      <selection activeCell="E14" sqref="E14"/>
    </sheetView>
  </sheetViews>
  <sheetFormatPr defaultColWidth="12.1428571428571" defaultRowHeight="14.25" outlineLevelCol="2"/>
  <cols>
    <col min="1" max="1" width="12.7047619047619" style="37" customWidth="1"/>
    <col min="2" max="2" width="59" style="37" customWidth="1"/>
    <col min="3" max="3" width="17.7047619047619" style="37" customWidth="1"/>
    <col min="4" max="16384" width="12.1428571428571" style="37"/>
  </cols>
  <sheetData>
    <row r="1" ht="18.75" spans="1:1">
      <c r="A1" s="3" t="s">
        <v>2249</v>
      </c>
    </row>
    <row r="2" ht="44.25" customHeight="1" spans="1:3">
      <c r="A2" s="4" t="s">
        <v>32</v>
      </c>
      <c r="B2" s="4"/>
      <c r="C2" s="4"/>
    </row>
    <row r="3" ht="17.1" customHeight="1" spans="1:3">
      <c r="A3" s="124"/>
      <c r="B3" s="124"/>
      <c r="C3" s="128" t="s">
        <v>2177</v>
      </c>
    </row>
    <row r="4" s="36" customFormat="1" ht="17.1" customHeight="1" spans="1:3">
      <c r="A4" s="40" t="s">
        <v>144</v>
      </c>
      <c r="B4" s="40" t="s">
        <v>145</v>
      </c>
      <c r="C4" s="40" t="s">
        <v>78</v>
      </c>
    </row>
    <row r="5" ht="17.1" customHeight="1" spans="1:3">
      <c r="A5" s="129"/>
      <c r="B5" s="84" t="s">
        <v>2250</v>
      </c>
      <c r="C5" s="65">
        <f>SUM(C6,C13,C28,C44,C49,C56,C72,C133,C172,C222,C232,C236,C240,C244,C248,C253,C285,C302,C319)</f>
        <v>108954</v>
      </c>
    </row>
    <row r="6" ht="17.1" customHeight="1" spans="1:3">
      <c r="A6" s="63">
        <v>205</v>
      </c>
      <c r="B6" s="129" t="s">
        <v>1060</v>
      </c>
      <c r="C6" s="65">
        <f>C7</f>
        <v>0</v>
      </c>
    </row>
    <row r="7" ht="17.1" customHeight="1" spans="1:3">
      <c r="A7" s="63">
        <v>20598</v>
      </c>
      <c r="B7" s="129" t="s">
        <v>2251</v>
      </c>
      <c r="C7" s="65">
        <f>SUM(C8:C12)</f>
        <v>0</v>
      </c>
    </row>
    <row r="8" ht="17.1" customHeight="1" spans="1:3">
      <c r="A8" s="63">
        <v>2059801</v>
      </c>
      <c r="B8" s="63" t="s">
        <v>2252</v>
      </c>
      <c r="C8" s="65"/>
    </row>
    <row r="9" ht="17.1" customHeight="1" spans="1:3">
      <c r="A9" s="63">
        <v>2059802</v>
      </c>
      <c r="B9" s="63" t="s">
        <v>1068</v>
      </c>
      <c r="C9" s="65"/>
    </row>
    <row r="10" ht="17.1" customHeight="1" spans="1:3">
      <c r="A10" s="63">
        <v>2059803</v>
      </c>
      <c r="B10" s="63" t="s">
        <v>2253</v>
      </c>
      <c r="C10" s="65"/>
    </row>
    <row r="11" ht="17.1" customHeight="1" spans="1:3">
      <c r="A11" s="63">
        <v>2059804</v>
      </c>
      <c r="B11" s="63" t="s">
        <v>2254</v>
      </c>
      <c r="C11" s="65"/>
    </row>
    <row r="12" ht="17.25" customHeight="1" spans="1:3">
      <c r="A12" s="63">
        <v>2059899</v>
      </c>
      <c r="B12" s="63" t="s">
        <v>2255</v>
      </c>
      <c r="C12" s="65"/>
    </row>
    <row r="13" ht="17.25" customHeight="1" spans="1:3">
      <c r="A13" s="63">
        <v>206</v>
      </c>
      <c r="B13" s="64" t="s">
        <v>1109</v>
      </c>
      <c r="C13" s="65">
        <f>C14+C21</f>
        <v>0</v>
      </c>
    </row>
    <row r="14" ht="17.25" customHeight="1" spans="1:3">
      <c r="A14" s="63">
        <v>20610</v>
      </c>
      <c r="B14" s="64" t="s">
        <v>2256</v>
      </c>
      <c r="C14" s="65">
        <f>SUM(C15:C20)</f>
        <v>0</v>
      </c>
    </row>
    <row r="15" ht="17.25" customHeight="1" spans="1:3">
      <c r="A15" s="63">
        <v>2061001</v>
      </c>
      <c r="B15" s="66" t="s">
        <v>2257</v>
      </c>
      <c r="C15" s="65"/>
    </row>
    <row r="16" ht="17.25" customHeight="1" spans="1:3">
      <c r="A16" s="63">
        <v>2061002</v>
      </c>
      <c r="B16" s="66" t="s">
        <v>2258</v>
      </c>
      <c r="C16" s="65"/>
    </row>
    <row r="17" ht="17.25" customHeight="1" spans="1:3">
      <c r="A17" s="63">
        <v>2061003</v>
      </c>
      <c r="B17" s="66" t="s">
        <v>2259</v>
      </c>
      <c r="C17" s="65"/>
    </row>
    <row r="18" ht="17.25" customHeight="1" spans="1:3">
      <c r="A18" s="63">
        <v>2061004</v>
      </c>
      <c r="B18" s="66" t="s">
        <v>2260</v>
      </c>
      <c r="C18" s="65"/>
    </row>
    <row r="19" ht="15.6" customHeight="1" spans="1:3">
      <c r="A19" s="63">
        <v>2061005</v>
      </c>
      <c r="B19" s="66" t="s">
        <v>2261</v>
      </c>
      <c r="C19" s="65"/>
    </row>
    <row r="20" ht="17.25" customHeight="1" spans="1:3">
      <c r="A20" s="63">
        <v>2061099</v>
      </c>
      <c r="B20" s="66" t="s">
        <v>2262</v>
      </c>
      <c r="C20" s="65"/>
    </row>
    <row r="21" ht="17.25" customHeight="1" spans="1:3">
      <c r="A21" s="63">
        <v>20698</v>
      </c>
      <c r="B21" s="64" t="s">
        <v>2251</v>
      </c>
      <c r="C21" s="65">
        <f>SUM(C22:C27)</f>
        <v>0</v>
      </c>
    </row>
    <row r="22" ht="17.25" customHeight="1" spans="1:3">
      <c r="A22" s="63">
        <v>2069801</v>
      </c>
      <c r="B22" s="66" t="s">
        <v>2263</v>
      </c>
      <c r="C22" s="65"/>
    </row>
    <row r="23" ht="17.25" customHeight="1" spans="1:3">
      <c r="A23" s="63">
        <v>2069802</v>
      </c>
      <c r="B23" s="66" t="s">
        <v>2264</v>
      </c>
      <c r="C23" s="65"/>
    </row>
    <row r="24" ht="17.25" customHeight="1" spans="1:3">
      <c r="A24" s="63">
        <v>2069803</v>
      </c>
      <c r="B24" s="66" t="s">
        <v>2265</v>
      </c>
      <c r="C24" s="65"/>
    </row>
    <row r="25" ht="17.25" customHeight="1" spans="1:3">
      <c r="A25" s="63">
        <v>2069804</v>
      </c>
      <c r="B25" s="66" t="s">
        <v>2266</v>
      </c>
      <c r="C25" s="65"/>
    </row>
    <row r="26" ht="17.25" customHeight="1" spans="1:3">
      <c r="A26" s="63">
        <v>2069805</v>
      </c>
      <c r="B26" s="66" t="s">
        <v>2267</v>
      </c>
      <c r="C26" s="65"/>
    </row>
    <row r="27" ht="17.25" customHeight="1" spans="1:3">
      <c r="A27" s="63">
        <v>2069899</v>
      </c>
      <c r="B27" s="66" t="s">
        <v>2268</v>
      </c>
      <c r="C27" s="65"/>
    </row>
    <row r="28" ht="17.25" customHeight="1" spans="1:3">
      <c r="A28" s="63">
        <v>207</v>
      </c>
      <c r="B28" s="64" t="s">
        <v>1158</v>
      </c>
      <c r="C28" s="65">
        <f>SUM(C29,C35,C41)</f>
        <v>2</v>
      </c>
    </row>
    <row r="29" ht="17.25" customHeight="1" spans="1:3">
      <c r="A29" s="63">
        <v>20707</v>
      </c>
      <c r="B29" s="64" t="s">
        <v>2269</v>
      </c>
      <c r="C29" s="65">
        <f>SUM(C30:C34)</f>
        <v>2</v>
      </c>
    </row>
    <row r="30" ht="17.25" customHeight="1" spans="1:3">
      <c r="A30" s="63">
        <v>2070701</v>
      </c>
      <c r="B30" s="66" t="s">
        <v>2270</v>
      </c>
      <c r="C30" s="65"/>
    </row>
    <row r="31" ht="17.25" customHeight="1" spans="1:3">
      <c r="A31" s="63">
        <v>2070702</v>
      </c>
      <c r="B31" s="66" t="s">
        <v>2271</v>
      </c>
      <c r="C31" s="65"/>
    </row>
    <row r="32" ht="17.25" customHeight="1" spans="1:3">
      <c r="A32" s="63">
        <v>2070703</v>
      </c>
      <c r="B32" s="66" t="s">
        <v>2272</v>
      </c>
      <c r="C32" s="65"/>
    </row>
    <row r="33" ht="17.25" customHeight="1" spans="1:3">
      <c r="A33" s="63">
        <v>2070704</v>
      </c>
      <c r="B33" s="66" t="s">
        <v>2273</v>
      </c>
      <c r="C33" s="65"/>
    </row>
    <row r="34" ht="17.25" customHeight="1" spans="1:3">
      <c r="A34" s="63">
        <v>2070799</v>
      </c>
      <c r="B34" s="66" t="s">
        <v>2274</v>
      </c>
      <c r="C34" s="65">
        <v>2</v>
      </c>
    </row>
    <row r="35" ht="17.25" customHeight="1" spans="1:3">
      <c r="A35" s="63">
        <v>20709</v>
      </c>
      <c r="B35" s="64" t="s">
        <v>2275</v>
      </c>
      <c r="C35" s="65">
        <f>SUM(C36:C40)</f>
        <v>0</v>
      </c>
    </row>
    <row r="36" ht="17.25" customHeight="1" spans="1:3">
      <c r="A36" s="63">
        <v>2070901</v>
      </c>
      <c r="B36" s="66" t="s">
        <v>2276</v>
      </c>
      <c r="C36" s="65"/>
    </row>
    <row r="37" ht="17.25" customHeight="1" spans="1:3">
      <c r="A37" s="63">
        <v>2070902</v>
      </c>
      <c r="B37" s="66" t="s">
        <v>2277</v>
      </c>
      <c r="C37" s="65"/>
    </row>
    <row r="38" ht="17.25" customHeight="1" spans="1:3">
      <c r="A38" s="63">
        <v>2070903</v>
      </c>
      <c r="B38" s="66" t="s">
        <v>2278</v>
      </c>
      <c r="C38" s="65"/>
    </row>
    <row r="39" ht="17.25" customHeight="1" spans="1:3">
      <c r="A39" s="63">
        <v>2070904</v>
      </c>
      <c r="B39" s="66" t="s">
        <v>2279</v>
      </c>
      <c r="C39" s="65"/>
    </row>
    <row r="40" ht="17.25" customHeight="1" spans="1:3">
      <c r="A40" s="63">
        <v>2070999</v>
      </c>
      <c r="B40" s="66" t="s">
        <v>2280</v>
      </c>
      <c r="C40" s="65"/>
    </row>
    <row r="41" ht="17.25" customHeight="1" spans="1:3">
      <c r="A41" s="63">
        <v>20710</v>
      </c>
      <c r="B41" s="64" t="s">
        <v>2281</v>
      </c>
      <c r="C41" s="65">
        <f>SUM(C42:C43)</f>
        <v>0</v>
      </c>
    </row>
    <row r="42" ht="17.25" customHeight="1" spans="1:3">
      <c r="A42" s="63">
        <v>2071001</v>
      </c>
      <c r="B42" s="66" t="s">
        <v>2282</v>
      </c>
      <c r="C42" s="65"/>
    </row>
    <row r="43" ht="17.25" customHeight="1" spans="1:3">
      <c r="A43" s="63">
        <v>2071099</v>
      </c>
      <c r="B43" s="66" t="s">
        <v>2283</v>
      </c>
      <c r="C43" s="65"/>
    </row>
    <row r="44" ht="17.25" customHeight="1" spans="1:3">
      <c r="A44" s="63">
        <v>208</v>
      </c>
      <c r="B44" s="129" t="s">
        <v>1200</v>
      </c>
      <c r="C44" s="65">
        <f>C45</f>
        <v>0</v>
      </c>
    </row>
    <row r="45" ht="17.25" customHeight="1" spans="1:3">
      <c r="A45" s="63">
        <v>20898</v>
      </c>
      <c r="B45" s="129" t="s">
        <v>2251</v>
      </c>
      <c r="C45" s="65">
        <f>SUM(C46:C48)</f>
        <v>0</v>
      </c>
    </row>
    <row r="46" ht="17.25" customHeight="1" spans="1:3">
      <c r="A46" s="63">
        <v>2089801</v>
      </c>
      <c r="B46" s="63" t="s">
        <v>2284</v>
      </c>
      <c r="C46" s="65"/>
    </row>
    <row r="47" ht="17.25" customHeight="1" spans="1:3">
      <c r="A47" s="63">
        <v>2089802</v>
      </c>
      <c r="B47" s="63" t="s">
        <v>2285</v>
      </c>
      <c r="C47" s="65"/>
    </row>
    <row r="48" ht="17.25" customHeight="1" spans="1:3">
      <c r="A48" s="63">
        <v>2089899</v>
      </c>
      <c r="B48" s="63" t="s">
        <v>2286</v>
      </c>
      <c r="C48" s="65"/>
    </row>
    <row r="49" ht="17.25" customHeight="1" spans="1:3">
      <c r="A49" s="63">
        <v>210</v>
      </c>
      <c r="B49" s="129" t="s">
        <v>1309</v>
      </c>
      <c r="C49" s="65">
        <f>C50</f>
        <v>0</v>
      </c>
    </row>
    <row r="50" ht="17.25" customHeight="1" spans="1:3">
      <c r="A50" s="63">
        <v>21098</v>
      </c>
      <c r="B50" s="129" t="s">
        <v>2251</v>
      </c>
      <c r="C50" s="65">
        <f>SUM(C51:C55)</f>
        <v>0</v>
      </c>
    </row>
    <row r="51" ht="17.25" customHeight="1" spans="1:3">
      <c r="A51" s="63">
        <v>2109801</v>
      </c>
      <c r="B51" s="63" t="s">
        <v>2287</v>
      </c>
      <c r="C51" s="65"/>
    </row>
    <row r="52" ht="17.25" customHeight="1" spans="1:3">
      <c r="A52" s="63">
        <v>2109802</v>
      </c>
      <c r="B52" s="63" t="s">
        <v>2288</v>
      </c>
      <c r="C52" s="65"/>
    </row>
    <row r="53" ht="17.25" customHeight="1" spans="1:3">
      <c r="A53" s="63">
        <v>2109803</v>
      </c>
      <c r="B53" s="63" t="s">
        <v>2289</v>
      </c>
      <c r="C53" s="65"/>
    </row>
    <row r="54" ht="17.25" customHeight="1" spans="1:3">
      <c r="A54" s="63">
        <v>2109804</v>
      </c>
      <c r="B54" s="63" t="s">
        <v>2290</v>
      </c>
      <c r="C54" s="65"/>
    </row>
    <row r="55" ht="17.25" customHeight="1" spans="1:3">
      <c r="A55" s="63">
        <v>2109899</v>
      </c>
      <c r="B55" s="63" t="s">
        <v>2291</v>
      </c>
      <c r="C55" s="65"/>
    </row>
    <row r="56" ht="17.25" customHeight="1" spans="1:3">
      <c r="A56" s="63">
        <v>211</v>
      </c>
      <c r="B56" s="64" t="s">
        <v>1376</v>
      </c>
      <c r="C56" s="65">
        <f>SUM(C57,C62,C67)</f>
        <v>0</v>
      </c>
    </row>
    <row r="57" ht="17.25" customHeight="1" spans="1:3">
      <c r="A57" s="63">
        <v>21160</v>
      </c>
      <c r="B57" s="64" t="s">
        <v>2292</v>
      </c>
      <c r="C57" s="65">
        <f>SUM(C58:C61)</f>
        <v>0</v>
      </c>
    </row>
    <row r="58" ht="17.25" customHeight="1" spans="1:3">
      <c r="A58" s="63">
        <v>2116001</v>
      </c>
      <c r="B58" s="66" t="s">
        <v>2293</v>
      </c>
      <c r="C58" s="65"/>
    </row>
    <row r="59" ht="17.25" customHeight="1" spans="1:3">
      <c r="A59" s="63">
        <v>2116002</v>
      </c>
      <c r="B59" s="66" t="s">
        <v>2294</v>
      </c>
      <c r="C59" s="65"/>
    </row>
    <row r="60" ht="17.25" customHeight="1" spans="1:3">
      <c r="A60" s="63">
        <v>2116003</v>
      </c>
      <c r="B60" s="66" t="s">
        <v>2295</v>
      </c>
      <c r="C60" s="65"/>
    </row>
    <row r="61" ht="17.25" customHeight="1" spans="1:3">
      <c r="A61" s="63">
        <v>2116099</v>
      </c>
      <c r="B61" s="66" t="s">
        <v>2296</v>
      </c>
      <c r="C61" s="65"/>
    </row>
    <row r="62" ht="17.25" customHeight="1" spans="1:3">
      <c r="A62" s="63">
        <v>21161</v>
      </c>
      <c r="B62" s="64" t="s">
        <v>2297</v>
      </c>
      <c r="C62" s="65">
        <f>SUM(C63:C66)</f>
        <v>0</v>
      </c>
    </row>
    <row r="63" ht="17.25" customHeight="1" spans="1:3">
      <c r="A63" s="63">
        <v>2116101</v>
      </c>
      <c r="B63" s="66" t="s">
        <v>2298</v>
      </c>
      <c r="C63" s="65"/>
    </row>
    <row r="64" ht="17.25" customHeight="1" spans="1:3">
      <c r="A64" s="63">
        <v>2116102</v>
      </c>
      <c r="B64" s="66" t="s">
        <v>2299</v>
      </c>
      <c r="C64" s="65"/>
    </row>
    <row r="65" ht="17.25" customHeight="1" spans="1:3">
      <c r="A65" s="63">
        <v>2116103</v>
      </c>
      <c r="B65" s="66" t="s">
        <v>2300</v>
      </c>
      <c r="C65" s="65"/>
    </row>
    <row r="66" ht="17.25" customHeight="1" spans="1:3">
      <c r="A66" s="63">
        <v>2116104</v>
      </c>
      <c r="B66" s="66" t="s">
        <v>2301</v>
      </c>
      <c r="C66" s="65"/>
    </row>
    <row r="67" ht="17.25" customHeight="1" spans="1:3">
      <c r="A67" s="63">
        <v>21198</v>
      </c>
      <c r="B67" s="64" t="s">
        <v>2251</v>
      </c>
      <c r="C67" s="65">
        <f>SUM(C68:C71)</f>
        <v>0</v>
      </c>
    </row>
    <row r="68" ht="17.25" customHeight="1" spans="1:3">
      <c r="A68" s="63">
        <v>2119801</v>
      </c>
      <c r="B68" s="66" t="s">
        <v>2302</v>
      </c>
      <c r="C68" s="65"/>
    </row>
    <row r="69" ht="17.25" customHeight="1" spans="1:3">
      <c r="A69" s="63">
        <v>2119802</v>
      </c>
      <c r="B69" s="66" t="s">
        <v>2303</v>
      </c>
      <c r="C69" s="65"/>
    </row>
    <row r="70" ht="17.25" customHeight="1" spans="1:3">
      <c r="A70" s="63">
        <v>2119803</v>
      </c>
      <c r="B70" s="66" t="s">
        <v>2304</v>
      </c>
      <c r="C70" s="65"/>
    </row>
    <row r="71" ht="17.25" customHeight="1" spans="1:3">
      <c r="A71" s="63">
        <v>2119899</v>
      </c>
      <c r="B71" s="66" t="s">
        <v>2305</v>
      </c>
      <c r="C71" s="65"/>
    </row>
    <row r="72" ht="17.25" customHeight="1" spans="1:3">
      <c r="A72" s="63">
        <v>212</v>
      </c>
      <c r="B72" s="64" t="s">
        <v>1439</v>
      </c>
      <c r="C72" s="65">
        <f>SUM(C73,C89,C93:C94,C100,C104,C108,C112,C118,C121,C130)</f>
        <v>5804</v>
      </c>
    </row>
    <row r="73" ht="17.25" customHeight="1" spans="1:3">
      <c r="A73" s="63">
        <v>21208</v>
      </c>
      <c r="B73" s="64" t="s">
        <v>2306</v>
      </c>
      <c r="C73" s="65">
        <f>SUM(C74:C88)</f>
        <v>5804</v>
      </c>
    </row>
    <row r="74" ht="17.25" customHeight="1" spans="1:3">
      <c r="A74" s="63">
        <v>2120801</v>
      </c>
      <c r="B74" s="66" t="s">
        <v>2307</v>
      </c>
      <c r="C74" s="65">
        <v>1256</v>
      </c>
    </row>
    <row r="75" ht="17.25" customHeight="1" spans="1:3">
      <c r="A75" s="63">
        <v>2120802</v>
      </c>
      <c r="B75" s="66" t="s">
        <v>2308</v>
      </c>
      <c r="C75" s="65">
        <v>1677</v>
      </c>
    </row>
    <row r="76" ht="17.25" customHeight="1" spans="1:3">
      <c r="A76" s="63">
        <v>2120803</v>
      </c>
      <c r="B76" s="66" t="s">
        <v>2309</v>
      </c>
      <c r="C76" s="65">
        <v>639</v>
      </c>
    </row>
    <row r="77" ht="17.25" customHeight="1" spans="1:3">
      <c r="A77" s="63">
        <v>2120804</v>
      </c>
      <c r="B77" s="66" t="s">
        <v>2310</v>
      </c>
      <c r="C77" s="65">
        <v>391</v>
      </c>
    </row>
    <row r="78" ht="17.25" customHeight="1" spans="1:3">
      <c r="A78" s="63">
        <v>2120805</v>
      </c>
      <c r="B78" s="66" t="s">
        <v>2311</v>
      </c>
      <c r="C78" s="65">
        <v>338</v>
      </c>
    </row>
    <row r="79" ht="17.25" customHeight="1" spans="1:3">
      <c r="A79" s="63">
        <v>2120806</v>
      </c>
      <c r="B79" s="66" t="s">
        <v>2312</v>
      </c>
      <c r="C79" s="65">
        <v>36</v>
      </c>
    </row>
    <row r="80" ht="17.25" customHeight="1" spans="1:3">
      <c r="A80" s="63">
        <v>2120807</v>
      </c>
      <c r="B80" s="66" t="s">
        <v>2313</v>
      </c>
      <c r="C80" s="65"/>
    </row>
    <row r="81" ht="17.25" customHeight="1" spans="1:3">
      <c r="A81" s="63">
        <v>2120809</v>
      </c>
      <c r="B81" s="66" t="s">
        <v>2314</v>
      </c>
      <c r="C81" s="65"/>
    </row>
    <row r="82" ht="17.25" customHeight="1" spans="1:3">
      <c r="A82" s="63">
        <v>2120810</v>
      </c>
      <c r="B82" s="66" t="s">
        <v>2315</v>
      </c>
      <c r="C82" s="65"/>
    </row>
    <row r="83" ht="17.25" customHeight="1" spans="1:3">
      <c r="A83" s="63">
        <v>2120811</v>
      </c>
      <c r="B83" s="66" t="s">
        <v>2316</v>
      </c>
      <c r="C83" s="65"/>
    </row>
    <row r="84" ht="17.25" customHeight="1" spans="1:3">
      <c r="A84" s="63">
        <v>2120813</v>
      </c>
      <c r="B84" s="66" t="s">
        <v>1729</v>
      </c>
      <c r="C84" s="65"/>
    </row>
    <row r="85" ht="17.25" customHeight="1" spans="1:3">
      <c r="A85" s="63">
        <v>2120814</v>
      </c>
      <c r="B85" s="66" t="s">
        <v>2317</v>
      </c>
      <c r="C85" s="65">
        <v>929</v>
      </c>
    </row>
    <row r="86" ht="17.25" customHeight="1" spans="1:3">
      <c r="A86" s="63">
        <v>2120815</v>
      </c>
      <c r="B86" s="66" t="s">
        <v>2318</v>
      </c>
      <c r="C86" s="65"/>
    </row>
    <row r="87" ht="17.25" customHeight="1" spans="1:3">
      <c r="A87" s="63">
        <v>2120816</v>
      </c>
      <c r="B87" s="66" t="s">
        <v>2319</v>
      </c>
      <c r="C87" s="65"/>
    </row>
    <row r="88" ht="17.25" customHeight="1" spans="1:3">
      <c r="A88" s="63">
        <v>2120899</v>
      </c>
      <c r="B88" s="66" t="s">
        <v>2320</v>
      </c>
      <c r="C88" s="65">
        <v>538</v>
      </c>
    </row>
    <row r="89" ht="17.25" customHeight="1" spans="1:3">
      <c r="A89" s="63">
        <v>21210</v>
      </c>
      <c r="B89" s="64" t="s">
        <v>2321</v>
      </c>
      <c r="C89" s="65">
        <f>SUM(C90:C92)</f>
        <v>0</v>
      </c>
    </row>
    <row r="90" ht="17.25" customHeight="1" spans="1:3">
      <c r="A90" s="63">
        <v>2121001</v>
      </c>
      <c r="B90" s="66" t="s">
        <v>2307</v>
      </c>
      <c r="C90" s="65"/>
    </row>
    <row r="91" ht="17.25" customHeight="1" spans="1:3">
      <c r="A91" s="63">
        <v>2121002</v>
      </c>
      <c r="B91" s="66" t="s">
        <v>2308</v>
      </c>
      <c r="C91" s="65"/>
    </row>
    <row r="92" ht="17.25" customHeight="1" spans="1:3">
      <c r="A92" s="63">
        <v>2121099</v>
      </c>
      <c r="B92" s="66" t="s">
        <v>2322</v>
      </c>
      <c r="C92" s="65"/>
    </row>
    <row r="93" ht="17.25" customHeight="1" spans="1:3">
      <c r="A93" s="63">
        <v>21211</v>
      </c>
      <c r="B93" s="64" t="s">
        <v>2323</v>
      </c>
      <c r="C93" s="65"/>
    </row>
    <row r="94" ht="17.25" customHeight="1" spans="1:3">
      <c r="A94" s="63">
        <v>21213</v>
      </c>
      <c r="B94" s="64" t="s">
        <v>2324</v>
      </c>
      <c r="C94" s="65">
        <f>SUM(C95:C99)</f>
        <v>0</v>
      </c>
    </row>
    <row r="95" ht="17.25" customHeight="1" spans="1:3">
      <c r="A95" s="63">
        <v>2121301</v>
      </c>
      <c r="B95" s="66" t="s">
        <v>2325</v>
      </c>
      <c r="C95" s="65"/>
    </row>
    <row r="96" ht="17.25" customHeight="1" spans="1:3">
      <c r="A96" s="63">
        <v>2121302</v>
      </c>
      <c r="B96" s="66" t="s">
        <v>2326</v>
      </c>
      <c r="C96" s="65"/>
    </row>
    <row r="97" ht="17.25" customHeight="1" spans="1:3">
      <c r="A97" s="63">
        <v>2121303</v>
      </c>
      <c r="B97" s="66" t="s">
        <v>2327</v>
      </c>
      <c r="C97" s="65"/>
    </row>
    <row r="98" ht="17.25" customHeight="1" spans="1:3">
      <c r="A98" s="63">
        <v>2121304</v>
      </c>
      <c r="B98" s="66" t="s">
        <v>2328</v>
      </c>
      <c r="C98" s="65"/>
    </row>
    <row r="99" ht="17.25" customHeight="1" spans="1:3">
      <c r="A99" s="63">
        <v>2121399</v>
      </c>
      <c r="B99" s="66" t="s">
        <v>2329</v>
      </c>
      <c r="C99" s="65"/>
    </row>
    <row r="100" ht="17.25" customHeight="1" spans="1:3">
      <c r="A100" s="63">
        <v>21214</v>
      </c>
      <c r="B100" s="64" t="s">
        <v>2330</v>
      </c>
      <c r="C100" s="65">
        <f>SUM(C101:C103)</f>
        <v>0</v>
      </c>
    </row>
    <row r="101" ht="17.25" customHeight="1" spans="1:3">
      <c r="A101" s="63">
        <v>2121401</v>
      </c>
      <c r="B101" s="66" t="s">
        <v>2331</v>
      </c>
      <c r="C101" s="65"/>
    </row>
    <row r="102" ht="17.25" customHeight="1" spans="1:3">
      <c r="A102" s="63">
        <v>2121402</v>
      </c>
      <c r="B102" s="66" t="s">
        <v>2332</v>
      </c>
      <c r="C102" s="65"/>
    </row>
    <row r="103" ht="17.25" customHeight="1" spans="1:3">
      <c r="A103" s="63">
        <v>2121499</v>
      </c>
      <c r="B103" s="66" t="s">
        <v>2333</v>
      </c>
      <c r="C103" s="65"/>
    </row>
    <row r="104" ht="17.25" customHeight="1" spans="1:3">
      <c r="A104" s="63">
        <v>21215</v>
      </c>
      <c r="B104" s="64" t="s">
        <v>2334</v>
      </c>
      <c r="C104" s="65">
        <f>SUM(C105:C107)</f>
        <v>0</v>
      </c>
    </row>
    <row r="105" ht="17.25" customHeight="1" spans="1:3">
      <c r="A105" s="63">
        <v>2121501</v>
      </c>
      <c r="B105" s="66" t="s">
        <v>2335</v>
      </c>
      <c r="C105" s="65"/>
    </row>
    <row r="106" ht="17.25" customHeight="1" spans="1:3">
      <c r="A106" s="63">
        <v>2121502</v>
      </c>
      <c r="B106" s="66" t="s">
        <v>2336</v>
      </c>
      <c r="C106" s="65"/>
    </row>
    <row r="107" ht="17.25" customHeight="1" spans="1:3">
      <c r="A107" s="63">
        <v>2121599</v>
      </c>
      <c r="B107" s="66" t="s">
        <v>2337</v>
      </c>
      <c r="C107" s="65"/>
    </row>
    <row r="108" ht="17.25" customHeight="1" spans="1:3">
      <c r="A108" s="63">
        <v>21216</v>
      </c>
      <c r="B108" s="64" t="s">
        <v>2338</v>
      </c>
      <c r="C108" s="65">
        <f>SUM(C109:C111)</f>
        <v>0</v>
      </c>
    </row>
    <row r="109" ht="17.25" customHeight="1" spans="1:3">
      <c r="A109" s="63">
        <v>2121601</v>
      </c>
      <c r="B109" s="66" t="s">
        <v>2335</v>
      </c>
      <c r="C109" s="65"/>
    </row>
    <row r="110" ht="17.25" customHeight="1" spans="1:3">
      <c r="A110" s="63">
        <v>2121602</v>
      </c>
      <c r="B110" s="66" t="s">
        <v>2336</v>
      </c>
      <c r="C110" s="65"/>
    </row>
    <row r="111" ht="17.25" customHeight="1" spans="1:3">
      <c r="A111" s="63">
        <v>2121699</v>
      </c>
      <c r="B111" s="66" t="s">
        <v>2339</v>
      </c>
      <c r="C111" s="65"/>
    </row>
    <row r="112" ht="17.25" customHeight="1" spans="1:3">
      <c r="A112" s="63">
        <v>21217</v>
      </c>
      <c r="B112" s="64" t="s">
        <v>2340</v>
      </c>
      <c r="C112" s="65">
        <f>SUM(C113:C117)</f>
        <v>0</v>
      </c>
    </row>
    <row r="113" ht="17.25" customHeight="1" spans="1:3">
      <c r="A113" s="63">
        <v>2121701</v>
      </c>
      <c r="B113" s="66" t="s">
        <v>2341</v>
      </c>
      <c r="C113" s="65"/>
    </row>
    <row r="114" ht="17.25" customHeight="1" spans="1:3">
      <c r="A114" s="63">
        <v>2121702</v>
      </c>
      <c r="B114" s="66" t="s">
        <v>2342</v>
      </c>
      <c r="C114" s="65"/>
    </row>
    <row r="115" ht="17.25" customHeight="1" spans="1:3">
      <c r="A115" s="63">
        <v>2121703</v>
      </c>
      <c r="B115" s="66" t="s">
        <v>2343</v>
      </c>
      <c r="C115" s="65"/>
    </row>
    <row r="116" ht="17.25" customHeight="1" spans="1:3">
      <c r="A116" s="63">
        <v>2121704</v>
      </c>
      <c r="B116" s="66" t="s">
        <v>2344</v>
      </c>
      <c r="C116" s="65"/>
    </row>
    <row r="117" ht="17.25" customHeight="1" spans="1:3">
      <c r="A117" s="63">
        <v>2121799</v>
      </c>
      <c r="B117" s="66" t="s">
        <v>2345</v>
      </c>
      <c r="C117" s="65"/>
    </row>
    <row r="118" ht="17.25" customHeight="1" spans="1:3">
      <c r="A118" s="63">
        <v>21218</v>
      </c>
      <c r="B118" s="64" t="s">
        <v>2346</v>
      </c>
      <c r="C118" s="65">
        <f>SUM(C119:C120)</f>
        <v>0</v>
      </c>
    </row>
    <row r="119" ht="17.25" customHeight="1" spans="1:3">
      <c r="A119" s="63">
        <v>2121801</v>
      </c>
      <c r="B119" s="66" t="s">
        <v>2347</v>
      </c>
      <c r="C119" s="65"/>
    </row>
    <row r="120" ht="17.25" customHeight="1" spans="1:3">
      <c r="A120" s="63">
        <v>2121899</v>
      </c>
      <c r="B120" s="66" t="s">
        <v>2348</v>
      </c>
      <c r="C120" s="65"/>
    </row>
    <row r="121" ht="17.25" customHeight="1" spans="1:3">
      <c r="A121" s="63">
        <v>21219</v>
      </c>
      <c r="B121" s="64" t="s">
        <v>2349</v>
      </c>
      <c r="C121" s="65">
        <f>SUM(C122:C129)</f>
        <v>0</v>
      </c>
    </row>
    <row r="122" ht="17.25" customHeight="1" spans="1:3">
      <c r="A122" s="63">
        <v>2121901</v>
      </c>
      <c r="B122" s="66" t="s">
        <v>2335</v>
      </c>
      <c r="C122" s="65"/>
    </row>
    <row r="123" ht="17.25" customHeight="1" spans="1:3">
      <c r="A123" s="63">
        <v>2121902</v>
      </c>
      <c r="B123" s="66" t="s">
        <v>2336</v>
      </c>
      <c r="C123" s="65"/>
    </row>
    <row r="124" ht="17.25" customHeight="1" spans="1:3">
      <c r="A124" s="63">
        <v>2121903</v>
      </c>
      <c r="B124" s="66" t="s">
        <v>2350</v>
      </c>
      <c r="C124" s="65"/>
    </row>
    <row r="125" ht="17.25" customHeight="1" spans="1:3">
      <c r="A125" s="63">
        <v>2121904</v>
      </c>
      <c r="B125" s="66" t="s">
        <v>2351</v>
      </c>
      <c r="C125" s="65"/>
    </row>
    <row r="126" ht="17.25" customHeight="1" spans="1:3">
      <c r="A126" s="63">
        <v>2121905</v>
      </c>
      <c r="B126" s="66" t="s">
        <v>2352</v>
      </c>
      <c r="C126" s="65"/>
    </row>
    <row r="127" ht="17.25" customHeight="1" spans="1:3">
      <c r="A127" s="63">
        <v>2121906</v>
      </c>
      <c r="B127" s="66" t="s">
        <v>2353</v>
      </c>
      <c r="C127" s="65"/>
    </row>
    <row r="128" ht="17.25" customHeight="1" spans="1:3">
      <c r="A128" s="63">
        <v>2121907</v>
      </c>
      <c r="B128" s="66" t="s">
        <v>2354</v>
      </c>
      <c r="C128" s="65"/>
    </row>
    <row r="129" ht="17.25" customHeight="1" spans="1:3">
      <c r="A129" s="63">
        <v>2121999</v>
      </c>
      <c r="B129" s="66" t="s">
        <v>2355</v>
      </c>
      <c r="C129" s="65"/>
    </row>
    <row r="130" ht="17.25" customHeight="1" spans="1:3">
      <c r="A130" s="63">
        <v>21298</v>
      </c>
      <c r="B130" s="64" t="s">
        <v>2251</v>
      </c>
      <c r="C130" s="65">
        <f>SUM(C131:C132)</f>
        <v>0</v>
      </c>
    </row>
    <row r="131" ht="17.25" customHeight="1" spans="1:3">
      <c r="A131" s="63">
        <v>2129801</v>
      </c>
      <c r="B131" s="66" t="s">
        <v>2356</v>
      </c>
      <c r="C131" s="65"/>
    </row>
    <row r="132" ht="17.25" customHeight="1" spans="1:3">
      <c r="A132" s="63">
        <v>2129899</v>
      </c>
      <c r="B132" s="66" t="s">
        <v>2357</v>
      </c>
      <c r="C132" s="65"/>
    </row>
    <row r="133" ht="17.25" customHeight="1" spans="1:3">
      <c r="A133" s="63">
        <v>213</v>
      </c>
      <c r="B133" s="64" t="s">
        <v>1459</v>
      </c>
      <c r="C133" s="65">
        <f>SUM(C134,C139,C144,C149,C152,C157,C161,C165,C168)</f>
        <v>1073</v>
      </c>
    </row>
    <row r="134" ht="17.25" customHeight="1" spans="1:3">
      <c r="A134" s="63">
        <v>21366</v>
      </c>
      <c r="B134" s="64" t="s">
        <v>2358</v>
      </c>
      <c r="C134" s="65">
        <f>SUM(C135:C138)</f>
        <v>0</v>
      </c>
    </row>
    <row r="135" ht="17.25" customHeight="1" spans="1:3">
      <c r="A135" s="63">
        <v>2136601</v>
      </c>
      <c r="B135" s="66" t="s">
        <v>2359</v>
      </c>
      <c r="C135" s="65"/>
    </row>
    <row r="136" ht="17.25" customHeight="1" spans="1:3">
      <c r="A136" s="63">
        <v>2136602</v>
      </c>
      <c r="B136" s="66" t="s">
        <v>2360</v>
      </c>
      <c r="C136" s="65"/>
    </row>
    <row r="137" ht="17.25" customHeight="1" spans="1:3">
      <c r="A137" s="63">
        <v>2136603</v>
      </c>
      <c r="B137" s="66" t="s">
        <v>2361</v>
      </c>
      <c r="C137" s="65"/>
    </row>
    <row r="138" ht="17.25" customHeight="1" spans="1:3">
      <c r="A138" s="63">
        <v>2136699</v>
      </c>
      <c r="B138" s="66" t="s">
        <v>2362</v>
      </c>
      <c r="C138" s="65"/>
    </row>
    <row r="139" ht="17.25" customHeight="1" spans="1:3">
      <c r="A139" s="63">
        <v>21367</v>
      </c>
      <c r="B139" s="64" t="s">
        <v>2363</v>
      </c>
      <c r="C139" s="65">
        <f>SUM(C140:C143)</f>
        <v>0</v>
      </c>
    </row>
    <row r="140" ht="17.25" customHeight="1" spans="1:3">
      <c r="A140" s="63">
        <v>2136701</v>
      </c>
      <c r="B140" s="66" t="s">
        <v>2359</v>
      </c>
      <c r="C140" s="65"/>
    </row>
    <row r="141" ht="17.25" customHeight="1" spans="1:3">
      <c r="A141" s="63">
        <v>2136702</v>
      </c>
      <c r="B141" s="66" t="s">
        <v>2360</v>
      </c>
      <c r="C141" s="65"/>
    </row>
    <row r="142" ht="17.25" customHeight="1" spans="1:3">
      <c r="A142" s="63">
        <v>2136703</v>
      </c>
      <c r="B142" s="66" t="s">
        <v>2364</v>
      </c>
      <c r="C142" s="65"/>
    </row>
    <row r="143" ht="17.25" customHeight="1" spans="1:3">
      <c r="A143" s="63">
        <v>2136799</v>
      </c>
      <c r="B143" s="66" t="s">
        <v>2365</v>
      </c>
      <c r="C143" s="65"/>
    </row>
    <row r="144" ht="17.25" customHeight="1" spans="1:3">
      <c r="A144" s="63">
        <v>21369</v>
      </c>
      <c r="B144" s="64" t="s">
        <v>2366</v>
      </c>
      <c r="C144" s="65">
        <f>SUM(C145:C148)</f>
        <v>64</v>
      </c>
    </row>
    <row r="145" ht="17.25" customHeight="1" spans="1:3">
      <c r="A145" s="63">
        <v>2136901</v>
      </c>
      <c r="B145" s="66" t="s">
        <v>1522</v>
      </c>
      <c r="C145" s="65"/>
    </row>
    <row r="146" ht="17.25" customHeight="1" spans="1:3">
      <c r="A146" s="63">
        <v>2136902</v>
      </c>
      <c r="B146" s="66" t="s">
        <v>2367</v>
      </c>
      <c r="C146" s="65">
        <v>64</v>
      </c>
    </row>
    <row r="147" ht="17.25" customHeight="1" spans="1:3">
      <c r="A147" s="63">
        <v>2136903</v>
      </c>
      <c r="B147" s="66" t="s">
        <v>2368</v>
      </c>
      <c r="C147" s="65"/>
    </row>
    <row r="148" ht="17.25" customHeight="1" spans="1:3">
      <c r="A148" s="63">
        <v>2136999</v>
      </c>
      <c r="B148" s="66" t="s">
        <v>2369</v>
      </c>
      <c r="C148" s="65"/>
    </row>
    <row r="149" ht="17.25" customHeight="1" spans="1:3">
      <c r="A149" s="63">
        <v>21370</v>
      </c>
      <c r="B149" s="64" t="s">
        <v>2370</v>
      </c>
      <c r="C149" s="65">
        <f>SUM(C150:C151)</f>
        <v>0</v>
      </c>
    </row>
    <row r="150" ht="17.25" customHeight="1" spans="1:3">
      <c r="A150" s="63">
        <v>2137001</v>
      </c>
      <c r="B150" s="66" t="s">
        <v>2371</v>
      </c>
      <c r="C150" s="65"/>
    </row>
    <row r="151" ht="17.25" customHeight="1" spans="1:3">
      <c r="A151" s="63">
        <v>2137099</v>
      </c>
      <c r="B151" s="66" t="s">
        <v>2372</v>
      </c>
      <c r="C151" s="65"/>
    </row>
    <row r="152" ht="17.25" customHeight="1" spans="1:3">
      <c r="A152" s="63">
        <v>21371</v>
      </c>
      <c r="B152" s="64" t="s">
        <v>2373</v>
      </c>
      <c r="C152" s="65">
        <f>SUM(C153:C156)</f>
        <v>0</v>
      </c>
    </row>
    <row r="153" ht="17.25" customHeight="1" spans="1:3">
      <c r="A153" s="63">
        <v>2137101</v>
      </c>
      <c r="B153" s="66" t="s">
        <v>2374</v>
      </c>
      <c r="C153" s="65"/>
    </row>
    <row r="154" ht="17.25" customHeight="1" spans="1:3">
      <c r="A154" s="63">
        <v>2137102</v>
      </c>
      <c r="B154" s="66" t="s">
        <v>2375</v>
      </c>
      <c r="C154" s="65"/>
    </row>
    <row r="155" ht="17.25" customHeight="1" spans="1:3">
      <c r="A155" s="63">
        <v>2137103</v>
      </c>
      <c r="B155" s="66" t="s">
        <v>2376</v>
      </c>
      <c r="C155" s="65"/>
    </row>
    <row r="156" ht="17.25" customHeight="1" spans="1:3">
      <c r="A156" s="63">
        <v>2137199</v>
      </c>
      <c r="B156" s="66" t="s">
        <v>2377</v>
      </c>
      <c r="C156" s="65"/>
    </row>
    <row r="157" ht="17.25" customHeight="1" spans="1:3">
      <c r="A157" s="63">
        <v>21372</v>
      </c>
      <c r="B157" s="64" t="s">
        <v>2378</v>
      </c>
      <c r="C157" s="65">
        <f>SUM(C158:C160)</f>
        <v>1009</v>
      </c>
    </row>
    <row r="158" ht="17.25" customHeight="1" spans="1:3">
      <c r="A158" s="63">
        <v>2137201</v>
      </c>
      <c r="B158" s="66" t="s">
        <v>2379</v>
      </c>
      <c r="C158" s="65">
        <v>586</v>
      </c>
    </row>
    <row r="159" ht="17.25" customHeight="1" spans="1:3">
      <c r="A159" s="63">
        <v>2137202</v>
      </c>
      <c r="B159" s="66" t="s">
        <v>2359</v>
      </c>
      <c r="C159" s="65">
        <v>423</v>
      </c>
    </row>
    <row r="160" ht="17.25" customHeight="1" spans="1:3">
      <c r="A160" s="63">
        <v>2137299</v>
      </c>
      <c r="B160" s="66" t="s">
        <v>2380</v>
      </c>
      <c r="C160" s="65"/>
    </row>
    <row r="161" ht="17.25" customHeight="1" spans="1:3">
      <c r="A161" s="63">
        <v>21373</v>
      </c>
      <c r="B161" s="64" t="s">
        <v>2381</v>
      </c>
      <c r="C161" s="65">
        <f>SUM(C162:C164)</f>
        <v>0</v>
      </c>
    </row>
    <row r="162" ht="17.25" customHeight="1" spans="1:3">
      <c r="A162" s="63">
        <v>2137301</v>
      </c>
      <c r="B162" s="66" t="s">
        <v>2379</v>
      </c>
      <c r="C162" s="65"/>
    </row>
    <row r="163" ht="17.25" customHeight="1" spans="1:3">
      <c r="A163" s="63">
        <v>2137302</v>
      </c>
      <c r="B163" s="66" t="s">
        <v>2359</v>
      </c>
      <c r="C163" s="65"/>
    </row>
    <row r="164" ht="17.25" customHeight="1" spans="1:3">
      <c r="A164" s="63">
        <v>2137399</v>
      </c>
      <c r="B164" s="66" t="s">
        <v>2382</v>
      </c>
      <c r="C164" s="65"/>
    </row>
    <row r="165" ht="17.25" customHeight="1" spans="1:3">
      <c r="A165" s="63">
        <v>21374</v>
      </c>
      <c r="B165" s="64" t="s">
        <v>2383</v>
      </c>
      <c r="C165" s="65">
        <f>SUM(C166:C167)</f>
        <v>0</v>
      </c>
    </row>
    <row r="166" ht="17.25" customHeight="1" spans="1:3">
      <c r="A166" s="63">
        <v>2137401</v>
      </c>
      <c r="B166" s="66" t="s">
        <v>2359</v>
      </c>
      <c r="C166" s="65"/>
    </row>
    <row r="167" ht="17.25" customHeight="1" spans="1:3">
      <c r="A167" s="63">
        <v>2137499</v>
      </c>
      <c r="B167" s="66" t="s">
        <v>2384</v>
      </c>
      <c r="C167" s="65"/>
    </row>
    <row r="168" ht="17.25" customHeight="1" spans="1:3">
      <c r="A168" s="63">
        <v>21398</v>
      </c>
      <c r="B168" s="64" t="s">
        <v>2251</v>
      </c>
      <c r="C168" s="65">
        <f>SUM(C169:C171)</f>
        <v>0</v>
      </c>
    </row>
    <row r="169" ht="17.25" customHeight="1" spans="1:3">
      <c r="A169" s="63">
        <v>2139801</v>
      </c>
      <c r="B169" s="66" t="s">
        <v>2385</v>
      </c>
      <c r="C169" s="65"/>
    </row>
    <row r="170" ht="17.25" customHeight="1" spans="1:3">
      <c r="A170" s="63">
        <v>2139802</v>
      </c>
      <c r="B170" s="66" t="s">
        <v>2386</v>
      </c>
      <c r="C170" s="65"/>
    </row>
    <row r="171" ht="17.25" customHeight="1" spans="1:3">
      <c r="A171" s="63">
        <v>2139899</v>
      </c>
      <c r="B171" s="66" t="s">
        <v>2387</v>
      </c>
      <c r="C171" s="65"/>
    </row>
    <row r="172" ht="17.25" customHeight="1" spans="1:3">
      <c r="A172" s="63">
        <v>214</v>
      </c>
      <c r="B172" s="64" t="s">
        <v>1551</v>
      </c>
      <c r="C172" s="65">
        <f>SUM(C173,C178,C183,C192,C199,C209,C212,C215,C216)</f>
        <v>0</v>
      </c>
    </row>
    <row r="173" ht="17.25" customHeight="1" spans="1:3">
      <c r="A173" s="63">
        <v>21460</v>
      </c>
      <c r="B173" s="64" t="s">
        <v>2388</v>
      </c>
      <c r="C173" s="65">
        <f>SUM(C174:C177)</f>
        <v>0</v>
      </c>
    </row>
    <row r="174" ht="17.25" customHeight="1" spans="1:3">
      <c r="A174" s="63">
        <v>2146001</v>
      </c>
      <c r="B174" s="66" t="s">
        <v>1553</v>
      </c>
      <c r="C174" s="65"/>
    </row>
    <row r="175" ht="17.25" customHeight="1" spans="1:3">
      <c r="A175" s="63">
        <v>2146002</v>
      </c>
      <c r="B175" s="66" t="s">
        <v>1554</v>
      </c>
      <c r="C175" s="65"/>
    </row>
    <row r="176" ht="17.25" customHeight="1" spans="1:3">
      <c r="A176" s="63">
        <v>2146003</v>
      </c>
      <c r="B176" s="66" t="s">
        <v>2389</v>
      </c>
      <c r="C176" s="65"/>
    </row>
    <row r="177" ht="17.25" customHeight="1" spans="1:3">
      <c r="A177" s="63">
        <v>2146099</v>
      </c>
      <c r="B177" s="66" t="s">
        <v>2390</v>
      </c>
      <c r="C177" s="65"/>
    </row>
    <row r="178" ht="17.25" customHeight="1" spans="1:3">
      <c r="A178" s="63">
        <v>21462</v>
      </c>
      <c r="B178" s="64" t="s">
        <v>2391</v>
      </c>
      <c r="C178" s="65">
        <f>SUM(C179:C182)</f>
        <v>0</v>
      </c>
    </row>
    <row r="179" ht="17.25" customHeight="1" spans="1:3">
      <c r="A179" s="63">
        <v>2146201</v>
      </c>
      <c r="B179" s="66" t="s">
        <v>2389</v>
      </c>
      <c r="C179" s="65"/>
    </row>
    <row r="180" ht="17.25" customHeight="1" spans="1:3">
      <c r="A180" s="63">
        <v>2146202</v>
      </c>
      <c r="B180" s="66" t="s">
        <v>2392</v>
      </c>
      <c r="C180" s="65"/>
    </row>
    <row r="181" ht="17.25" customHeight="1" spans="1:3">
      <c r="A181" s="63">
        <v>2146203</v>
      </c>
      <c r="B181" s="66" t="s">
        <v>2393</v>
      </c>
      <c r="C181" s="65"/>
    </row>
    <row r="182" ht="17.25" customHeight="1" spans="1:3">
      <c r="A182" s="63">
        <v>2146299</v>
      </c>
      <c r="B182" s="66" t="s">
        <v>2394</v>
      </c>
      <c r="C182" s="65"/>
    </row>
    <row r="183" ht="17.25" customHeight="1" spans="1:3">
      <c r="A183" s="63">
        <v>21464</v>
      </c>
      <c r="B183" s="64" t="s">
        <v>2395</v>
      </c>
      <c r="C183" s="65">
        <f>SUM(C184:C191)</f>
        <v>0</v>
      </c>
    </row>
    <row r="184" ht="17.25" customHeight="1" spans="1:3">
      <c r="A184" s="63">
        <v>2146401</v>
      </c>
      <c r="B184" s="66" t="s">
        <v>2396</v>
      </c>
      <c r="C184" s="65"/>
    </row>
    <row r="185" ht="17.25" customHeight="1" spans="1:3">
      <c r="A185" s="63">
        <v>2146402</v>
      </c>
      <c r="B185" s="66" t="s">
        <v>2397</v>
      </c>
      <c r="C185" s="65"/>
    </row>
    <row r="186" ht="17.25" customHeight="1" spans="1:3">
      <c r="A186" s="63">
        <v>2146403</v>
      </c>
      <c r="B186" s="66" t="s">
        <v>2398</v>
      </c>
      <c r="C186" s="65"/>
    </row>
    <row r="187" ht="17.25" customHeight="1" spans="1:3">
      <c r="A187" s="63">
        <v>2146404</v>
      </c>
      <c r="B187" s="66" t="s">
        <v>2399</v>
      </c>
      <c r="C187" s="65"/>
    </row>
    <row r="188" ht="17.25" customHeight="1" spans="1:3">
      <c r="A188" s="63">
        <v>2146405</v>
      </c>
      <c r="B188" s="66" t="s">
        <v>2400</v>
      </c>
      <c r="C188" s="65"/>
    </row>
    <row r="189" ht="17.25" customHeight="1" spans="1:3">
      <c r="A189" s="63">
        <v>2146406</v>
      </c>
      <c r="B189" s="66" t="s">
        <v>2401</v>
      </c>
      <c r="C189" s="65"/>
    </row>
    <row r="190" ht="17.25" customHeight="1" spans="1:3">
      <c r="A190" s="63">
        <v>2146407</v>
      </c>
      <c r="B190" s="66" t="s">
        <v>2402</v>
      </c>
      <c r="C190" s="65"/>
    </row>
    <row r="191" ht="17.25" customHeight="1" spans="1:3">
      <c r="A191" s="63">
        <v>2146499</v>
      </c>
      <c r="B191" s="66" t="s">
        <v>2403</v>
      </c>
      <c r="C191" s="65"/>
    </row>
    <row r="192" ht="17.25" customHeight="1" spans="1:3">
      <c r="A192" s="63">
        <v>21468</v>
      </c>
      <c r="B192" s="64" t="s">
        <v>2404</v>
      </c>
      <c r="C192" s="65">
        <f>SUM(C193:C198)</f>
        <v>0</v>
      </c>
    </row>
    <row r="193" ht="17.25" customHeight="1" spans="1:3">
      <c r="A193" s="63">
        <v>2146801</v>
      </c>
      <c r="B193" s="66" t="s">
        <v>2405</v>
      </c>
      <c r="C193" s="65"/>
    </row>
    <row r="194" ht="17.25" customHeight="1" spans="1:3">
      <c r="A194" s="63">
        <v>2146802</v>
      </c>
      <c r="B194" s="66" t="s">
        <v>2406</v>
      </c>
      <c r="C194" s="65"/>
    </row>
    <row r="195" ht="17.25" customHeight="1" spans="1:3">
      <c r="A195" s="63">
        <v>2146803</v>
      </c>
      <c r="B195" s="66" t="s">
        <v>2407</v>
      </c>
      <c r="C195" s="65"/>
    </row>
    <row r="196" ht="17.25" customHeight="1" spans="1:3">
      <c r="A196" s="63">
        <v>2146804</v>
      </c>
      <c r="B196" s="66" t="s">
        <v>2408</v>
      </c>
      <c r="C196" s="65"/>
    </row>
    <row r="197" ht="17.25" customHeight="1" spans="1:3">
      <c r="A197" s="63">
        <v>2146805</v>
      </c>
      <c r="B197" s="66" t="s">
        <v>2409</v>
      </c>
      <c r="C197" s="65"/>
    </row>
    <row r="198" ht="17.25" customHeight="1" spans="1:3">
      <c r="A198" s="63">
        <v>2146899</v>
      </c>
      <c r="B198" s="66" t="s">
        <v>2410</v>
      </c>
      <c r="C198" s="65"/>
    </row>
    <row r="199" ht="17.25" customHeight="1" spans="1:3">
      <c r="A199" s="63">
        <v>21469</v>
      </c>
      <c r="B199" s="64" t="s">
        <v>2411</v>
      </c>
      <c r="C199" s="65">
        <f>SUM(C200:C208)</f>
        <v>0</v>
      </c>
    </row>
    <row r="200" ht="17.25" customHeight="1" spans="1:3">
      <c r="A200" s="63">
        <v>2146901</v>
      </c>
      <c r="B200" s="66" t="s">
        <v>2412</v>
      </c>
      <c r="C200" s="65"/>
    </row>
    <row r="201" ht="17.25" customHeight="1" spans="1:3">
      <c r="A201" s="63">
        <v>2146902</v>
      </c>
      <c r="B201" s="66" t="s">
        <v>1579</v>
      </c>
      <c r="C201" s="65"/>
    </row>
    <row r="202" ht="17.25" customHeight="1" spans="1:3">
      <c r="A202" s="63">
        <v>2146903</v>
      </c>
      <c r="B202" s="66" t="s">
        <v>2413</v>
      </c>
      <c r="C202" s="65"/>
    </row>
    <row r="203" ht="17.25" customHeight="1" spans="1:3">
      <c r="A203" s="63">
        <v>2146904</v>
      </c>
      <c r="B203" s="66" t="s">
        <v>2414</v>
      </c>
      <c r="C203" s="65"/>
    </row>
    <row r="204" ht="17.25" customHeight="1" spans="1:3">
      <c r="A204" s="63">
        <v>2146906</v>
      </c>
      <c r="B204" s="66" t="s">
        <v>2415</v>
      </c>
      <c r="C204" s="65"/>
    </row>
    <row r="205" ht="17.25" customHeight="1" spans="1:3">
      <c r="A205" s="63">
        <v>2146907</v>
      </c>
      <c r="B205" s="66" t="s">
        <v>2416</v>
      </c>
      <c r="C205" s="65"/>
    </row>
    <row r="206" ht="17.25" customHeight="1" spans="1:3">
      <c r="A206" s="63">
        <v>2146908</v>
      </c>
      <c r="B206" s="66" t="s">
        <v>2417</v>
      </c>
      <c r="C206" s="65"/>
    </row>
    <row r="207" ht="15.6" customHeight="1" spans="1:3">
      <c r="A207" s="63">
        <v>2146909</v>
      </c>
      <c r="B207" s="66" t="s">
        <v>2418</v>
      </c>
      <c r="C207" s="65"/>
    </row>
    <row r="208" ht="17.25" customHeight="1" spans="1:3">
      <c r="A208" s="63">
        <v>2146999</v>
      </c>
      <c r="B208" s="66" t="s">
        <v>2419</v>
      </c>
      <c r="C208" s="65"/>
    </row>
    <row r="209" ht="17.25" customHeight="1" spans="1:3">
      <c r="A209" s="63">
        <v>21470</v>
      </c>
      <c r="B209" s="64" t="s">
        <v>2420</v>
      </c>
      <c r="C209" s="65">
        <f>SUM(C210:C211)</f>
        <v>0</v>
      </c>
    </row>
    <row r="210" ht="17.25" customHeight="1" spans="1:3">
      <c r="A210" s="63">
        <v>2147001</v>
      </c>
      <c r="B210" s="66" t="s">
        <v>2421</v>
      </c>
      <c r="C210" s="65"/>
    </row>
    <row r="211" ht="17.25" customHeight="1" spans="1:3">
      <c r="A211" s="63">
        <v>2147099</v>
      </c>
      <c r="B211" s="66" t="s">
        <v>2422</v>
      </c>
      <c r="C211" s="65"/>
    </row>
    <row r="212" ht="17.25" customHeight="1" spans="1:3">
      <c r="A212" s="63">
        <v>21471</v>
      </c>
      <c r="B212" s="64" t="s">
        <v>2423</v>
      </c>
      <c r="C212" s="65">
        <f>SUM(C213:C214)</f>
        <v>0</v>
      </c>
    </row>
    <row r="213" ht="17.25" customHeight="1" spans="1:3">
      <c r="A213" s="63">
        <v>2147101</v>
      </c>
      <c r="B213" s="66" t="s">
        <v>2421</v>
      </c>
      <c r="C213" s="65"/>
    </row>
    <row r="214" ht="17.25" customHeight="1" spans="1:3">
      <c r="A214" s="63">
        <v>2147199</v>
      </c>
      <c r="B214" s="66" t="s">
        <v>2424</v>
      </c>
      <c r="C214" s="65"/>
    </row>
    <row r="215" ht="17.25" customHeight="1" spans="1:3">
      <c r="A215" s="63">
        <v>21472</v>
      </c>
      <c r="B215" s="64" t="s">
        <v>2425</v>
      </c>
      <c r="C215" s="65"/>
    </row>
    <row r="216" ht="17.25" customHeight="1" spans="1:3">
      <c r="A216" s="63">
        <v>21498</v>
      </c>
      <c r="B216" s="64" t="s">
        <v>2251</v>
      </c>
      <c r="C216" s="65">
        <f>SUM(C217:C221)</f>
        <v>0</v>
      </c>
    </row>
    <row r="217" ht="17.25" customHeight="1" spans="1:3">
      <c r="A217" s="63">
        <v>2149801</v>
      </c>
      <c r="B217" s="66" t="s">
        <v>2426</v>
      </c>
      <c r="C217" s="65"/>
    </row>
    <row r="218" ht="17.25" customHeight="1" spans="1:3">
      <c r="A218" s="63">
        <v>2149802</v>
      </c>
      <c r="B218" s="66" t="s">
        <v>2427</v>
      </c>
      <c r="C218" s="65"/>
    </row>
    <row r="219" ht="17.25" customHeight="1" spans="1:3">
      <c r="A219" s="63">
        <v>2149803</v>
      </c>
      <c r="B219" s="66" t="s">
        <v>2428</v>
      </c>
      <c r="C219" s="65"/>
    </row>
    <row r="220" ht="17.25" customHeight="1" spans="1:3">
      <c r="A220" s="63">
        <v>2149804</v>
      </c>
      <c r="B220" s="66" t="s">
        <v>2429</v>
      </c>
      <c r="C220" s="65"/>
    </row>
    <row r="221" ht="17.25" customHeight="1" spans="1:3">
      <c r="A221" s="63">
        <v>2149899</v>
      </c>
      <c r="B221" s="66" t="s">
        <v>2430</v>
      </c>
      <c r="C221" s="65"/>
    </row>
    <row r="222" ht="17.25" customHeight="1" spans="1:3">
      <c r="A222" s="63">
        <v>215</v>
      </c>
      <c r="B222" s="64" t="s">
        <v>1590</v>
      </c>
      <c r="C222" s="65">
        <f>C223+C227</f>
        <v>203</v>
      </c>
    </row>
    <row r="223" ht="17.25" customHeight="1" spans="1:3">
      <c r="A223" s="63">
        <v>21562</v>
      </c>
      <c r="B223" s="64" t="s">
        <v>2431</v>
      </c>
      <c r="C223" s="65">
        <f>SUM(C224:C226)</f>
        <v>0</v>
      </c>
    </row>
    <row r="224" ht="17.25" customHeight="1" spans="1:3">
      <c r="A224" s="63">
        <v>2156201</v>
      </c>
      <c r="B224" s="66" t="s">
        <v>2432</v>
      </c>
      <c r="C224" s="65"/>
    </row>
    <row r="225" ht="17.25" customHeight="1" spans="1:3">
      <c r="A225" s="63">
        <v>2156202</v>
      </c>
      <c r="B225" s="66" t="s">
        <v>2433</v>
      </c>
      <c r="C225" s="65"/>
    </row>
    <row r="226" ht="17.25" customHeight="1" spans="1:3">
      <c r="A226" s="63">
        <v>2156299</v>
      </c>
      <c r="B226" s="66" t="s">
        <v>2434</v>
      </c>
      <c r="C226" s="65"/>
    </row>
    <row r="227" ht="17.25" customHeight="1" spans="1:3">
      <c r="A227" s="63">
        <v>21598</v>
      </c>
      <c r="B227" s="64" t="s">
        <v>2251</v>
      </c>
      <c r="C227" s="65">
        <f>SUM(C228:C231)</f>
        <v>203</v>
      </c>
    </row>
    <row r="228" ht="17.25" customHeight="1" spans="1:3">
      <c r="A228" s="63">
        <v>2159801</v>
      </c>
      <c r="B228" s="66" t="s">
        <v>2435</v>
      </c>
      <c r="C228" s="65"/>
    </row>
    <row r="229" ht="17.25" customHeight="1" spans="1:3">
      <c r="A229" s="63">
        <v>2159802</v>
      </c>
      <c r="B229" s="66" t="s">
        <v>2436</v>
      </c>
      <c r="C229" s="65">
        <v>203</v>
      </c>
    </row>
    <row r="230" ht="17.25" customHeight="1" spans="1:3">
      <c r="A230" s="63">
        <v>2159803</v>
      </c>
      <c r="B230" s="66" t="s">
        <v>2437</v>
      </c>
      <c r="C230" s="65"/>
    </row>
    <row r="231" ht="17.25" customHeight="1" spans="1:3">
      <c r="A231" s="63">
        <v>2159899</v>
      </c>
      <c r="B231" s="66" t="s">
        <v>2438</v>
      </c>
      <c r="C231" s="65"/>
    </row>
    <row r="232" ht="17.25" customHeight="1" spans="1:3">
      <c r="A232" s="63">
        <v>217</v>
      </c>
      <c r="B232" s="64" t="s">
        <v>1648</v>
      </c>
      <c r="C232" s="65">
        <f>C233</f>
        <v>0</v>
      </c>
    </row>
    <row r="233" ht="17.25" customHeight="1" spans="1:3">
      <c r="A233" s="63">
        <v>21704</v>
      </c>
      <c r="B233" s="64" t="s">
        <v>1668</v>
      </c>
      <c r="C233" s="65">
        <f>SUM(C234:C235)</f>
        <v>0</v>
      </c>
    </row>
    <row r="234" ht="17.25" customHeight="1" spans="1:3">
      <c r="A234" s="63">
        <v>2170402</v>
      </c>
      <c r="B234" s="66" t="s">
        <v>2439</v>
      </c>
      <c r="C234" s="65"/>
    </row>
    <row r="235" ht="17.25" customHeight="1" spans="1:3">
      <c r="A235" s="63">
        <v>2170403</v>
      </c>
      <c r="B235" s="66" t="s">
        <v>2440</v>
      </c>
      <c r="C235" s="65"/>
    </row>
    <row r="236" ht="17.25" customHeight="1" spans="1:3">
      <c r="A236" s="63">
        <v>220</v>
      </c>
      <c r="B236" s="64" t="s">
        <v>1683</v>
      </c>
      <c r="C236" s="65">
        <f>C237</f>
        <v>0</v>
      </c>
    </row>
    <row r="237" ht="17.25" customHeight="1" spans="1:3">
      <c r="A237" s="63">
        <v>22006</v>
      </c>
      <c r="B237" s="64" t="s">
        <v>2441</v>
      </c>
      <c r="C237" s="65">
        <f>SUM(C238:C239)</f>
        <v>0</v>
      </c>
    </row>
    <row r="238" ht="17.25" customHeight="1" spans="1:3">
      <c r="A238" s="63">
        <v>2200601</v>
      </c>
      <c r="B238" s="66" t="s">
        <v>2442</v>
      </c>
      <c r="C238" s="65"/>
    </row>
    <row r="239" ht="17.25" customHeight="1" spans="1:3">
      <c r="A239" s="63">
        <v>2200602</v>
      </c>
      <c r="B239" s="66" t="s">
        <v>2443</v>
      </c>
      <c r="C239" s="65"/>
    </row>
    <row r="240" ht="17.25" customHeight="1" spans="1:3">
      <c r="A240" s="63">
        <v>221</v>
      </c>
      <c r="B240" s="64" t="s">
        <v>1721</v>
      </c>
      <c r="C240" s="65">
        <f>C241</f>
        <v>0</v>
      </c>
    </row>
    <row r="241" ht="17.25" customHeight="1" spans="1:3">
      <c r="A241" s="63">
        <v>22198</v>
      </c>
      <c r="B241" s="64" t="s">
        <v>2251</v>
      </c>
      <c r="C241" s="65">
        <f>SUM(C242:C243)</f>
        <v>0</v>
      </c>
    </row>
    <row r="242" ht="17.25" customHeight="1" spans="1:3">
      <c r="A242" s="63">
        <v>2219801</v>
      </c>
      <c r="B242" s="66" t="s">
        <v>1732</v>
      </c>
      <c r="C242" s="65"/>
    </row>
    <row r="243" ht="17.25" customHeight="1" spans="1:3">
      <c r="A243" s="63">
        <v>2219899</v>
      </c>
      <c r="B243" s="66" t="s">
        <v>2444</v>
      </c>
      <c r="C243" s="65"/>
    </row>
    <row r="244" ht="17.25" customHeight="1" spans="1:3">
      <c r="A244" s="63">
        <v>222</v>
      </c>
      <c r="B244" s="64" t="s">
        <v>1742</v>
      </c>
      <c r="C244" s="65">
        <f>C245</f>
        <v>0</v>
      </c>
    </row>
    <row r="245" ht="17.25" customHeight="1" spans="1:3">
      <c r="A245" s="63">
        <v>22298</v>
      </c>
      <c r="B245" s="64" t="s">
        <v>2251</v>
      </c>
      <c r="C245" s="65">
        <f>SUM(C246:C247)</f>
        <v>0</v>
      </c>
    </row>
    <row r="246" ht="17.25" customHeight="1" spans="1:3">
      <c r="A246" s="63">
        <v>2229801</v>
      </c>
      <c r="B246" s="66" t="s">
        <v>1753</v>
      </c>
      <c r="C246" s="65"/>
    </row>
    <row r="247" ht="17.25" customHeight="1" spans="1:3">
      <c r="A247" s="63">
        <v>2229899</v>
      </c>
      <c r="B247" s="66" t="s">
        <v>2445</v>
      </c>
      <c r="C247" s="65"/>
    </row>
    <row r="248" ht="17.25" customHeight="1" spans="1:3">
      <c r="A248" s="63">
        <v>224</v>
      </c>
      <c r="B248" s="64" t="s">
        <v>1783</v>
      </c>
      <c r="C248" s="65">
        <f>C249</f>
        <v>0</v>
      </c>
    </row>
    <row r="249" ht="17.25" customHeight="1" spans="1:3">
      <c r="A249" s="63">
        <v>22498</v>
      </c>
      <c r="B249" s="64" t="s">
        <v>2446</v>
      </c>
      <c r="C249" s="65">
        <f>SUM(C250:C252)</f>
        <v>0</v>
      </c>
    </row>
    <row r="250" ht="17.25" customHeight="1" spans="1:3">
      <c r="A250" s="63">
        <v>2249801</v>
      </c>
      <c r="B250" s="66" t="s">
        <v>2447</v>
      </c>
      <c r="C250" s="65"/>
    </row>
    <row r="251" ht="17.25" customHeight="1" spans="1:3">
      <c r="A251" s="63">
        <v>2249802</v>
      </c>
      <c r="B251" s="66" t="s">
        <v>2448</v>
      </c>
      <c r="C251" s="65"/>
    </row>
    <row r="252" ht="17.25" customHeight="1" spans="1:3">
      <c r="A252" s="63">
        <v>2249899</v>
      </c>
      <c r="B252" s="66" t="s">
        <v>2449</v>
      </c>
      <c r="C252" s="65"/>
    </row>
    <row r="253" ht="17.25" customHeight="1" spans="1:3">
      <c r="A253" s="63">
        <v>229</v>
      </c>
      <c r="B253" s="64" t="s">
        <v>1914</v>
      </c>
      <c r="C253" s="65">
        <f>SUM(C254,C258,C267,C269,C271,C283)</f>
        <v>89283</v>
      </c>
    </row>
    <row r="254" ht="17.25" customHeight="1" spans="1:3">
      <c r="A254" s="63">
        <v>22904</v>
      </c>
      <c r="B254" s="64" t="s">
        <v>2450</v>
      </c>
      <c r="C254" s="65">
        <f>SUM(C255:C257)</f>
        <v>87200</v>
      </c>
    </row>
    <row r="255" ht="17.25" customHeight="1" spans="1:3">
      <c r="A255" s="63">
        <v>2290401</v>
      </c>
      <c r="B255" s="66" t="s">
        <v>2451</v>
      </c>
      <c r="C255" s="65"/>
    </row>
    <row r="256" ht="17.25" customHeight="1" spans="1:3">
      <c r="A256" s="63">
        <v>2290402</v>
      </c>
      <c r="B256" s="66" t="s">
        <v>2452</v>
      </c>
      <c r="C256" s="65">
        <v>87200</v>
      </c>
    </row>
    <row r="257" ht="17.25" customHeight="1" spans="1:3">
      <c r="A257" s="63">
        <v>2290403</v>
      </c>
      <c r="B257" s="66" t="s">
        <v>2453</v>
      </c>
      <c r="C257" s="65"/>
    </row>
    <row r="258" ht="17.25" customHeight="1" spans="1:3">
      <c r="A258" s="63">
        <v>22908</v>
      </c>
      <c r="B258" s="64" t="s">
        <v>2454</v>
      </c>
      <c r="C258" s="65">
        <f>SUM(C259:C266)</f>
        <v>0</v>
      </c>
    </row>
    <row r="259" ht="17.25" customHeight="1" spans="1:3">
      <c r="A259" s="63">
        <v>2290802</v>
      </c>
      <c r="B259" s="66" t="s">
        <v>2455</v>
      </c>
      <c r="C259" s="65"/>
    </row>
    <row r="260" ht="17.25" customHeight="1" spans="1:3">
      <c r="A260" s="63">
        <v>2290803</v>
      </c>
      <c r="B260" s="66" t="s">
        <v>2456</v>
      </c>
      <c r="C260" s="65"/>
    </row>
    <row r="261" ht="17.25" customHeight="1" spans="1:3">
      <c r="A261" s="63">
        <v>2290804</v>
      </c>
      <c r="B261" s="66" t="s">
        <v>2457</v>
      </c>
      <c r="C261" s="65"/>
    </row>
    <row r="262" ht="17.25" customHeight="1" spans="1:3">
      <c r="A262" s="63">
        <v>2290805</v>
      </c>
      <c r="B262" s="66" t="s">
        <v>2458</v>
      </c>
      <c r="C262" s="65"/>
    </row>
    <row r="263" ht="17.25" customHeight="1" spans="1:3">
      <c r="A263" s="63">
        <v>2290806</v>
      </c>
      <c r="B263" s="66" t="s">
        <v>2459</v>
      </c>
      <c r="C263" s="65"/>
    </row>
    <row r="264" ht="17.25" customHeight="1" spans="1:3">
      <c r="A264" s="63">
        <v>2290807</v>
      </c>
      <c r="B264" s="66" t="s">
        <v>2460</v>
      </c>
      <c r="C264" s="65"/>
    </row>
    <row r="265" ht="17.25" customHeight="1" spans="1:3">
      <c r="A265" s="63">
        <v>2290808</v>
      </c>
      <c r="B265" s="66" t="s">
        <v>2461</v>
      </c>
      <c r="C265" s="65"/>
    </row>
    <row r="266" ht="17.25" customHeight="1" spans="1:3">
      <c r="A266" s="63">
        <v>2290899</v>
      </c>
      <c r="B266" s="66" t="s">
        <v>2462</v>
      </c>
      <c r="C266" s="65"/>
    </row>
    <row r="267" ht="17.25" customHeight="1" spans="1:3">
      <c r="A267" s="63">
        <v>22909</v>
      </c>
      <c r="B267" s="64" t="s">
        <v>2463</v>
      </c>
      <c r="C267" s="65">
        <f>C268</f>
        <v>0</v>
      </c>
    </row>
    <row r="268" ht="17.25" customHeight="1" spans="1:3">
      <c r="A268" s="63">
        <v>2290901</v>
      </c>
      <c r="B268" s="66" t="s">
        <v>2464</v>
      </c>
      <c r="C268" s="65"/>
    </row>
    <row r="269" ht="17.25" customHeight="1" spans="1:3">
      <c r="A269" s="63">
        <v>22910</v>
      </c>
      <c r="B269" s="64" t="s">
        <v>2465</v>
      </c>
      <c r="C269" s="65">
        <f>C270</f>
        <v>0</v>
      </c>
    </row>
    <row r="270" ht="17.25" customHeight="1" spans="1:3">
      <c r="A270" s="63">
        <v>2291001</v>
      </c>
      <c r="B270" s="66" t="s">
        <v>2466</v>
      </c>
      <c r="C270" s="65"/>
    </row>
    <row r="271" ht="17.25" customHeight="1" spans="1:3">
      <c r="A271" s="63">
        <v>22960</v>
      </c>
      <c r="B271" s="64" t="s">
        <v>2467</v>
      </c>
      <c r="C271" s="65">
        <f>SUM(C272:C282)</f>
        <v>1633</v>
      </c>
    </row>
    <row r="272" ht="17.25" customHeight="1" spans="1:3">
      <c r="A272" s="63">
        <v>2296001</v>
      </c>
      <c r="B272" s="66" t="s">
        <v>2468</v>
      </c>
      <c r="C272" s="65"/>
    </row>
    <row r="273" ht="17.25" customHeight="1" spans="1:3">
      <c r="A273" s="63">
        <v>2296002</v>
      </c>
      <c r="B273" s="66" t="s">
        <v>2469</v>
      </c>
      <c r="C273" s="65">
        <v>1290</v>
      </c>
    </row>
    <row r="274" ht="17.25" customHeight="1" spans="1:3">
      <c r="A274" s="63">
        <v>2296003</v>
      </c>
      <c r="B274" s="66" t="s">
        <v>2470</v>
      </c>
      <c r="C274" s="65">
        <v>269</v>
      </c>
    </row>
    <row r="275" ht="17.25" customHeight="1" spans="1:3">
      <c r="A275" s="63">
        <v>2296004</v>
      </c>
      <c r="B275" s="66" t="s">
        <v>2471</v>
      </c>
      <c r="C275" s="65"/>
    </row>
    <row r="276" ht="17.25" customHeight="1" spans="1:3">
      <c r="A276" s="63">
        <v>2296005</v>
      </c>
      <c r="B276" s="66" t="s">
        <v>2472</v>
      </c>
      <c r="C276" s="65"/>
    </row>
    <row r="277" ht="17.25" customHeight="1" spans="1:3">
      <c r="A277" s="63">
        <v>2296006</v>
      </c>
      <c r="B277" s="66" t="s">
        <v>2473</v>
      </c>
      <c r="C277" s="65">
        <v>74</v>
      </c>
    </row>
    <row r="278" ht="17.25" customHeight="1" spans="1:3">
      <c r="A278" s="63">
        <v>2296010</v>
      </c>
      <c r="B278" s="66" t="s">
        <v>2474</v>
      </c>
      <c r="C278" s="65"/>
    </row>
    <row r="279" ht="17.25" customHeight="1" spans="1:3">
      <c r="A279" s="63">
        <v>2296011</v>
      </c>
      <c r="B279" s="66" t="s">
        <v>2475</v>
      </c>
      <c r="C279" s="65"/>
    </row>
    <row r="280" ht="17.25" customHeight="1" spans="1:3">
      <c r="A280" s="63">
        <v>2296012</v>
      </c>
      <c r="B280" s="66" t="s">
        <v>2476</v>
      </c>
      <c r="C280" s="65"/>
    </row>
    <row r="281" ht="17.25" customHeight="1" spans="1:3">
      <c r="A281" s="63">
        <v>2296013</v>
      </c>
      <c r="B281" s="66" t="s">
        <v>2477</v>
      </c>
      <c r="C281" s="65"/>
    </row>
    <row r="282" ht="17.25" customHeight="1" spans="1:3">
      <c r="A282" s="63">
        <v>2296099</v>
      </c>
      <c r="B282" s="66" t="s">
        <v>2478</v>
      </c>
      <c r="C282" s="65"/>
    </row>
    <row r="283" ht="17.25" customHeight="1" spans="1:3">
      <c r="A283" s="63">
        <v>22998</v>
      </c>
      <c r="B283" s="64" t="s">
        <v>2479</v>
      </c>
      <c r="C283" s="65">
        <f>C284</f>
        <v>450</v>
      </c>
    </row>
    <row r="284" ht="17.25" customHeight="1" spans="1:3">
      <c r="A284" s="63">
        <v>2299899</v>
      </c>
      <c r="B284" s="66" t="s">
        <v>985</v>
      </c>
      <c r="C284" s="65">
        <v>450</v>
      </c>
    </row>
    <row r="285" ht="17.25" customHeight="1" spans="1:3">
      <c r="A285" s="63">
        <v>232</v>
      </c>
      <c r="B285" s="64" t="s">
        <v>1821</v>
      </c>
      <c r="C285" s="65">
        <f>C286</f>
        <v>12589</v>
      </c>
    </row>
    <row r="286" ht="17.25" customHeight="1" spans="1:3">
      <c r="A286" s="63">
        <v>23204</v>
      </c>
      <c r="B286" s="64" t="s">
        <v>2480</v>
      </c>
      <c r="C286" s="65">
        <f>SUM(C287:C301)</f>
        <v>12589</v>
      </c>
    </row>
    <row r="287" ht="17.25" customHeight="1" spans="1:3">
      <c r="A287" s="63">
        <v>2320401</v>
      </c>
      <c r="B287" s="66" t="s">
        <v>2481</v>
      </c>
      <c r="C287" s="65"/>
    </row>
    <row r="288" ht="17.25" customHeight="1" spans="1:3">
      <c r="A288" s="63">
        <v>2320405</v>
      </c>
      <c r="B288" s="66" t="s">
        <v>2482</v>
      </c>
      <c r="C288" s="65"/>
    </row>
    <row r="289" ht="17.25" customHeight="1" spans="1:3">
      <c r="A289" s="63">
        <v>2320411</v>
      </c>
      <c r="B289" s="66" t="s">
        <v>2483</v>
      </c>
      <c r="C289" s="65">
        <v>1601</v>
      </c>
    </row>
    <row r="290" ht="17.25" customHeight="1" spans="1:3">
      <c r="A290" s="63">
        <v>2320413</v>
      </c>
      <c r="B290" s="66" t="s">
        <v>2484</v>
      </c>
      <c r="C290" s="65"/>
    </row>
    <row r="291" ht="17.25" customHeight="1" spans="1:3">
      <c r="A291" s="63">
        <v>2320414</v>
      </c>
      <c r="B291" s="66" t="s">
        <v>2485</v>
      </c>
      <c r="C291" s="65"/>
    </row>
    <row r="292" ht="17.25" customHeight="1" spans="1:3">
      <c r="A292" s="63">
        <v>2320416</v>
      </c>
      <c r="B292" s="66" t="s">
        <v>2486</v>
      </c>
      <c r="C292" s="65"/>
    </row>
    <row r="293" ht="17.25" customHeight="1" spans="1:3">
      <c r="A293" s="63">
        <v>2320417</v>
      </c>
      <c r="B293" s="66" t="s">
        <v>2487</v>
      </c>
      <c r="C293" s="65"/>
    </row>
    <row r="294" ht="17.25" customHeight="1" spans="1:3">
      <c r="A294" s="63">
        <v>2320418</v>
      </c>
      <c r="B294" s="66" t="s">
        <v>2488</v>
      </c>
      <c r="C294" s="65"/>
    </row>
    <row r="295" ht="17.25" customHeight="1" spans="1:3">
      <c r="A295" s="63">
        <v>2320419</v>
      </c>
      <c r="B295" s="66" t="s">
        <v>2489</v>
      </c>
      <c r="C295" s="65"/>
    </row>
    <row r="296" ht="17.25" customHeight="1" spans="1:3">
      <c r="A296" s="63">
        <v>2320420</v>
      </c>
      <c r="B296" s="66" t="s">
        <v>2490</v>
      </c>
      <c r="C296" s="65"/>
    </row>
    <row r="297" ht="17.25" customHeight="1" spans="1:3">
      <c r="A297" s="63">
        <v>2320431</v>
      </c>
      <c r="B297" s="66" t="s">
        <v>2491</v>
      </c>
      <c r="C297" s="65">
        <v>199</v>
      </c>
    </row>
    <row r="298" ht="17.25" customHeight="1" spans="1:3">
      <c r="A298" s="63">
        <v>2320432</v>
      </c>
      <c r="B298" s="66" t="s">
        <v>2492</v>
      </c>
      <c r="C298" s="65"/>
    </row>
    <row r="299" ht="17.25" customHeight="1" spans="1:3">
      <c r="A299" s="63">
        <v>2320433</v>
      </c>
      <c r="B299" s="66" t="s">
        <v>2493</v>
      </c>
      <c r="C299" s="65">
        <v>436</v>
      </c>
    </row>
    <row r="300" ht="17.25" customHeight="1" spans="1:3">
      <c r="A300" s="63">
        <v>2320498</v>
      </c>
      <c r="B300" s="66" t="s">
        <v>2494</v>
      </c>
      <c r="C300" s="65">
        <v>10353</v>
      </c>
    </row>
    <row r="301" ht="17.25" customHeight="1" spans="1:3">
      <c r="A301" s="63">
        <v>2320499</v>
      </c>
      <c r="B301" s="66" t="s">
        <v>2495</v>
      </c>
      <c r="C301" s="65"/>
    </row>
    <row r="302" ht="17.25" customHeight="1" spans="1:3">
      <c r="A302" s="63">
        <v>233</v>
      </c>
      <c r="B302" s="64" t="s">
        <v>1834</v>
      </c>
      <c r="C302" s="65">
        <f>C303</f>
        <v>0</v>
      </c>
    </row>
    <row r="303" ht="17.25" customHeight="1" spans="1:3">
      <c r="A303" s="63">
        <v>23304</v>
      </c>
      <c r="B303" s="64" t="s">
        <v>2496</v>
      </c>
      <c r="C303" s="65">
        <f>SUM(C304:C318)</f>
        <v>0</v>
      </c>
    </row>
    <row r="304" ht="17.25" customHeight="1" spans="1:3">
      <c r="A304" s="63">
        <v>2330401</v>
      </c>
      <c r="B304" s="66" t="s">
        <v>2497</v>
      </c>
      <c r="C304" s="65"/>
    </row>
    <row r="305" ht="17.25" customHeight="1" spans="1:3">
      <c r="A305" s="63">
        <v>2330405</v>
      </c>
      <c r="B305" s="66" t="s">
        <v>2498</v>
      </c>
      <c r="C305" s="65"/>
    </row>
    <row r="306" ht="17.25" customHeight="1" spans="1:3">
      <c r="A306" s="63">
        <v>2330411</v>
      </c>
      <c r="B306" s="66" t="s">
        <v>2499</v>
      </c>
      <c r="C306" s="65"/>
    </row>
    <row r="307" ht="17.25" customHeight="1" spans="1:3">
      <c r="A307" s="63">
        <v>2330413</v>
      </c>
      <c r="B307" s="66" t="s">
        <v>2500</v>
      </c>
      <c r="C307" s="65"/>
    </row>
    <row r="308" ht="17.25" customHeight="1" spans="1:3">
      <c r="A308" s="63">
        <v>2330414</v>
      </c>
      <c r="B308" s="66" t="s">
        <v>2501</v>
      </c>
      <c r="C308" s="65"/>
    </row>
    <row r="309" ht="17.25" customHeight="1" spans="1:3">
      <c r="A309" s="63">
        <v>2330416</v>
      </c>
      <c r="B309" s="66" t="s">
        <v>2502</v>
      </c>
      <c r="C309" s="65"/>
    </row>
    <row r="310" ht="17.25" customHeight="1" spans="1:3">
      <c r="A310" s="63">
        <v>2330417</v>
      </c>
      <c r="B310" s="66" t="s">
        <v>2503</v>
      </c>
      <c r="C310" s="65"/>
    </row>
    <row r="311" ht="17.25" customHeight="1" spans="1:3">
      <c r="A311" s="63">
        <v>2330418</v>
      </c>
      <c r="B311" s="66" t="s">
        <v>2504</v>
      </c>
      <c r="C311" s="65"/>
    </row>
    <row r="312" ht="17.25" customHeight="1" spans="1:3">
      <c r="A312" s="63">
        <v>2330419</v>
      </c>
      <c r="B312" s="66" t="s">
        <v>2505</v>
      </c>
      <c r="C312" s="65"/>
    </row>
    <row r="313" ht="17.25" customHeight="1" spans="1:3">
      <c r="A313" s="63">
        <v>2330420</v>
      </c>
      <c r="B313" s="66" t="s">
        <v>2506</v>
      </c>
      <c r="C313" s="65"/>
    </row>
    <row r="314" ht="17.25" customHeight="1" spans="1:3">
      <c r="A314" s="63">
        <v>2330431</v>
      </c>
      <c r="B314" s="66" t="s">
        <v>2507</v>
      </c>
      <c r="C314" s="65"/>
    </row>
    <row r="315" ht="17.25" customHeight="1" spans="1:3">
      <c r="A315" s="63">
        <v>2330432</v>
      </c>
      <c r="B315" s="66" t="s">
        <v>2508</v>
      </c>
      <c r="C315" s="65"/>
    </row>
    <row r="316" ht="17.25" customHeight="1" spans="1:3">
      <c r="A316" s="63">
        <v>2330433</v>
      </c>
      <c r="B316" s="66" t="s">
        <v>2509</v>
      </c>
      <c r="C316" s="65"/>
    </row>
    <row r="317" ht="17.25" customHeight="1" spans="1:3">
      <c r="A317" s="63">
        <v>2330498</v>
      </c>
      <c r="B317" s="66" t="s">
        <v>2510</v>
      </c>
      <c r="C317" s="65"/>
    </row>
    <row r="318" ht="17.25" customHeight="1" spans="1:3">
      <c r="A318" s="63">
        <v>2330499</v>
      </c>
      <c r="B318" s="66" t="s">
        <v>2511</v>
      </c>
      <c r="C318" s="65"/>
    </row>
    <row r="319" ht="17.25" customHeight="1" spans="1:3">
      <c r="A319" s="63">
        <v>234</v>
      </c>
      <c r="B319" s="129" t="s">
        <v>2165</v>
      </c>
      <c r="C319" s="65">
        <f>SUM(C320,C333)</f>
        <v>0</v>
      </c>
    </row>
    <row r="320" ht="17.25" customHeight="1" spans="1:3">
      <c r="A320" s="63">
        <v>23401</v>
      </c>
      <c r="B320" s="129" t="s">
        <v>1877</v>
      </c>
      <c r="C320" s="65">
        <f>SUM(C321:C332)</f>
        <v>0</v>
      </c>
    </row>
    <row r="321" ht="17.25" customHeight="1" spans="1:3">
      <c r="A321" s="63">
        <v>2340101</v>
      </c>
      <c r="B321" s="63" t="s">
        <v>2512</v>
      </c>
      <c r="C321" s="65"/>
    </row>
    <row r="322" ht="17.25" customHeight="1" spans="1:3">
      <c r="A322" s="63">
        <v>2340102</v>
      </c>
      <c r="B322" s="63" t="s">
        <v>2513</v>
      </c>
      <c r="C322" s="65"/>
    </row>
    <row r="323" ht="17.25" customHeight="1" spans="1:3">
      <c r="A323" s="63">
        <v>2340103</v>
      </c>
      <c r="B323" s="63" t="s">
        <v>2514</v>
      </c>
      <c r="C323" s="65"/>
    </row>
    <row r="324" ht="17.25" customHeight="1" spans="1:3">
      <c r="A324" s="63">
        <v>2340104</v>
      </c>
      <c r="B324" s="63" t="s">
        <v>2515</v>
      </c>
      <c r="C324" s="65"/>
    </row>
    <row r="325" ht="17.25" customHeight="1" spans="1:3">
      <c r="A325" s="63">
        <v>2340105</v>
      </c>
      <c r="B325" s="63" t="s">
        <v>2516</v>
      </c>
      <c r="C325" s="65"/>
    </row>
    <row r="326" ht="17.25" customHeight="1" spans="1:3">
      <c r="A326" s="63">
        <v>2340106</v>
      </c>
      <c r="B326" s="63" t="s">
        <v>2517</v>
      </c>
      <c r="C326" s="65"/>
    </row>
    <row r="327" ht="17.25" customHeight="1" spans="1:3">
      <c r="A327" s="63">
        <v>2340107</v>
      </c>
      <c r="B327" s="63" t="s">
        <v>2518</v>
      </c>
      <c r="C327" s="65"/>
    </row>
    <row r="328" ht="17.25" customHeight="1" spans="1:3">
      <c r="A328" s="63">
        <v>2340108</v>
      </c>
      <c r="B328" s="63" t="s">
        <v>2519</v>
      </c>
      <c r="C328" s="65"/>
    </row>
    <row r="329" ht="17.25" customHeight="1" spans="1:3">
      <c r="A329" s="63">
        <v>2340109</v>
      </c>
      <c r="B329" s="63" t="s">
        <v>2520</v>
      </c>
      <c r="C329" s="65"/>
    </row>
    <row r="330" ht="17.25" customHeight="1" spans="1:3">
      <c r="A330" s="63">
        <v>2340110</v>
      </c>
      <c r="B330" s="63" t="s">
        <v>2521</v>
      </c>
      <c r="C330" s="65"/>
    </row>
    <row r="331" ht="17.25" customHeight="1" spans="1:3">
      <c r="A331" s="63">
        <v>2340111</v>
      </c>
      <c r="B331" s="63" t="s">
        <v>2522</v>
      </c>
      <c r="C331" s="65"/>
    </row>
    <row r="332" ht="17.25" customHeight="1" spans="1:3">
      <c r="A332" s="63">
        <v>2340199</v>
      </c>
      <c r="B332" s="63" t="s">
        <v>2523</v>
      </c>
      <c r="C332" s="65"/>
    </row>
    <row r="333" ht="17.25" customHeight="1" spans="1:3">
      <c r="A333" s="63">
        <v>23402</v>
      </c>
      <c r="B333" s="129" t="s">
        <v>2524</v>
      </c>
      <c r="C333" s="65">
        <f>SUM(C334:C339)</f>
        <v>0</v>
      </c>
    </row>
    <row r="334" ht="17.25" customHeight="1" spans="1:3">
      <c r="A334" s="63">
        <v>2340201</v>
      </c>
      <c r="B334" s="63" t="s">
        <v>1627</v>
      </c>
      <c r="C334" s="65"/>
    </row>
    <row r="335" ht="17.25" customHeight="1" spans="1:3">
      <c r="A335" s="63">
        <v>2340202</v>
      </c>
      <c r="B335" s="63" t="s">
        <v>1672</v>
      </c>
      <c r="C335" s="65"/>
    </row>
    <row r="336" ht="17.25" customHeight="1" spans="1:3">
      <c r="A336" s="63">
        <v>2340203</v>
      </c>
      <c r="B336" s="63" t="s">
        <v>2525</v>
      </c>
      <c r="C336" s="65"/>
    </row>
    <row r="337" ht="17.25" customHeight="1" spans="1:3">
      <c r="A337" s="63">
        <v>2340204</v>
      </c>
      <c r="B337" s="63" t="s">
        <v>2526</v>
      </c>
      <c r="C337" s="65"/>
    </row>
    <row r="338" ht="17.25" customHeight="1" spans="1:3">
      <c r="A338" s="63">
        <v>2340205</v>
      </c>
      <c r="B338" s="63" t="s">
        <v>2527</v>
      </c>
      <c r="C338" s="65"/>
    </row>
    <row r="339" ht="17.25" customHeight="1" spans="1:3">
      <c r="A339" s="63">
        <v>2340299</v>
      </c>
      <c r="B339" s="63" t="s">
        <v>2528</v>
      </c>
      <c r="C339" s="65"/>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sheetData>
  <mergeCells count="1">
    <mergeCell ref="A2:C2"/>
  </mergeCells>
  <dataValidations count="1">
    <dataValidation type="decimal" operator="between" allowBlank="1" showInputMessage="1" showErrorMessage="1" sqref="C5:C339">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98"/>
  <sheetViews>
    <sheetView showZeros="0" topLeftCell="A309" workbookViewId="0">
      <selection activeCell="E343" sqref="E343"/>
    </sheetView>
  </sheetViews>
  <sheetFormatPr defaultColWidth="12.1428571428571" defaultRowHeight="14.25" outlineLevelCol="2"/>
  <cols>
    <col min="1" max="1" width="12.1428571428571" style="37"/>
    <col min="2" max="2" width="58" style="37" customWidth="1"/>
    <col min="3" max="3" width="28.1428571428571" style="37" customWidth="1"/>
    <col min="4" max="16384" width="12.1428571428571" style="37"/>
  </cols>
  <sheetData>
    <row r="1" ht="18.75" spans="1:2">
      <c r="A1" s="3" t="s">
        <v>2529</v>
      </c>
      <c r="B1" s="3"/>
    </row>
    <row r="2" ht="44.25" customHeight="1" spans="1:3">
      <c r="A2" s="4" t="s">
        <v>2530</v>
      </c>
      <c r="B2" s="4"/>
      <c r="C2" s="4"/>
    </row>
    <row r="3" ht="17.1" customHeight="1" spans="2:3">
      <c r="B3" s="124"/>
      <c r="C3" s="117" t="s">
        <v>74</v>
      </c>
    </row>
    <row r="4" s="123" customFormat="1" ht="18.95" customHeight="1" spans="1:3">
      <c r="A4" s="125" t="s">
        <v>144</v>
      </c>
      <c r="B4" s="125" t="s">
        <v>75</v>
      </c>
      <c r="C4" s="125" t="s">
        <v>78</v>
      </c>
    </row>
    <row r="5" s="37" customFormat="1" ht="17.1" customHeight="1" spans="1:3">
      <c r="A5" s="26">
        <v>205</v>
      </c>
      <c r="B5" s="42" t="s">
        <v>1060</v>
      </c>
      <c r="C5" s="12">
        <v>0</v>
      </c>
    </row>
    <row r="6" s="37" customFormat="1" ht="17.1" customHeight="1" spans="1:3">
      <c r="A6" s="26">
        <v>20598</v>
      </c>
      <c r="B6" s="42" t="s">
        <v>2251</v>
      </c>
      <c r="C6" s="12">
        <v>0</v>
      </c>
    </row>
    <row r="7" s="37" customFormat="1" ht="17.1" customHeight="1" spans="1:3">
      <c r="A7" s="26">
        <v>2059801</v>
      </c>
      <c r="B7" s="44" t="s">
        <v>2252</v>
      </c>
      <c r="C7" s="12"/>
    </row>
    <row r="8" s="37" customFormat="1" ht="17.1" customHeight="1" spans="1:3">
      <c r="A8" s="26">
        <v>2059802</v>
      </c>
      <c r="B8" s="44" t="s">
        <v>1068</v>
      </c>
      <c r="C8" s="12"/>
    </row>
    <row r="9" s="37" customFormat="1" ht="17.1" customHeight="1" spans="1:3">
      <c r="A9" s="26">
        <v>2059803</v>
      </c>
      <c r="B9" s="44" t="s">
        <v>2253</v>
      </c>
      <c r="C9" s="12"/>
    </row>
    <row r="10" s="37" customFormat="1" ht="17.1" customHeight="1" spans="1:3">
      <c r="A10" s="26">
        <v>2059804</v>
      </c>
      <c r="B10" s="44" t="s">
        <v>2254</v>
      </c>
      <c r="C10" s="12"/>
    </row>
    <row r="11" s="37" customFormat="1" ht="17.25" customHeight="1" spans="1:3">
      <c r="A11" s="26">
        <v>2059899</v>
      </c>
      <c r="B11" s="44" t="s">
        <v>2255</v>
      </c>
      <c r="C11" s="12"/>
    </row>
    <row r="12" s="37" customFormat="1" ht="17.25" customHeight="1" spans="1:3">
      <c r="A12" s="26">
        <v>206</v>
      </c>
      <c r="B12" s="44" t="s">
        <v>1109</v>
      </c>
      <c r="C12" s="12">
        <v>0</v>
      </c>
    </row>
    <row r="13" s="37" customFormat="1" ht="17.25" customHeight="1" spans="1:3">
      <c r="A13" s="26">
        <v>20610</v>
      </c>
      <c r="B13" s="42" t="s">
        <v>2256</v>
      </c>
      <c r="C13" s="12">
        <v>0</v>
      </c>
    </row>
    <row r="14" s="37" customFormat="1" ht="17.25" customHeight="1" spans="1:3">
      <c r="A14" s="26">
        <v>2061001</v>
      </c>
      <c r="B14" s="42" t="s">
        <v>2257</v>
      </c>
      <c r="C14" s="12"/>
    </row>
    <row r="15" s="37" customFormat="1" ht="17.25" customHeight="1" spans="1:3">
      <c r="A15" s="26">
        <v>2061002</v>
      </c>
      <c r="B15" s="44" t="s">
        <v>2258</v>
      </c>
      <c r="C15" s="12"/>
    </row>
    <row r="16" s="37" customFormat="1" ht="17.25" customHeight="1" spans="1:3">
      <c r="A16" s="26">
        <v>2061003</v>
      </c>
      <c r="B16" s="44" t="s">
        <v>2259</v>
      </c>
      <c r="C16" s="12"/>
    </row>
    <row r="17" s="37" customFormat="1" ht="17.25" customHeight="1" spans="1:3">
      <c r="A17" s="26">
        <v>2061004</v>
      </c>
      <c r="B17" s="44" t="s">
        <v>2260</v>
      </c>
      <c r="C17" s="12"/>
    </row>
    <row r="18" s="37" customFormat="1" ht="15.6" customHeight="1" spans="1:3">
      <c r="A18" s="26">
        <v>2061005</v>
      </c>
      <c r="B18" s="44" t="s">
        <v>2261</v>
      </c>
      <c r="C18" s="12"/>
    </row>
    <row r="19" s="37" customFormat="1" ht="17.25" customHeight="1" spans="1:3">
      <c r="A19" s="26">
        <v>2061099</v>
      </c>
      <c r="B19" s="44" t="s">
        <v>2262</v>
      </c>
      <c r="C19" s="12"/>
    </row>
    <row r="20" s="37" customFormat="1" ht="17.25" customHeight="1" spans="1:3">
      <c r="A20" s="26">
        <v>20698</v>
      </c>
      <c r="B20" s="42" t="s">
        <v>2251</v>
      </c>
      <c r="C20" s="12">
        <v>0</v>
      </c>
    </row>
    <row r="21" s="37" customFormat="1" ht="17.25" customHeight="1" spans="1:3">
      <c r="A21" s="26">
        <v>2069801</v>
      </c>
      <c r="B21" s="44" t="s">
        <v>2263</v>
      </c>
      <c r="C21" s="12"/>
    </row>
    <row r="22" s="37" customFormat="1" ht="17.25" customHeight="1" spans="1:3">
      <c r="A22" s="26">
        <v>2069802</v>
      </c>
      <c r="B22" s="44" t="s">
        <v>2264</v>
      </c>
      <c r="C22" s="12"/>
    </row>
    <row r="23" s="37" customFormat="1" ht="17.25" customHeight="1" spans="1:3">
      <c r="A23" s="26">
        <v>2069803</v>
      </c>
      <c r="B23" s="44" t="s">
        <v>2265</v>
      </c>
      <c r="C23" s="12"/>
    </row>
    <row r="24" s="37" customFormat="1" ht="17.25" customHeight="1" spans="1:3">
      <c r="A24" s="26">
        <v>2069804</v>
      </c>
      <c r="B24" s="44" t="s">
        <v>2266</v>
      </c>
      <c r="C24" s="12"/>
    </row>
    <row r="25" s="37" customFormat="1" ht="17.25" customHeight="1" spans="1:3">
      <c r="A25" s="26">
        <v>2069805</v>
      </c>
      <c r="B25" s="44" t="s">
        <v>2267</v>
      </c>
      <c r="C25" s="12"/>
    </row>
    <row r="26" s="37" customFormat="1" ht="17.25" customHeight="1" spans="1:3">
      <c r="A26" s="26">
        <v>2069899</v>
      </c>
      <c r="B26" s="42" t="s">
        <v>2268</v>
      </c>
      <c r="C26" s="12"/>
    </row>
    <row r="27" s="37" customFormat="1" ht="17.25" customHeight="1" spans="1:3">
      <c r="A27" s="26">
        <v>207</v>
      </c>
      <c r="B27" s="44" t="s">
        <v>1158</v>
      </c>
      <c r="C27" s="12">
        <v>2</v>
      </c>
    </row>
    <row r="28" s="37" customFormat="1" ht="17.25" customHeight="1" spans="1:3">
      <c r="A28" s="26">
        <v>20707</v>
      </c>
      <c r="B28" s="44" t="s">
        <v>2269</v>
      </c>
      <c r="C28" s="12">
        <v>2</v>
      </c>
    </row>
    <row r="29" s="37" customFormat="1" ht="17.25" customHeight="1" spans="1:3">
      <c r="A29" s="26">
        <v>2070701</v>
      </c>
      <c r="B29" s="42" t="s">
        <v>2270</v>
      </c>
      <c r="C29" s="12"/>
    </row>
    <row r="30" s="37" customFormat="1" ht="17.25" customHeight="1" spans="1:3">
      <c r="A30" s="26">
        <v>2070702</v>
      </c>
      <c r="B30" s="42" t="s">
        <v>2271</v>
      </c>
      <c r="C30" s="12"/>
    </row>
    <row r="31" s="37" customFormat="1" ht="17.25" customHeight="1" spans="1:3">
      <c r="A31" s="26">
        <v>2070703</v>
      </c>
      <c r="B31" s="44" t="s">
        <v>2272</v>
      </c>
      <c r="C31" s="12"/>
    </row>
    <row r="32" s="37" customFormat="1" ht="17.25" customHeight="1" spans="1:3">
      <c r="A32" s="26">
        <v>2070704</v>
      </c>
      <c r="B32" s="44" t="s">
        <v>2273</v>
      </c>
      <c r="C32" s="12"/>
    </row>
    <row r="33" s="37" customFormat="1" ht="17.25" customHeight="1" spans="1:3">
      <c r="A33" s="26">
        <v>2070799</v>
      </c>
      <c r="B33" s="44" t="s">
        <v>2274</v>
      </c>
      <c r="C33" s="12">
        <v>2</v>
      </c>
    </row>
    <row r="34" s="37" customFormat="1" ht="17.25" customHeight="1" spans="1:3">
      <c r="A34" s="26">
        <v>20709</v>
      </c>
      <c r="B34" s="42" t="s">
        <v>2275</v>
      </c>
      <c r="C34" s="12">
        <v>0</v>
      </c>
    </row>
    <row r="35" s="37" customFormat="1" ht="17.25" customHeight="1" spans="1:3">
      <c r="A35" s="26">
        <v>2070901</v>
      </c>
      <c r="B35" s="44" t="s">
        <v>2276</v>
      </c>
      <c r="C35" s="12"/>
    </row>
    <row r="36" s="37" customFormat="1" ht="17.25" customHeight="1" spans="1:3">
      <c r="A36" s="26">
        <v>2070902</v>
      </c>
      <c r="B36" s="44" t="s">
        <v>2277</v>
      </c>
      <c r="C36" s="12"/>
    </row>
    <row r="37" s="37" customFormat="1" ht="17.25" customHeight="1" spans="1:3">
      <c r="A37" s="26">
        <v>2070903</v>
      </c>
      <c r="B37" s="44" t="s">
        <v>2278</v>
      </c>
      <c r="C37" s="12"/>
    </row>
    <row r="38" s="37" customFormat="1" ht="17.25" customHeight="1" spans="1:3">
      <c r="A38" s="26">
        <v>2070904</v>
      </c>
      <c r="B38" s="42" t="s">
        <v>2279</v>
      </c>
      <c r="C38" s="12"/>
    </row>
    <row r="39" s="37" customFormat="1" ht="17.25" customHeight="1" spans="1:3">
      <c r="A39" s="26">
        <v>2070999</v>
      </c>
      <c r="B39" s="44" t="s">
        <v>2280</v>
      </c>
      <c r="C39" s="12"/>
    </row>
    <row r="40" s="37" customFormat="1" ht="17.25" customHeight="1" spans="1:3">
      <c r="A40" s="26">
        <v>20710</v>
      </c>
      <c r="B40" s="44" t="s">
        <v>2281</v>
      </c>
      <c r="C40" s="12">
        <v>0</v>
      </c>
    </row>
    <row r="41" s="37" customFormat="1" ht="17.25" customHeight="1" spans="1:3">
      <c r="A41" s="26">
        <v>2071001</v>
      </c>
      <c r="B41" s="42" t="s">
        <v>2282</v>
      </c>
      <c r="C41" s="12"/>
    </row>
    <row r="42" s="37" customFormat="1" ht="17.25" customHeight="1" spans="1:3">
      <c r="A42" s="26">
        <v>2071099</v>
      </c>
      <c r="B42" s="42" t="s">
        <v>2283</v>
      </c>
      <c r="C42" s="12"/>
    </row>
    <row r="43" s="37" customFormat="1" ht="17.25" customHeight="1" spans="1:3">
      <c r="A43" s="26">
        <v>208</v>
      </c>
      <c r="B43" s="44" t="s">
        <v>1200</v>
      </c>
      <c r="C43" s="12">
        <v>0</v>
      </c>
    </row>
    <row r="44" s="37" customFormat="1" ht="17.25" customHeight="1" spans="1:3">
      <c r="A44" s="26">
        <v>20898</v>
      </c>
      <c r="B44" s="44" t="s">
        <v>2251</v>
      </c>
      <c r="C44" s="12">
        <v>0</v>
      </c>
    </row>
    <row r="45" s="37" customFormat="1" ht="17.25" customHeight="1" spans="1:3">
      <c r="A45" s="26">
        <v>2089801</v>
      </c>
      <c r="B45" s="44" t="s">
        <v>2284</v>
      </c>
      <c r="C45" s="12"/>
    </row>
    <row r="46" s="37" customFormat="1" ht="17.25" customHeight="1" spans="1:3">
      <c r="A46" s="26">
        <v>2089802</v>
      </c>
      <c r="B46" s="44" t="s">
        <v>2285</v>
      </c>
      <c r="C46" s="12"/>
    </row>
    <row r="47" s="37" customFormat="1" ht="17.25" customHeight="1" spans="1:3">
      <c r="A47" s="26">
        <v>2089899</v>
      </c>
      <c r="B47" s="42" t="s">
        <v>2286</v>
      </c>
      <c r="C47" s="12"/>
    </row>
    <row r="48" s="37" customFormat="1" ht="17.25" customHeight="1" spans="1:3">
      <c r="A48" s="26">
        <v>210</v>
      </c>
      <c r="B48" s="44" t="s">
        <v>1309</v>
      </c>
      <c r="C48" s="12">
        <v>0</v>
      </c>
    </row>
    <row r="49" s="37" customFormat="1" ht="17.25" customHeight="1" spans="1:3">
      <c r="A49" s="26">
        <v>21098</v>
      </c>
      <c r="B49" s="44" t="s">
        <v>2251</v>
      </c>
      <c r="C49" s="12">
        <v>0</v>
      </c>
    </row>
    <row r="50" s="37" customFormat="1" ht="17.25" customHeight="1" spans="1:3">
      <c r="A50" s="26">
        <v>2109801</v>
      </c>
      <c r="B50" s="44" t="s">
        <v>2287</v>
      </c>
      <c r="C50" s="12"/>
    </row>
    <row r="51" s="37" customFormat="1" ht="17.25" customHeight="1" spans="1:3">
      <c r="A51" s="26">
        <v>2109802</v>
      </c>
      <c r="B51" s="44" t="s">
        <v>2288</v>
      </c>
      <c r="C51" s="12"/>
    </row>
    <row r="52" s="37" customFormat="1" ht="17.25" customHeight="1" spans="1:3">
      <c r="A52" s="26">
        <v>2109803</v>
      </c>
      <c r="B52" s="42" t="s">
        <v>2289</v>
      </c>
      <c r="C52" s="12"/>
    </row>
    <row r="53" s="37" customFormat="1" ht="17.25" customHeight="1" spans="1:3">
      <c r="A53" s="26">
        <v>2109804</v>
      </c>
      <c r="B53" s="42" t="s">
        <v>2290</v>
      </c>
      <c r="C53" s="12"/>
    </row>
    <row r="54" s="37" customFormat="1" ht="17.25" customHeight="1" spans="1:3">
      <c r="A54" s="26">
        <v>2109899</v>
      </c>
      <c r="B54" s="44" t="s">
        <v>2291</v>
      </c>
      <c r="C54" s="12"/>
    </row>
    <row r="55" s="37" customFormat="1" ht="17.25" customHeight="1" spans="1:3">
      <c r="A55" s="26">
        <v>211</v>
      </c>
      <c r="B55" s="44" t="s">
        <v>1376</v>
      </c>
      <c r="C55" s="12">
        <v>0</v>
      </c>
    </row>
    <row r="56" s="37" customFormat="1" ht="17.25" customHeight="1" spans="1:3">
      <c r="A56" s="26">
        <v>21160</v>
      </c>
      <c r="B56" s="44" t="s">
        <v>2292</v>
      </c>
      <c r="C56" s="12">
        <v>0</v>
      </c>
    </row>
    <row r="57" s="37" customFormat="1" ht="17.25" customHeight="1" spans="1:3">
      <c r="A57" s="26">
        <v>2116001</v>
      </c>
      <c r="B57" s="44" t="s">
        <v>2293</v>
      </c>
      <c r="C57" s="12"/>
    </row>
    <row r="58" s="37" customFormat="1" ht="17.25" customHeight="1" spans="1:3">
      <c r="A58" s="26">
        <v>2116002</v>
      </c>
      <c r="B58" s="44" t="s">
        <v>2294</v>
      </c>
      <c r="C58" s="12"/>
    </row>
    <row r="59" s="37" customFormat="1" ht="17.25" customHeight="1" spans="1:3">
      <c r="A59" s="26">
        <v>2116003</v>
      </c>
      <c r="B59" s="44" t="s">
        <v>2295</v>
      </c>
      <c r="C59" s="12"/>
    </row>
    <row r="60" s="37" customFormat="1" ht="17.25" customHeight="1" spans="1:3">
      <c r="A60" s="26">
        <v>2116099</v>
      </c>
      <c r="B60" s="44" t="s">
        <v>2296</v>
      </c>
      <c r="C60" s="12"/>
    </row>
    <row r="61" s="37" customFormat="1" ht="17.25" customHeight="1" spans="1:3">
      <c r="A61" s="26">
        <v>21161</v>
      </c>
      <c r="B61" s="44" t="s">
        <v>2297</v>
      </c>
      <c r="C61" s="12">
        <v>0</v>
      </c>
    </row>
    <row r="62" s="37" customFormat="1" ht="17.25" customHeight="1" spans="1:3">
      <c r="A62" s="26">
        <v>2116101</v>
      </c>
      <c r="B62" s="44" t="s">
        <v>2298</v>
      </c>
      <c r="C62" s="12"/>
    </row>
    <row r="63" s="37" customFormat="1" ht="17.25" customHeight="1" spans="1:3">
      <c r="A63" s="26">
        <v>2116102</v>
      </c>
      <c r="B63" s="44" t="s">
        <v>2299</v>
      </c>
      <c r="C63" s="12"/>
    </row>
    <row r="64" s="37" customFormat="1" ht="17.25" customHeight="1" spans="1:3">
      <c r="A64" s="26">
        <v>2116103</v>
      </c>
      <c r="B64" s="44" t="s">
        <v>2300</v>
      </c>
      <c r="C64" s="12"/>
    </row>
    <row r="65" s="37" customFormat="1" ht="17.25" customHeight="1" spans="1:3">
      <c r="A65" s="26">
        <v>2116104</v>
      </c>
      <c r="B65" s="44" t="s">
        <v>2301</v>
      </c>
      <c r="C65" s="12"/>
    </row>
    <row r="66" s="37" customFormat="1" ht="17.25" customHeight="1" spans="1:3">
      <c r="A66" s="26">
        <v>21198</v>
      </c>
      <c r="B66" s="44" t="s">
        <v>2251</v>
      </c>
      <c r="C66" s="12">
        <v>0</v>
      </c>
    </row>
    <row r="67" s="37" customFormat="1" ht="17.25" customHeight="1" spans="1:3">
      <c r="A67" s="26">
        <v>2119801</v>
      </c>
      <c r="B67" s="44" t="s">
        <v>2302</v>
      </c>
      <c r="C67" s="12"/>
    </row>
    <row r="68" s="37" customFormat="1" ht="17.25" customHeight="1" spans="1:3">
      <c r="A68" s="26">
        <v>2119802</v>
      </c>
      <c r="B68" s="44" t="s">
        <v>2303</v>
      </c>
      <c r="C68" s="12"/>
    </row>
    <row r="69" s="37" customFormat="1" ht="17.25" customHeight="1" spans="1:3">
      <c r="A69" s="26">
        <v>2119803</v>
      </c>
      <c r="B69" s="42" t="s">
        <v>2304</v>
      </c>
      <c r="C69" s="12"/>
    </row>
    <row r="70" s="37" customFormat="1" ht="17.25" customHeight="1" spans="1:3">
      <c r="A70" s="26">
        <v>2119899</v>
      </c>
      <c r="B70" s="44" t="s">
        <v>2305</v>
      </c>
      <c r="C70" s="12"/>
    </row>
    <row r="71" s="37" customFormat="1" ht="17.25" customHeight="1" spans="1:3">
      <c r="A71" s="26">
        <v>212</v>
      </c>
      <c r="B71" s="44" t="s">
        <v>1439</v>
      </c>
      <c r="C71" s="12">
        <v>5804</v>
      </c>
    </row>
    <row r="72" s="37" customFormat="1" ht="17.25" customHeight="1" spans="1:3">
      <c r="A72" s="26">
        <v>21208</v>
      </c>
      <c r="B72" s="44" t="s">
        <v>2306</v>
      </c>
      <c r="C72" s="12">
        <v>5804</v>
      </c>
    </row>
    <row r="73" s="37" customFormat="1" ht="17.25" customHeight="1" spans="1:3">
      <c r="A73" s="26">
        <v>2120801</v>
      </c>
      <c r="B73" s="42" t="s">
        <v>2307</v>
      </c>
      <c r="C73" s="12">
        <v>1256</v>
      </c>
    </row>
    <row r="74" s="37" customFormat="1" ht="17.25" customHeight="1" spans="1:3">
      <c r="A74" s="26">
        <v>2120802</v>
      </c>
      <c r="B74" s="42" t="s">
        <v>2308</v>
      </c>
      <c r="C74" s="12">
        <v>1677</v>
      </c>
    </row>
    <row r="75" s="37" customFormat="1" ht="17.25" customHeight="1" spans="1:3">
      <c r="A75" s="26">
        <v>2120803</v>
      </c>
      <c r="B75" s="44" t="s">
        <v>2309</v>
      </c>
      <c r="C75" s="12">
        <v>639</v>
      </c>
    </row>
    <row r="76" s="37" customFormat="1" ht="17.25" customHeight="1" spans="1:3">
      <c r="A76" s="26">
        <v>2120804</v>
      </c>
      <c r="B76" s="44" t="s">
        <v>2310</v>
      </c>
      <c r="C76" s="12">
        <v>391</v>
      </c>
    </row>
    <row r="77" s="37" customFormat="1" ht="17.25" customHeight="1" spans="1:3">
      <c r="A77" s="26">
        <v>2120805</v>
      </c>
      <c r="B77" s="44" t="s">
        <v>2311</v>
      </c>
      <c r="C77" s="12">
        <v>338</v>
      </c>
    </row>
    <row r="78" s="37" customFormat="1" ht="17.25" customHeight="1" spans="1:3">
      <c r="A78" s="26">
        <v>2120806</v>
      </c>
      <c r="B78" s="44" t="s">
        <v>2312</v>
      </c>
      <c r="C78" s="12">
        <v>36</v>
      </c>
    </row>
    <row r="79" s="37" customFormat="1" ht="17.25" customHeight="1" spans="1:3">
      <c r="A79" s="26">
        <v>2120807</v>
      </c>
      <c r="B79" s="44" t="s">
        <v>2313</v>
      </c>
      <c r="C79" s="12"/>
    </row>
    <row r="80" s="37" customFormat="1" ht="17.25" customHeight="1" spans="1:3">
      <c r="A80" s="26">
        <v>2120809</v>
      </c>
      <c r="B80" s="42" t="s">
        <v>2314</v>
      </c>
      <c r="C80" s="12"/>
    </row>
    <row r="81" s="37" customFormat="1" ht="17.25" customHeight="1" spans="1:3">
      <c r="A81" s="26">
        <v>2120810</v>
      </c>
      <c r="B81" s="44" t="s">
        <v>2315</v>
      </c>
      <c r="C81" s="12"/>
    </row>
    <row r="82" s="37" customFormat="1" ht="17.25" customHeight="1" spans="1:3">
      <c r="A82" s="26">
        <v>2120811</v>
      </c>
      <c r="B82" s="44" t="s">
        <v>2316</v>
      </c>
      <c r="C82" s="12"/>
    </row>
    <row r="83" s="37" customFormat="1" ht="17.25" customHeight="1" spans="1:3">
      <c r="A83" s="26">
        <v>2120813</v>
      </c>
      <c r="B83" s="44" t="s">
        <v>1729</v>
      </c>
      <c r="C83" s="12"/>
    </row>
    <row r="84" s="37" customFormat="1" ht="17.25" customHeight="1" spans="1:3">
      <c r="A84" s="26">
        <v>2120814</v>
      </c>
      <c r="B84" s="42" t="s">
        <v>2317</v>
      </c>
      <c r="C84" s="12">
        <v>929</v>
      </c>
    </row>
    <row r="85" s="37" customFormat="1" ht="17.25" customHeight="1" spans="1:3">
      <c r="A85" s="26">
        <v>2120815</v>
      </c>
      <c r="B85" s="44" t="s">
        <v>2318</v>
      </c>
      <c r="C85" s="12"/>
    </row>
    <row r="86" s="37" customFormat="1" ht="17.25" customHeight="1" spans="1:3">
      <c r="A86" s="26">
        <v>2120816</v>
      </c>
      <c r="B86" s="44" t="s">
        <v>2319</v>
      </c>
      <c r="C86" s="12"/>
    </row>
    <row r="87" s="37" customFormat="1" ht="17.25" customHeight="1" spans="1:3">
      <c r="A87" s="26">
        <v>2120899</v>
      </c>
      <c r="B87" s="44" t="s">
        <v>2320</v>
      </c>
      <c r="C87" s="12">
        <v>538</v>
      </c>
    </row>
    <row r="88" s="37" customFormat="1" ht="17.25" customHeight="1" spans="1:3">
      <c r="A88" s="26">
        <v>21210</v>
      </c>
      <c r="B88" s="42" t="s">
        <v>2321</v>
      </c>
      <c r="C88" s="12">
        <v>0</v>
      </c>
    </row>
    <row r="89" s="37" customFormat="1" ht="17.25" customHeight="1" spans="1:3">
      <c r="A89" s="26">
        <v>2121001</v>
      </c>
      <c r="B89" s="44" t="s">
        <v>2307</v>
      </c>
      <c r="C89" s="12"/>
    </row>
    <row r="90" s="37" customFormat="1" ht="17.25" customHeight="1" spans="1:3">
      <c r="A90" s="26">
        <v>2121002</v>
      </c>
      <c r="B90" s="44" t="s">
        <v>2308</v>
      </c>
      <c r="C90" s="12"/>
    </row>
    <row r="91" s="37" customFormat="1" ht="17.25" customHeight="1" spans="1:3">
      <c r="A91" s="26">
        <v>2121099</v>
      </c>
      <c r="B91" s="44" t="s">
        <v>2322</v>
      </c>
      <c r="C91" s="12"/>
    </row>
    <row r="92" s="37" customFormat="1" ht="17.25" customHeight="1" spans="1:3">
      <c r="A92" s="26">
        <v>21211</v>
      </c>
      <c r="B92" s="42" t="s">
        <v>2323</v>
      </c>
      <c r="C92" s="12"/>
    </row>
    <row r="93" s="37" customFormat="1" ht="17.25" customHeight="1" spans="1:3">
      <c r="A93" s="26">
        <v>21213</v>
      </c>
      <c r="B93" s="44" t="s">
        <v>2324</v>
      </c>
      <c r="C93" s="12">
        <v>0</v>
      </c>
    </row>
    <row r="94" s="37" customFormat="1" ht="17.25" customHeight="1" spans="1:3">
      <c r="A94" s="26">
        <v>2121301</v>
      </c>
      <c r="B94" s="44" t="s">
        <v>2325</v>
      </c>
      <c r="C94" s="12"/>
    </row>
    <row r="95" s="37" customFormat="1" ht="17.25" customHeight="1" spans="1:3">
      <c r="A95" s="26">
        <v>2121302</v>
      </c>
      <c r="B95" s="44" t="s">
        <v>2326</v>
      </c>
      <c r="C95" s="12"/>
    </row>
    <row r="96" s="37" customFormat="1" ht="17.25" customHeight="1" spans="1:3">
      <c r="A96" s="26">
        <v>2121303</v>
      </c>
      <c r="B96" s="44" t="s">
        <v>2327</v>
      </c>
      <c r="C96" s="12"/>
    </row>
    <row r="97" s="37" customFormat="1" ht="17.25" customHeight="1" spans="1:3">
      <c r="A97" s="26">
        <v>2121304</v>
      </c>
      <c r="B97" s="44" t="s">
        <v>2328</v>
      </c>
      <c r="C97" s="12"/>
    </row>
    <row r="98" s="37" customFormat="1" ht="17.25" customHeight="1" spans="1:3">
      <c r="A98" s="26">
        <v>2121399</v>
      </c>
      <c r="B98" s="42" t="s">
        <v>2329</v>
      </c>
      <c r="C98" s="12"/>
    </row>
    <row r="99" s="37" customFormat="1" ht="17.25" customHeight="1" spans="1:3">
      <c r="A99" s="26">
        <v>21214</v>
      </c>
      <c r="B99" s="44" t="s">
        <v>2330</v>
      </c>
      <c r="C99" s="12">
        <v>0</v>
      </c>
    </row>
    <row r="100" s="37" customFormat="1" ht="17.25" customHeight="1" spans="1:3">
      <c r="A100" s="26">
        <v>2121401</v>
      </c>
      <c r="B100" s="44" t="s">
        <v>2331</v>
      </c>
      <c r="C100" s="12"/>
    </row>
    <row r="101" s="37" customFormat="1" ht="17.25" customHeight="1" spans="1:3">
      <c r="A101" s="26">
        <v>2121402</v>
      </c>
      <c r="B101" s="42" t="s">
        <v>2332</v>
      </c>
      <c r="C101" s="12"/>
    </row>
    <row r="102" s="37" customFormat="1" ht="17.25" customHeight="1" spans="1:3">
      <c r="A102" s="26">
        <v>2121499</v>
      </c>
      <c r="B102" s="44" t="s">
        <v>2333</v>
      </c>
      <c r="C102" s="12"/>
    </row>
    <row r="103" s="37" customFormat="1" ht="17.25" customHeight="1" spans="1:3">
      <c r="A103" s="26">
        <v>21215</v>
      </c>
      <c r="B103" s="44" t="s">
        <v>2334</v>
      </c>
      <c r="C103" s="12">
        <v>0</v>
      </c>
    </row>
    <row r="104" s="37" customFormat="1" ht="17.25" customHeight="1" spans="1:3">
      <c r="A104" s="26">
        <v>2121501</v>
      </c>
      <c r="B104" s="44" t="s">
        <v>2335</v>
      </c>
      <c r="C104" s="12"/>
    </row>
    <row r="105" s="37" customFormat="1" ht="17.25" customHeight="1" spans="1:3">
      <c r="A105" s="26">
        <v>2121502</v>
      </c>
      <c r="B105" s="44" t="s">
        <v>2336</v>
      </c>
      <c r="C105" s="12"/>
    </row>
    <row r="106" s="37" customFormat="1" ht="17.25" customHeight="1" spans="1:3">
      <c r="A106" s="26">
        <v>2121599</v>
      </c>
      <c r="B106" s="44" t="s">
        <v>2337</v>
      </c>
      <c r="C106" s="12"/>
    </row>
    <row r="107" s="37" customFormat="1" ht="17.25" customHeight="1" spans="1:3">
      <c r="A107" s="26">
        <v>21216</v>
      </c>
      <c r="B107" s="44" t="s">
        <v>2338</v>
      </c>
      <c r="C107" s="12">
        <v>0</v>
      </c>
    </row>
    <row r="108" s="37" customFormat="1" ht="17.25" customHeight="1" spans="1:3">
      <c r="A108" s="26">
        <v>2121601</v>
      </c>
      <c r="B108" s="44" t="s">
        <v>2335</v>
      </c>
      <c r="C108" s="12"/>
    </row>
    <row r="109" s="37" customFormat="1" ht="17.25" customHeight="1" spans="1:3">
      <c r="A109" s="26">
        <v>2121602</v>
      </c>
      <c r="B109" s="44" t="s">
        <v>2336</v>
      </c>
      <c r="C109" s="12"/>
    </row>
    <row r="110" s="37" customFormat="1" ht="17.25" customHeight="1" spans="1:3">
      <c r="A110" s="26">
        <v>2121699</v>
      </c>
      <c r="B110" s="42" t="s">
        <v>2339</v>
      </c>
      <c r="C110" s="12"/>
    </row>
    <row r="111" s="37" customFormat="1" ht="17.25" customHeight="1" spans="1:3">
      <c r="A111" s="26">
        <v>21217</v>
      </c>
      <c r="B111" s="42" t="s">
        <v>2340</v>
      </c>
      <c r="C111" s="12">
        <v>0</v>
      </c>
    </row>
    <row r="112" s="37" customFormat="1" ht="17.25" customHeight="1" spans="1:3">
      <c r="A112" s="26">
        <v>2121701</v>
      </c>
      <c r="B112" s="44" t="s">
        <v>2341</v>
      </c>
      <c r="C112" s="12"/>
    </row>
    <row r="113" s="37" customFormat="1" ht="17.25" customHeight="1" spans="1:3">
      <c r="A113" s="26">
        <v>2121702</v>
      </c>
      <c r="B113" s="44" t="s">
        <v>2342</v>
      </c>
      <c r="C113" s="12"/>
    </row>
    <row r="114" s="37" customFormat="1" ht="17.25" customHeight="1" spans="1:3">
      <c r="A114" s="26">
        <v>2121703</v>
      </c>
      <c r="B114" s="44" t="s">
        <v>2343</v>
      </c>
      <c r="C114" s="12"/>
    </row>
    <row r="115" s="37" customFormat="1" ht="17.25" customHeight="1" spans="1:3">
      <c r="A115" s="26">
        <v>2121704</v>
      </c>
      <c r="B115" s="44" t="s">
        <v>2344</v>
      </c>
      <c r="C115" s="12"/>
    </row>
    <row r="116" s="37" customFormat="1" ht="17.25" customHeight="1" spans="1:3">
      <c r="A116" s="26">
        <v>2121799</v>
      </c>
      <c r="B116" s="42" t="s">
        <v>2345</v>
      </c>
      <c r="C116" s="12"/>
    </row>
    <row r="117" s="37" customFormat="1" ht="17.25" customHeight="1" spans="1:3">
      <c r="A117" s="26">
        <v>21218</v>
      </c>
      <c r="B117" s="44" t="s">
        <v>2346</v>
      </c>
      <c r="C117" s="12">
        <v>0</v>
      </c>
    </row>
    <row r="118" s="37" customFormat="1" ht="17.25" customHeight="1" spans="1:3">
      <c r="A118" s="26">
        <v>2121801</v>
      </c>
      <c r="B118" s="44" t="s">
        <v>2347</v>
      </c>
      <c r="C118" s="12"/>
    </row>
    <row r="119" s="37" customFormat="1" ht="17.25" customHeight="1" spans="1:3">
      <c r="A119" s="26">
        <v>2121899</v>
      </c>
      <c r="B119" s="44" t="s">
        <v>2348</v>
      </c>
      <c r="C119" s="12"/>
    </row>
    <row r="120" s="37" customFormat="1" ht="17.25" customHeight="1" spans="1:3">
      <c r="A120" s="26">
        <v>21219</v>
      </c>
      <c r="B120" s="44" t="s">
        <v>2349</v>
      </c>
      <c r="C120" s="12">
        <v>0</v>
      </c>
    </row>
    <row r="121" s="37" customFormat="1" ht="17.25" customHeight="1" spans="1:3">
      <c r="A121" s="26">
        <v>2121901</v>
      </c>
      <c r="B121" s="42" t="s">
        <v>2335</v>
      </c>
      <c r="C121" s="12"/>
    </row>
    <row r="122" s="37" customFormat="1" ht="17.25" customHeight="1" spans="1:3">
      <c r="A122" s="26">
        <v>2121902</v>
      </c>
      <c r="B122" s="44" t="s">
        <v>2336</v>
      </c>
      <c r="C122" s="12"/>
    </row>
    <row r="123" s="37" customFormat="1" ht="17.25" customHeight="1" spans="1:3">
      <c r="A123" s="26">
        <v>2121903</v>
      </c>
      <c r="B123" s="44" t="s">
        <v>2350</v>
      </c>
      <c r="C123" s="12"/>
    </row>
    <row r="124" s="37" customFormat="1" ht="17.25" customHeight="1" spans="1:3">
      <c r="A124" s="26">
        <v>2121904</v>
      </c>
      <c r="B124" s="44" t="s">
        <v>2351</v>
      </c>
      <c r="C124" s="12"/>
    </row>
    <row r="125" s="37" customFormat="1" ht="17.25" customHeight="1" spans="1:3">
      <c r="A125" s="26">
        <v>2121905</v>
      </c>
      <c r="B125" s="44" t="s">
        <v>2352</v>
      </c>
      <c r="C125" s="12"/>
    </row>
    <row r="126" s="37" customFormat="1" ht="17.25" customHeight="1" spans="1:3">
      <c r="A126" s="26">
        <v>2121906</v>
      </c>
      <c r="B126" s="42" t="s">
        <v>2353</v>
      </c>
      <c r="C126" s="12"/>
    </row>
    <row r="127" s="37" customFormat="1" ht="17.25" customHeight="1" spans="1:3">
      <c r="A127" s="26">
        <v>2121907</v>
      </c>
      <c r="B127" s="44" t="s">
        <v>2354</v>
      </c>
      <c r="C127" s="12"/>
    </row>
    <row r="128" s="37" customFormat="1" ht="17.25" customHeight="1" spans="1:3">
      <c r="A128" s="26">
        <v>2121999</v>
      </c>
      <c r="B128" s="44" t="s">
        <v>2355</v>
      </c>
      <c r="C128" s="12"/>
    </row>
    <row r="129" s="37" customFormat="1" ht="17.25" customHeight="1" spans="1:3">
      <c r="A129" s="26">
        <v>21298</v>
      </c>
      <c r="B129" s="42" t="s">
        <v>2251</v>
      </c>
      <c r="C129" s="12">
        <v>0</v>
      </c>
    </row>
    <row r="130" s="37" customFormat="1" ht="17.25" customHeight="1" spans="1:3">
      <c r="A130" s="26">
        <v>2129801</v>
      </c>
      <c r="B130" s="44" t="s">
        <v>2356</v>
      </c>
      <c r="C130" s="12"/>
    </row>
    <row r="131" s="37" customFormat="1" ht="17.25" customHeight="1" spans="1:3">
      <c r="A131" s="26">
        <v>2129899</v>
      </c>
      <c r="B131" s="44" t="s">
        <v>2357</v>
      </c>
      <c r="C131" s="12"/>
    </row>
    <row r="132" s="37" customFormat="1" ht="17.25" customHeight="1" spans="1:3">
      <c r="A132" s="26">
        <v>213</v>
      </c>
      <c r="B132" s="44" t="s">
        <v>1459</v>
      </c>
      <c r="C132" s="12">
        <v>1073</v>
      </c>
    </row>
    <row r="133" s="37" customFormat="1" ht="17.25" customHeight="1" spans="1:3">
      <c r="A133" s="26">
        <v>21366</v>
      </c>
      <c r="B133" s="44" t="s">
        <v>2358</v>
      </c>
      <c r="C133" s="12">
        <v>0</v>
      </c>
    </row>
    <row r="134" s="37" customFormat="1" ht="17.25" customHeight="1" spans="1:3">
      <c r="A134" s="26">
        <v>2136601</v>
      </c>
      <c r="B134" s="42" t="s">
        <v>2359</v>
      </c>
      <c r="C134" s="12"/>
    </row>
    <row r="135" s="37" customFormat="1" ht="17.25" customHeight="1" spans="1:3">
      <c r="A135" s="26">
        <v>2136602</v>
      </c>
      <c r="B135" s="42" t="s">
        <v>2360</v>
      </c>
      <c r="C135" s="12"/>
    </row>
    <row r="136" s="37" customFormat="1" ht="17.25" customHeight="1" spans="1:3">
      <c r="A136" s="26">
        <v>2136603</v>
      </c>
      <c r="B136" s="44" t="s">
        <v>2361</v>
      </c>
      <c r="C136" s="12"/>
    </row>
    <row r="137" s="37" customFormat="1" ht="17.25" customHeight="1" spans="1:3">
      <c r="A137" s="26">
        <v>2136699</v>
      </c>
      <c r="B137" s="44" t="s">
        <v>2362</v>
      </c>
      <c r="C137" s="12"/>
    </row>
    <row r="138" s="37" customFormat="1" ht="17.25" customHeight="1" spans="1:3">
      <c r="A138" s="26">
        <v>21367</v>
      </c>
      <c r="B138" s="44" t="s">
        <v>2363</v>
      </c>
      <c r="C138" s="12">
        <v>0</v>
      </c>
    </row>
    <row r="139" s="37" customFormat="1" ht="17.25" customHeight="1" spans="1:3">
      <c r="A139" s="26">
        <v>2136701</v>
      </c>
      <c r="B139" s="44" t="s">
        <v>2359</v>
      </c>
      <c r="C139" s="12"/>
    </row>
    <row r="140" s="37" customFormat="1" ht="17.25" customHeight="1" spans="1:3">
      <c r="A140" s="26">
        <v>2136702</v>
      </c>
      <c r="B140" s="42" t="s">
        <v>2360</v>
      </c>
      <c r="C140" s="12"/>
    </row>
    <row r="141" s="37" customFormat="1" ht="17.25" customHeight="1" spans="1:3">
      <c r="A141" s="26">
        <v>2136703</v>
      </c>
      <c r="B141" s="44" t="s">
        <v>2364</v>
      </c>
      <c r="C141" s="12"/>
    </row>
    <row r="142" s="37" customFormat="1" ht="17.25" customHeight="1" spans="1:3">
      <c r="A142" s="26">
        <v>2136799</v>
      </c>
      <c r="B142" s="44" t="s">
        <v>2365</v>
      </c>
      <c r="C142" s="12"/>
    </row>
    <row r="143" s="37" customFormat="1" ht="17.25" customHeight="1" spans="1:3">
      <c r="A143" s="26">
        <v>21369</v>
      </c>
      <c r="B143" s="44" t="s">
        <v>2366</v>
      </c>
      <c r="C143" s="12">
        <v>64</v>
      </c>
    </row>
    <row r="144" s="37" customFormat="1" ht="17.25" customHeight="1" spans="1:3">
      <c r="A144" s="26">
        <v>2136901</v>
      </c>
      <c r="B144" s="44" t="s">
        <v>1522</v>
      </c>
      <c r="C144" s="12"/>
    </row>
    <row r="145" s="37" customFormat="1" ht="17.25" customHeight="1" spans="1:3">
      <c r="A145" s="26">
        <v>2136902</v>
      </c>
      <c r="B145" s="42" t="s">
        <v>2367</v>
      </c>
      <c r="C145" s="12">
        <v>64</v>
      </c>
    </row>
    <row r="146" s="37" customFormat="1" ht="17.25" customHeight="1" spans="1:3">
      <c r="A146" s="26">
        <v>2136903</v>
      </c>
      <c r="B146" s="44" t="s">
        <v>2368</v>
      </c>
      <c r="C146" s="12"/>
    </row>
    <row r="147" s="37" customFormat="1" ht="17.25" customHeight="1" spans="1:3">
      <c r="A147" s="26">
        <v>2136999</v>
      </c>
      <c r="B147" s="44" t="s">
        <v>2369</v>
      </c>
      <c r="C147" s="12"/>
    </row>
    <row r="148" s="37" customFormat="1" ht="17.25" customHeight="1" spans="1:3">
      <c r="A148" s="26">
        <v>21370</v>
      </c>
      <c r="B148" s="44" t="s">
        <v>2370</v>
      </c>
      <c r="C148" s="12">
        <v>0</v>
      </c>
    </row>
    <row r="149" s="37" customFormat="1" ht="17.25" customHeight="1" spans="1:3">
      <c r="A149" s="26">
        <v>2137001</v>
      </c>
      <c r="B149" s="44" t="s">
        <v>2371</v>
      </c>
      <c r="C149" s="12"/>
    </row>
    <row r="150" s="37" customFormat="1" ht="17.25" customHeight="1" spans="1:3">
      <c r="A150" s="26">
        <v>2137099</v>
      </c>
      <c r="B150" s="44" t="s">
        <v>2372</v>
      </c>
      <c r="C150" s="12"/>
    </row>
    <row r="151" s="37" customFormat="1" ht="17.25" customHeight="1" spans="1:3">
      <c r="A151" s="26">
        <v>21371</v>
      </c>
      <c r="B151" s="44" t="s">
        <v>2373</v>
      </c>
      <c r="C151" s="12">
        <v>0</v>
      </c>
    </row>
    <row r="152" s="37" customFormat="1" ht="17.25" customHeight="1" spans="1:3">
      <c r="A152" s="26">
        <v>2137101</v>
      </c>
      <c r="B152" s="44" t="s">
        <v>2374</v>
      </c>
      <c r="C152" s="12"/>
    </row>
    <row r="153" s="37" customFormat="1" ht="17.25" customHeight="1" spans="1:3">
      <c r="A153" s="26">
        <v>2137102</v>
      </c>
      <c r="B153" s="44" t="s">
        <v>2375</v>
      </c>
      <c r="C153" s="12"/>
    </row>
    <row r="154" s="37" customFormat="1" ht="17.25" customHeight="1" spans="1:3">
      <c r="A154" s="26">
        <v>2137103</v>
      </c>
      <c r="B154" s="42" t="s">
        <v>2376</v>
      </c>
      <c r="C154" s="12"/>
    </row>
    <row r="155" s="37" customFormat="1" ht="17.25" customHeight="1" spans="1:3">
      <c r="A155" s="26">
        <v>2137199</v>
      </c>
      <c r="B155" s="44" t="s">
        <v>2377</v>
      </c>
      <c r="C155" s="12"/>
    </row>
    <row r="156" s="37" customFormat="1" ht="17.25" customHeight="1" spans="1:3">
      <c r="A156" s="26">
        <v>21372</v>
      </c>
      <c r="B156" s="44" t="s">
        <v>2378</v>
      </c>
      <c r="C156" s="12">
        <v>1009</v>
      </c>
    </row>
    <row r="157" s="37" customFormat="1" ht="17.25" customHeight="1" spans="1:3">
      <c r="A157" s="26">
        <v>2137201</v>
      </c>
      <c r="B157" s="44" t="s">
        <v>2379</v>
      </c>
      <c r="C157" s="12">
        <v>586</v>
      </c>
    </row>
    <row r="158" s="37" customFormat="1" ht="17.25" customHeight="1" spans="1:3">
      <c r="A158" s="26">
        <v>2137202</v>
      </c>
      <c r="B158" s="44" t="s">
        <v>2359</v>
      </c>
      <c r="C158" s="12">
        <v>423</v>
      </c>
    </row>
    <row r="159" s="37" customFormat="1" ht="17.25" customHeight="1" spans="1:3">
      <c r="A159" s="26">
        <v>2137299</v>
      </c>
      <c r="B159" s="44" t="s">
        <v>2380</v>
      </c>
      <c r="C159" s="12"/>
    </row>
    <row r="160" s="37" customFormat="1" ht="17.25" customHeight="1" spans="1:3">
      <c r="A160" s="26">
        <v>21373</v>
      </c>
      <c r="B160" s="44" t="s">
        <v>2381</v>
      </c>
      <c r="C160" s="12">
        <v>0</v>
      </c>
    </row>
    <row r="161" s="37" customFormat="1" ht="17.25" customHeight="1" spans="1:3">
      <c r="A161" s="26">
        <v>2137301</v>
      </c>
      <c r="B161" s="42" t="s">
        <v>2379</v>
      </c>
      <c r="C161" s="12"/>
    </row>
    <row r="162" s="37" customFormat="1" ht="17.25" customHeight="1" spans="1:3">
      <c r="A162" s="26">
        <v>2137302</v>
      </c>
      <c r="B162" s="44" t="s">
        <v>2359</v>
      </c>
      <c r="C162" s="12"/>
    </row>
    <row r="163" s="37" customFormat="1" ht="17.25" customHeight="1" spans="1:3">
      <c r="A163" s="26">
        <v>2137399</v>
      </c>
      <c r="B163" s="44" t="s">
        <v>2382</v>
      </c>
      <c r="C163" s="12"/>
    </row>
    <row r="164" s="37" customFormat="1" ht="17.25" customHeight="1" spans="1:3">
      <c r="A164" s="26">
        <v>21374</v>
      </c>
      <c r="B164" s="44" t="s">
        <v>2383</v>
      </c>
      <c r="C164" s="12">
        <v>0</v>
      </c>
    </row>
    <row r="165" s="37" customFormat="1" ht="17.25" customHeight="1" spans="1:3">
      <c r="A165" s="26">
        <v>2137401</v>
      </c>
      <c r="B165" s="44" t="s">
        <v>2359</v>
      </c>
      <c r="C165" s="12"/>
    </row>
    <row r="166" s="37" customFormat="1" ht="17.25" customHeight="1" spans="1:3">
      <c r="A166" s="26">
        <v>2137499</v>
      </c>
      <c r="B166" s="44" t="s">
        <v>2384</v>
      </c>
      <c r="C166" s="12"/>
    </row>
    <row r="167" s="37" customFormat="1" ht="17.25" customHeight="1" spans="1:3">
      <c r="A167" s="26">
        <v>21398</v>
      </c>
      <c r="B167" s="44" t="s">
        <v>2251</v>
      </c>
      <c r="C167" s="12">
        <v>0</v>
      </c>
    </row>
    <row r="168" s="37" customFormat="1" ht="17.25" customHeight="1" spans="1:3">
      <c r="A168" s="26">
        <v>2139801</v>
      </c>
      <c r="B168" s="44" t="s">
        <v>2385</v>
      </c>
      <c r="C168" s="12"/>
    </row>
    <row r="169" s="37" customFormat="1" ht="17.25" customHeight="1" spans="1:3">
      <c r="A169" s="26">
        <v>2139802</v>
      </c>
      <c r="B169" s="44" t="s">
        <v>2386</v>
      </c>
      <c r="C169" s="12"/>
    </row>
    <row r="170" s="37" customFormat="1" ht="17.25" customHeight="1" spans="1:3">
      <c r="A170" s="26">
        <v>2139899</v>
      </c>
      <c r="B170" s="42" t="s">
        <v>2387</v>
      </c>
      <c r="C170" s="12"/>
    </row>
    <row r="171" s="37" customFormat="1" ht="17.25" customHeight="1" spans="1:3">
      <c r="A171" s="26">
        <v>214</v>
      </c>
      <c r="B171" s="44" t="s">
        <v>1551</v>
      </c>
      <c r="C171" s="12">
        <v>0</v>
      </c>
    </row>
    <row r="172" s="37" customFormat="1" ht="17.25" customHeight="1" spans="1:3">
      <c r="A172" s="26">
        <v>21460</v>
      </c>
      <c r="B172" s="44" t="s">
        <v>2388</v>
      </c>
      <c r="C172" s="12">
        <v>0</v>
      </c>
    </row>
    <row r="173" s="37" customFormat="1" ht="17.25" customHeight="1" spans="1:3">
      <c r="A173" s="26">
        <v>2146001</v>
      </c>
      <c r="B173" s="42" t="s">
        <v>1553</v>
      </c>
      <c r="C173" s="12"/>
    </row>
    <row r="174" s="37" customFormat="1" ht="17.25" customHeight="1" spans="1:3">
      <c r="A174" s="26">
        <v>2146002</v>
      </c>
      <c r="B174" s="44" t="s">
        <v>1554</v>
      </c>
      <c r="C174" s="12"/>
    </row>
    <row r="175" s="37" customFormat="1" ht="17.25" customHeight="1" spans="1:3">
      <c r="A175" s="26">
        <v>2146003</v>
      </c>
      <c r="B175" s="44" t="s">
        <v>2389</v>
      </c>
      <c r="C175" s="12"/>
    </row>
    <row r="176" s="37" customFormat="1" ht="17.25" customHeight="1" spans="1:3">
      <c r="A176" s="26">
        <v>2146099</v>
      </c>
      <c r="B176" s="42" t="s">
        <v>2390</v>
      </c>
      <c r="C176" s="12"/>
    </row>
    <row r="177" s="37" customFormat="1" ht="17.25" customHeight="1" spans="1:3">
      <c r="A177" s="26">
        <v>21462</v>
      </c>
      <c r="B177" s="42" t="s">
        <v>2391</v>
      </c>
      <c r="C177" s="12">
        <v>0</v>
      </c>
    </row>
    <row r="178" s="37" customFormat="1" ht="17.25" customHeight="1" spans="1:3">
      <c r="A178" s="26">
        <v>2146201</v>
      </c>
      <c r="B178" s="42" t="s">
        <v>2389</v>
      </c>
      <c r="C178" s="12"/>
    </row>
    <row r="179" s="37" customFormat="1" ht="17.25" customHeight="1" spans="1:3">
      <c r="A179" s="26">
        <v>2146202</v>
      </c>
      <c r="B179" s="44" t="s">
        <v>2392</v>
      </c>
      <c r="C179" s="12"/>
    </row>
    <row r="180" s="37" customFormat="1" ht="17.25" customHeight="1" spans="1:3">
      <c r="A180" s="26">
        <v>2146203</v>
      </c>
      <c r="B180" s="44" t="s">
        <v>2393</v>
      </c>
      <c r="C180" s="12"/>
    </row>
    <row r="181" s="37" customFormat="1" ht="17.25" customHeight="1" spans="1:3">
      <c r="A181" s="26">
        <v>2146299</v>
      </c>
      <c r="B181" s="44" t="s">
        <v>2394</v>
      </c>
      <c r="C181" s="12"/>
    </row>
    <row r="182" s="37" customFormat="1" ht="17.25" customHeight="1" spans="1:3">
      <c r="A182" s="26">
        <v>21464</v>
      </c>
      <c r="B182" s="42" t="s">
        <v>2395</v>
      </c>
      <c r="C182" s="12">
        <v>0</v>
      </c>
    </row>
    <row r="183" s="37" customFormat="1" ht="17.25" customHeight="1" spans="1:3">
      <c r="A183" s="26">
        <v>2146401</v>
      </c>
      <c r="B183" s="42" t="s">
        <v>2396</v>
      </c>
      <c r="C183" s="12"/>
    </row>
    <row r="184" s="37" customFormat="1" ht="17.25" customHeight="1" spans="1:3">
      <c r="A184" s="26">
        <v>2146402</v>
      </c>
      <c r="B184" s="44" t="s">
        <v>2397</v>
      </c>
      <c r="C184" s="12"/>
    </row>
    <row r="185" s="37" customFormat="1" ht="17.25" customHeight="1" spans="1:3">
      <c r="A185" s="26">
        <v>2146403</v>
      </c>
      <c r="B185" s="44" t="s">
        <v>2398</v>
      </c>
      <c r="C185" s="12"/>
    </row>
    <row r="186" s="37" customFormat="1" ht="17.25" customHeight="1" spans="1:3">
      <c r="A186" s="26">
        <v>2146404</v>
      </c>
      <c r="B186" s="42" t="s">
        <v>2399</v>
      </c>
      <c r="C186" s="12"/>
    </row>
    <row r="187" s="37" customFormat="1" ht="17.25" customHeight="1" spans="1:3">
      <c r="A187" s="26">
        <v>2146405</v>
      </c>
      <c r="B187" s="42" t="s">
        <v>2400</v>
      </c>
      <c r="C187" s="12"/>
    </row>
    <row r="188" s="37" customFormat="1" ht="17.25" customHeight="1" spans="1:3">
      <c r="A188" s="26">
        <v>2146406</v>
      </c>
      <c r="B188" s="44" t="s">
        <v>2401</v>
      </c>
      <c r="C188" s="12"/>
    </row>
    <row r="189" s="37" customFormat="1" ht="17.25" customHeight="1" spans="1:3">
      <c r="A189" s="26">
        <v>2146407</v>
      </c>
      <c r="B189" s="44" t="s">
        <v>2402</v>
      </c>
      <c r="C189" s="12"/>
    </row>
    <row r="190" s="37" customFormat="1" ht="17.25" customHeight="1" spans="1:3">
      <c r="A190" s="26">
        <v>2146499</v>
      </c>
      <c r="B190" s="44" t="s">
        <v>2403</v>
      </c>
      <c r="C190" s="12"/>
    </row>
    <row r="191" s="37" customFormat="1" ht="17.25" customHeight="1" spans="1:3">
      <c r="A191" s="26">
        <v>21468</v>
      </c>
      <c r="B191" s="42" t="s">
        <v>2404</v>
      </c>
      <c r="C191" s="12">
        <v>0</v>
      </c>
    </row>
    <row r="192" s="37" customFormat="1" ht="17.25" customHeight="1" spans="1:3">
      <c r="A192" s="26">
        <v>2146801</v>
      </c>
      <c r="B192" s="44" t="s">
        <v>2405</v>
      </c>
      <c r="C192" s="12"/>
    </row>
    <row r="193" s="37" customFormat="1" ht="17.25" customHeight="1" spans="1:3">
      <c r="A193" s="26">
        <v>2146802</v>
      </c>
      <c r="B193" s="44" t="s">
        <v>2406</v>
      </c>
      <c r="C193" s="12"/>
    </row>
    <row r="194" s="37" customFormat="1" ht="17.25" customHeight="1" spans="1:3">
      <c r="A194" s="26">
        <v>2146803</v>
      </c>
      <c r="B194" s="44" t="s">
        <v>2407</v>
      </c>
      <c r="C194" s="12"/>
    </row>
    <row r="195" s="37" customFormat="1" ht="17.25" customHeight="1" spans="1:3">
      <c r="A195" s="26">
        <v>2146804</v>
      </c>
      <c r="B195" s="44" t="s">
        <v>2408</v>
      </c>
      <c r="C195" s="12"/>
    </row>
    <row r="196" s="37" customFormat="1" ht="17.25" customHeight="1" spans="1:3">
      <c r="A196" s="26">
        <v>2146805</v>
      </c>
      <c r="B196" s="44" t="s">
        <v>2409</v>
      </c>
      <c r="C196" s="12"/>
    </row>
    <row r="197" s="37" customFormat="1" ht="17.25" customHeight="1" spans="1:3">
      <c r="A197" s="26">
        <v>2146899</v>
      </c>
      <c r="B197" s="44" t="s">
        <v>2410</v>
      </c>
      <c r="C197" s="12"/>
    </row>
    <row r="198" s="37" customFormat="1" ht="17.25" customHeight="1" spans="1:3">
      <c r="A198" s="26">
        <v>21469</v>
      </c>
      <c r="B198" s="44" t="s">
        <v>2411</v>
      </c>
      <c r="C198" s="12">
        <v>0</v>
      </c>
    </row>
    <row r="199" s="37" customFormat="1" ht="17.25" customHeight="1" spans="1:3">
      <c r="A199" s="26">
        <v>2146901</v>
      </c>
      <c r="B199" s="44" t="s">
        <v>2412</v>
      </c>
      <c r="C199" s="12"/>
    </row>
    <row r="200" s="37" customFormat="1" ht="17.25" customHeight="1" spans="1:3">
      <c r="A200" s="26">
        <v>2146902</v>
      </c>
      <c r="B200" s="42" t="s">
        <v>1579</v>
      </c>
      <c r="C200" s="12"/>
    </row>
    <row r="201" s="37" customFormat="1" ht="17.25" customHeight="1" spans="1:3">
      <c r="A201" s="26">
        <v>2146903</v>
      </c>
      <c r="B201" s="42" t="s">
        <v>2413</v>
      </c>
      <c r="C201" s="12"/>
    </row>
    <row r="202" s="37" customFormat="1" ht="17.25" customHeight="1" spans="1:3">
      <c r="A202" s="26">
        <v>2146904</v>
      </c>
      <c r="B202" s="44" t="s">
        <v>2414</v>
      </c>
      <c r="C202" s="12"/>
    </row>
    <row r="203" s="37" customFormat="1" ht="17.25" customHeight="1" spans="1:3">
      <c r="A203" s="26">
        <v>2146906</v>
      </c>
      <c r="B203" s="44" t="s">
        <v>2415</v>
      </c>
      <c r="C203" s="12"/>
    </row>
    <row r="204" s="37" customFormat="1" ht="17.25" customHeight="1" spans="1:3">
      <c r="A204" s="26">
        <v>2146907</v>
      </c>
      <c r="B204" s="44" t="s">
        <v>2416</v>
      </c>
      <c r="C204" s="12"/>
    </row>
    <row r="205" s="37" customFormat="1" ht="17.25" customHeight="1" spans="1:3">
      <c r="A205" s="26">
        <v>2146908</v>
      </c>
      <c r="B205" s="44" t="s">
        <v>2417</v>
      </c>
      <c r="C205" s="12"/>
    </row>
    <row r="206" s="37" customFormat="1" ht="15.6" customHeight="1" spans="1:3">
      <c r="A206" s="26">
        <v>2146909</v>
      </c>
      <c r="B206" s="44" t="s">
        <v>2418</v>
      </c>
      <c r="C206" s="12"/>
    </row>
    <row r="207" s="37" customFormat="1" ht="17.25" customHeight="1" spans="1:3">
      <c r="A207" s="26">
        <v>2146999</v>
      </c>
      <c r="B207" s="44" t="s">
        <v>2419</v>
      </c>
      <c r="C207" s="12"/>
    </row>
    <row r="208" s="37" customFormat="1" ht="17.25" customHeight="1" spans="1:3">
      <c r="A208" s="26">
        <v>21470</v>
      </c>
      <c r="B208" s="44" t="s">
        <v>2420</v>
      </c>
      <c r="C208" s="12">
        <v>0</v>
      </c>
    </row>
    <row r="209" s="37" customFormat="1" ht="17.25" customHeight="1" spans="1:3">
      <c r="A209" s="26">
        <v>2147001</v>
      </c>
      <c r="B209" s="44" t="s">
        <v>2421</v>
      </c>
      <c r="C209" s="12"/>
    </row>
    <row r="210" s="37" customFormat="1" ht="17.25" customHeight="1" spans="1:3">
      <c r="A210" s="26">
        <v>2147099</v>
      </c>
      <c r="B210" s="44" t="s">
        <v>2422</v>
      </c>
      <c r="C210" s="12"/>
    </row>
    <row r="211" s="37" customFormat="1" ht="17.25" customHeight="1" spans="1:3">
      <c r="A211" s="26">
        <v>21471</v>
      </c>
      <c r="B211" s="44" t="s">
        <v>2423</v>
      </c>
      <c r="C211" s="12">
        <v>0</v>
      </c>
    </row>
    <row r="212" s="37" customFormat="1" ht="17.25" customHeight="1" spans="1:3">
      <c r="A212" s="26">
        <v>2147101</v>
      </c>
      <c r="B212" s="44" t="s">
        <v>2421</v>
      </c>
      <c r="C212" s="12"/>
    </row>
    <row r="213" s="37" customFormat="1" ht="17.25" customHeight="1" spans="1:3">
      <c r="A213" s="26">
        <v>2147199</v>
      </c>
      <c r="B213" s="42" t="s">
        <v>2424</v>
      </c>
      <c r="C213" s="12"/>
    </row>
    <row r="214" s="37" customFormat="1" ht="17.25" customHeight="1" spans="1:3">
      <c r="A214" s="26">
        <v>21472</v>
      </c>
      <c r="B214" s="42" t="s">
        <v>2425</v>
      </c>
      <c r="C214" s="12"/>
    </row>
    <row r="215" s="37" customFormat="1" ht="17.25" customHeight="1" spans="1:3">
      <c r="A215" s="26">
        <v>21498</v>
      </c>
      <c r="B215" s="44" t="s">
        <v>2251</v>
      </c>
      <c r="C215" s="12">
        <v>0</v>
      </c>
    </row>
    <row r="216" s="37" customFormat="1" ht="17.25" customHeight="1" spans="1:3">
      <c r="A216" s="26">
        <v>2149801</v>
      </c>
      <c r="B216" s="44" t="s">
        <v>2426</v>
      </c>
      <c r="C216" s="12"/>
    </row>
    <row r="217" s="37" customFormat="1" ht="17.25" customHeight="1" spans="1:3">
      <c r="A217" s="26">
        <v>2149802</v>
      </c>
      <c r="B217" s="44" t="s">
        <v>2427</v>
      </c>
      <c r="C217" s="12"/>
    </row>
    <row r="218" s="37" customFormat="1" ht="17.25" customHeight="1" spans="1:3">
      <c r="A218" s="26">
        <v>2149803</v>
      </c>
      <c r="B218" s="44" t="s">
        <v>2428</v>
      </c>
      <c r="C218" s="12"/>
    </row>
    <row r="219" s="37" customFormat="1" ht="17.25" customHeight="1" spans="1:3">
      <c r="A219" s="26">
        <v>2149804</v>
      </c>
      <c r="B219" s="44" t="s">
        <v>2429</v>
      </c>
      <c r="C219" s="12"/>
    </row>
    <row r="220" s="37" customFormat="1" ht="17.25" customHeight="1" spans="1:3">
      <c r="A220" s="26">
        <v>2149899</v>
      </c>
      <c r="B220" s="44" t="s">
        <v>2430</v>
      </c>
      <c r="C220" s="12"/>
    </row>
    <row r="221" s="37" customFormat="1" ht="17.25" customHeight="1" spans="1:3">
      <c r="A221" s="26">
        <v>215</v>
      </c>
      <c r="B221" s="44" t="s">
        <v>1590</v>
      </c>
      <c r="C221" s="12">
        <v>203</v>
      </c>
    </row>
    <row r="222" s="37" customFormat="1" ht="17.25" customHeight="1" spans="1:3">
      <c r="A222" s="26">
        <v>21562</v>
      </c>
      <c r="B222" s="44" t="s">
        <v>2431</v>
      </c>
      <c r="C222" s="12">
        <v>0</v>
      </c>
    </row>
    <row r="223" s="37" customFormat="1" ht="17.25" customHeight="1" spans="1:3">
      <c r="A223" s="26">
        <v>2156201</v>
      </c>
      <c r="B223" s="44" t="s">
        <v>2432</v>
      </c>
      <c r="C223" s="12"/>
    </row>
    <row r="224" s="37" customFormat="1" ht="17.25" customHeight="1" spans="1:3">
      <c r="A224" s="26">
        <v>2156202</v>
      </c>
      <c r="B224" s="44" t="s">
        <v>2433</v>
      </c>
      <c r="C224" s="12"/>
    </row>
    <row r="225" s="37" customFormat="1" ht="17.25" customHeight="1" spans="1:3">
      <c r="A225" s="26">
        <v>2156299</v>
      </c>
      <c r="B225" s="44" t="s">
        <v>2434</v>
      </c>
      <c r="C225" s="12"/>
    </row>
    <row r="226" s="37" customFormat="1" ht="17.25" customHeight="1" spans="1:3">
      <c r="A226" s="26">
        <v>21598</v>
      </c>
      <c r="B226" s="44" t="s">
        <v>2251</v>
      </c>
      <c r="C226" s="12">
        <v>203</v>
      </c>
    </row>
    <row r="227" s="37" customFormat="1" ht="17.25" customHeight="1" spans="1:3">
      <c r="A227" s="26">
        <v>2159801</v>
      </c>
      <c r="B227" s="44" t="s">
        <v>2435</v>
      </c>
      <c r="C227" s="12"/>
    </row>
    <row r="228" s="37" customFormat="1" ht="17.25" customHeight="1" spans="1:3">
      <c r="A228" s="26">
        <v>2159802</v>
      </c>
      <c r="B228" s="44" t="s">
        <v>2436</v>
      </c>
      <c r="C228" s="12">
        <v>203</v>
      </c>
    </row>
    <row r="229" s="37" customFormat="1" ht="17.25" customHeight="1" spans="1:3">
      <c r="A229" s="26">
        <v>2159803</v>
      </c>
      <c r="B229" s="44" t="s">
        <v>2437</v>
      </c>
      <c r="C229" s="12"/>
    </row>
    <row r="230" s="37" customFormat="1" ht="17.25" customHeight="1" spans="1:3">
      <c r="A230" s="26">
        <v>2159899</v>
      </c>
      <c r="B230" s="42" t="s">
        <v>2438</v>
      </c>
      <c r="C230" s="12"/>
    </row>
    <row r="231" s="37" customFormat="1" ht="17.25" customHeight="1" spans="1:3">
      <c r="A231" s="26">
        <v>217</v>
      </c>
      <c r="B231" s="42" t="s">
        <v>1648</v>
      </c>
      <c r="C231" s="12">
        <v>0</v>
      </c>
    </row>
    <row r="232" s="37" customFormat="1" ht="17.25" customHeight="1" spans="1:3">
      <c r="A232" s="26">
        <v>21704</v>
      </c>
      <c r="B232" s="44" t="s">
        <v>1668</v>
      </c>
      <c r="C232" s="12">
        <v>0</v>
      </c>
    </row>
    <row r="233" s="37" customFormat="1" ht="17.25" customHeight="1" spans="1:3">
      <c r="A233" s="26">
        <v>2170402</v>
      </c>
      <c r="B233" s="44" t="s">
        <v>2439</v>
      </c>
      <c r="C233" s="12"/>
    </row>
    <row r="234" s="37" customFormat="1" ht="17.25" customHeight="1" spans="1:3">
      <c r="A234" s="26">
        <v>2170403</v>
      </c>
      <c r="B234" s="44" t="s">
        <v>2440</v>
      </c>
      <c r="C234" s="12"/>
    </row>
    <row r="235" s="37" customFormat="1" ht="17.25" customHeight="1" spans="1:3">
      <c r="A235" s="26">
        <v>220</v>
      </c>
      <c r="B235" s="44" t="s">
        <v>1683</v>
      </c>
      <c r="C235" s="12">
        <v>0</v>
      </c>
    </row>
    <row r="236" s="37" customFormat="1" ht="17.25" customHeight="1" spans="1:3">
      <c r="A236" s="26">
        <v>22006</v>
      </c>
      <c r="B236" s="44" t="s">
        <v>2441</v>
      </c>
      <c r="C236" s="12">
        <v>0</v>
      </c>
    </row>
    <row r="237" s="37" customFormat="1" ht="17.25" customHeight="1" spans="1:3">
      <c r="A237" s="26">
        <v>2200601</v>
      </c>
      <c r="B237" s="44" t="s">
        <v>2442</v>
      </c>
      <c r="C237" s="12"/>
    </row>
    <row r="238" s="37" customFormat="1" ht="17.25" customHeight="1" spans="1:3">
      <c r="A238" s="26">
        <v>2200602</v>
      </c>
      <c r="B238" s="44" t="s">
        <v>2443</v>
      </c>
      <c r="C238" s="12"/>
    </row>
    <row r="239" s="37" customFormat="1" ht="17.25" customHeight="1" spans="1:3">
      <c r="A239" s="26">
        <v>221</v>
      </c>
      <c r="B239" s="44" t="s">
        <v>1721</v>
      </c>
      <c r="C239" s="12">
        <v>0</v>
      </c>
    </row>
    <row r="240" s="37" customFormat="1" ht="17.25" customHeight="1" spans="1:3">
      <c r="A240" s="26">
        <v>22198</v>
      </c>
      <c r="B240" s="44" t="s">
        <v>2251</v>
      </c>
      <c r="C240" s="12">
        <v>0</v>
      </c>
    </row>
    <row r="241" s="37" customFormat="1" ht="17.25" customHeight="1" spans="1:3">
      <c r="A241" s="26">
        <v>2219801</v>
      </c>
      <c r="B241" s="44" t="s">
        <v>1732</v>
      </c>
      <c r="C241" s="12"/>
    </row>
    <row r="242" s="37" customFormat="1" ht="17.25" customHeight="1" spans="1:3">
      <c r="A242" s="26">
        <v>2219899</v>
      </c>
      <c r="B242" s="44" t="s">
        <v>2444</v>
      </c>
      <c r="C242" s="12"/>
    </row>
    <row r="243" s="37" customFormat="1" ht="17.25" customHeight="1" spans="1:3">
      <c r="A243" s="26">
        <v>222</v>
      </c>
      <c r="B243" s="44" t="s">
        <v>1742</v>
      </c>
      <c r="C243" s="12">
        <v>0</v>
      </c>
    </row>
    <row r="244" s="37" customFormat="1" ht="17.25" customHeight="1" spans="1:3">
      <c r="A244" s="26">
        <v>22298</v>
      </c>
      <c r="B244" s="44" t="s">
        <v>2251</v>
      </c>
      <c r="C244" s="12">
        <v>0</v>
      </c>
    </row>
    <row r="245" s="37" customFormat="1" ht="17.25" customHeight="1" spans="1:3">
      <c r="A245" s="26">
        <v>2229801</v>
      </c>
      <c r="B245" s="44" t="s">
        <v>1753</v>
      </c>
      <c r="C245" s="12"/>
    </row>
    <row r="246" s="37" customFormat="1" ht="17.25" customHeight="1" spans="1:3">
      <c r="A246" s="26">
        <v>2229899</v>
      </c>
      <c r="B246" s="44" t="s">
        <v>2445</v>
      </c>
      <c r="C246" s="12"/>
    </row>
    <row r="247" s="37" customFormat="1" ht="17.25" customHeight="1" spans="1:3">
      <c r="A247" s="26">
        <v>224</v>
      </c>
      <c r="B247" s="126" t="s">
        <v>1783</v>
      </c>
      <c r="C247" s="12">
        <v>0</v>
      </c>
    </row>
    <row r="248" s="37" customFormat="1" ht="17.25" customHeight="1" spans="1:3">
      <c r="A248" s="26">
        <v>22498</v>
      </c>
      <c r="B248" s="126" t="s">
        <v>2446</v>
      </c>
      <c r="C248" s="12">
        <v>0</v>
      </c>
    </row>
    <row r="249" s="37" customFormat="1" ht="17.25" customHeight="1" spans="1:3">
      <c r="A249" s="26">
        <v>2249801</v>
      </c>
      <c r="B249" s="26" t="s">
        <v>2447</v>
      </c>
      <c r="C249" s="12"/>
    </row>
    <row r="250" s="37" customFormat="1" ht="17.25" customHeight="1" spans="1:3">
      <c r="A250" s="26">
        <v>2249802</v>
      </c>
      <c r="B250" s="26" t="s">
        <v>2448</v>
      </c>
      <c r="C250" s="12"/>
    </row>
    <row r="251" s="37" customFormat="1" ht="17.25" customHeight="1" spans="1:3">
      <c r="A251" s="26">
        <v>2249899</v>
      </c>
      <c r="B251" s="26" t="s">
        <v>2449</v>
      </c>
      <c r="C251" s="12"/>
    </row>
    <row r="252" s="37" customFormat="1" ht="17.25" customHeight="1" spans="1:3">
      <c r="A252" s="26">
        <v>229</v>
      </c>
      <c r="B252" s="26" t="s">
        <v>1914</v>
      </c>
      <c r="C252" s="12">
        <v>89283</v>
      </c>
    </row>
    <row r="253" s="37" customFormat="1" ht="17.25" customHeight="1" spans="1:3">
      <c r="A253" s="26">
        <v>22904</v>
      </c>
      <c r="B253" s="26" t="s">
        <v>2450</v>
      </c>
      <c r="C253" s="12">
        <v>87200</v>
      </c>
    </row>
    <row r="254" s="37" customFormat="1" ht="17.25" customHeight="1" spans="1:3">
      <c r="A254" s="26">
        <v>2290401</v>
      </c>
      <c r="B254" s="26" t="s">
        <v>2451</v>
      </c>
      <c r="C254" s="12"/>
    </row>
    <row r="255" s="37" customFormat="1" ht="17.25" customHeight="1" spans="1:3">
      <c r="A255" s="26">
        <v>2290402</v>
      </c>
      <c r="B255" s="26" t="s">
        <v>2452</v>
      </c>
      <c r="C255" s="12">
        <v>87200</v>
      </c>
    </row>
    <row r="256" s="37" customFormat="1" ht="17.25" customHeight="1" spans="1:3">
      <c r="A256" s="26">
        <v>2290403</v>
      </c>
      <c r="B256" s="26" t="s">
        <v>2453</v>
      </c>
      <c r="C256" s="12"/>
    </row>
    <row r="257" s="37" customFormat="1" ht="17.25" customHeight="1" spans="1:3">
      <c r="A257" s="26">
        <v>22908</v>
      </c>
      <c r="B257" s="26" t="s">
        <v>2454</v>
      </c>
      <c r="C257" s="12">
        <v>0</v>
      </c>
    </row>
    <row r="258" s="37" customFormat="1" ht="17.25" customHeight="1" spans="1:3">
      <c r="A258" s="26">
        <v>2290802</v>
      </c>
      <c r="B258" s="26" t="s">
        <v>2455</v>
      </c>
      <c r="C258" s="12"/>
    </row>
    <row r="259" s="37" customFormat="1" ht="17.25" customHeight="1" spans="1:3">
      <c r="A259" s="26">
        <v>2290803</v>
      </c>
      <c r="B259" s="26" t="s">
        <v>2456</v>
      </c>
      <c r="C259" s="12"/>
    </row>
    <row r="260" s="37" customFormat="1" ht="17.25" customHeight="1" spans="1:3">
      <c r="A260" s="26">
        <v>2290804</v>
      </c>
      <c r="B260" s="26" t="s">
        <v>2457</v>
      </c>
      <c r="C260" s="12"/>
    </row>
    <row r="261" s="37" customFormat="1" ht="17.25" customHeight="1" spans="1:3">
      <c r="A261" s="26">
        <v>2290805</v>
      </c>
      <c r="B261" s="126" t="s">
        <v>2458</v>
      </c>
      <c r="C261" s="12"/>
    </row>
    <row r="262" s="37" customFormat="1" ht="17.25" customHeight="1" spans="1:3">
      <c r="A262" s="26">
        <v>2290806</v>
      </c>
      <c r="B262" s="26" t="s">
        <v>2459</v>
      </c>
      <c r="C262" s="12"/>
    </row>
    <row r="263" s="37" customFormat="1" ht="17.25" customHeight="1" spans="1:3">
      <c r="A263" s="26">
        <v>2290807</v>
      </c>
      <c r="B263" s="26" t="s">
        <v>2460</v>
      </c>
      <c r="C263" s="12"/>
    </row>
    <row r="264" s="37" customFormat="1" ht="17.25" customHeight="1" spans="1:3">
      <c r="A264" s="26">
        <v>2290808</v>
      </c>
      <c r="B264" s="26" t="s">
        <v>2461</v>
      </c>
      <c r="C264" s="12"/>
    </row>
    <row r="265" s="37" customFormat="1" ht="17.25" customHeight="1" spans="1:3">
      <c r="A265" s="26">
        <v>2290899</v>
      </c>
      <c r="B265" s="26" t="s">
        <v>2462</v>
      </c>
      <c r="C265" s="12"/>
    </row>
    <row r="266" s="37" customFormat="1" ht="17.25" customHeight="1" spans="1:3">
      <c r="A266" s="26">
        <v>22909</v>
      </c>
      <c r="B266" s="26" t="s">
        <v>2463</v>
      </c>
      <c r="C266" s="12">
        <v>0</v>
      </c>
    </row>
    <row r="267" s="37" customFormat="1" ht="17.25" customHeight="1" spans="1:3">
      <c r="A267" s="26">
        <v>2290901</v>
      </c>
      <c r="B267" s="26" t="s">
        <v>2464</v>
      </c>
      <c r="C267" s="12"/>
    </row>
    <row r="268" s="37" customFormat="1" ht="17.25" customHeight="1" spans="1:3">
      <c r="A268" s="26">
        <v>22910</v>
      </c>
      <c r="B268" s="26" t="s">
        <v>2465</v>
      </c>
      <c r="C268" s="12">
        <v>0</v>
      </c>
    </row>
    <row r="269" s="37" customFormat="1" ht="17.25" customHeight="1" spans="1:3">
      <c r="A269" s="26">
        <v>2291001</v>
      </c>
      <c r="B269" s="26" t="s">
        <v>2466</v>
      </c>
      <c r="C269" s="12"/>
    </row>
    <row r="270" s="37" customFormat="1" ht="17.25" customHeight="1" spans="1:3">
      <c r="A270" s="26">
        <v>22960</v>
      </c>
      <c r="B270" s="26" t="s">
        <v>2467</v>
      </c>
      <c r="C270" s="12">
        <v>1633</v>
      </c>
    </row>
    <row r="271" s="37" customFormat="1" ht="17.25" customHeight="1" spans="1:3">
      <c r="A271" s="26">
        <v>2296001</v>
      </c>
      <c r="B271" s="26" t="s">
        <v>2468</v>
      </c>
      <c r="C271" s="12"/>
    </row>
    <row r="272" s="37" customFormat="1" ht="17.25" customHeight="1" spans="1:3">
      <c r="A272" s="26">
        <v>2296002</v>
      </c>
      <c r="B272" s="26" t="s">
        <v>2469</v>
      </c>
      <c r="C272" s="12">
        <v>1290</v>
      </c>
    </row>
    <row r="273" s="37" customFormat="1" ht="17.25" customHeight="1" spans="1:3">
      <c r="A273" s="26">
        <v>2296003</v>
      </c>
      <c r="B273" s="26" t="s">
        <v>2470</v>
      </c>
      <c r="C273" s="12">
        <v>269</v>
      </c>
    </row>
    <row r="274" s="37" customFormat="1" ht="17.25" customHeight="1" spans="1:3">
      <c r="A274" s="26">
        <v>2296004</v>
      </c>
      <c r="B274" s="26" t="s">
        <v>2471</v>
      </c>
      <c r="C274" s="12"/>
    </row>
    <row r="275" s="37" customFormat="1" ht="17.25" customHeight="1" spans="1:3">
      <c r="A275" s="26">
        <v>2296005</v>
      </c>
      <c r="B275" s="26" t="s">
        <v>2472</v>
      </c>
      <c r="C275" s="12"/>
    </row>
    <row r="276" s="37" customFormat="1" ht="17.25" customHeight="1" spans="1:3">
      <c r="A276" s="26">
        <v>2296006</v>
      </c>
      <c r="B276" s="26" t="s">
        <v>2473</v>
      </c>
      <c r="C276" s="12">
        <v>74</v>
      </c>
    </row>
    <row r="277" s="37" customFormat="1" ht="17.25" customHeight="1" spans="1:3">
      <c r="A277" s="26">
        <v>2296010</v>
      </c>
      <c r="B277" s="26" t="s">
        <v>2474</v>
      </c>
      <c r="C277" s="12"/>
    </row>
    <row r="278" s="37" customFormat="1" ht="17.25" customHeight="1" spans="1:3">
      <c r="A278" s="26">
        <v>2296011</v>
      </c>
      <c r="B278" s="26" t="s">
        <v>2475</v>
      </c>
      <c r="C278" s="12"/>
    </row>
    <row r="279" s="37" customFormat="1" ht="17.25" customHeight="1" spans="1:3">
      <c r="A279" s="26">
        <v>2296012</v>
      </c>
      <c r="B279" s="26" t="s">
        <v>2476</v>
      </c>
      <c r="C279" s="12"/>
    </row>
    <row r="280" s="37" customFormat="1" ht="17.25" customHeight="1" spans="1:3">
      <c r="A280" s="26">
        <v>2296013</v>
      </c>
      <c r="B280" s="26" t="s">
        <v>2477</v>
      </c>
      <c r="C280" s="12"/>
    </row>
    <row r="281" s="37" customFormat="1" ht="17.25" customHeight="1" spans="1:3">
      <c r="A281" s="26">
        <v>2296099</v>
      </c>
      <c r="B281" s="26" t="s">
        <v>2478</v>
      </c>
      <c r="C281" s="12"/>
    </row>
    <row r="282" s="37" customFormat="1" ht="17.25" customHeight="1" spans="1:3">
      <c r="A282" s="26">
        <v>22998</v>
      </c>
      <c r="B282" s="26" t="s">
        <v>2479</v>
      </c>
      <c r="C282" s="12">
        <v>450</v>
      </c>
    </row>
    <row r="283" s="37" customFormat="1" ht="17.25" customHeight="1" spans="1:3">
      <c r="A283" s="26">
        <v>2299899</v>
      </c>
      <c r="B283" s="26" t="s">
        <v>985</v>
      </c>
      <c r="C283" s="12">
        <v>450</v>
      </c>
    </row>
    <row r="284" s="37" customFormat="1" ht="17.25" customHeight="1" spans="1:3">
      <c r="A284" s="26">
        <v>232</v>
      </c>
      <c r="B284" s="26" t="s">
        <v>1821</v>
      </c>
      <c r="C284" s="12">
        <v>12589</v>
      </c>
    </row>
    <row r="285" s="37" customFormat="1" ht="17.25" customHeight="1" spans="1:3">
      <c r="A285" s="26">
        <v>23204</v>
      </c>
      <c r="B285" s="26" t="s">
        <v>2480</v>
      </c>
      <c r="C285" s="12">
        <v>12589</v>
      </c>
    </row>
    <row r="286" s="37" customFormat="1" ht="17.25" customHeight="1" spans="1:3">
      <c r="A286" s="26">
        <v>2320401</v>
      </c>
      <c r="B286" s="26" t="s">
        <v>2481</v>
      </c>
      <c r="C286" s="12"/>
    </row>
    <row r="287" s="37" customFormat="1" ht="17.25" customHeight="1" spans="1:3">
      <c r="A287" s="26">
        <v>2320405</v>
      </c>
      <c r="B287" s="26" t="s">
        <v>2482</v>
      </c>
      <c r="C287" s="12"/>
    </row>
    <row r="288" s="37" customFormat="1" ht="17.25" customHeight="1" spans="1:3">
      <c r="A288" s="26">
        <v>2320411</v>
      </c>
      <c r="B288" s="26" t="s">
        <v>2483</v>
      </c>
      <c r="C288" s="12">
        <v>1601</v>
      </c>
    </row>
    <row r="289" s="37" customFormat="1" ht="17.25" customHeight="1" spans="1:3">
      <c r="A289" s="26">
        <v>2320413</v>
      </c>
      <c r="B289" s="26" t="s">
        <v>2484</v>
      </c>
      <c r="C289" s="12"/>
    </row>
    <row r="290" s="37" customFormat="1" ht="17.25" customHeight="1" spans="1:3">
      <c r="A290" s="26">
        <v>2320414</v>
      </c>
      <c r="B290" s="26" t="s">
        <v>2485</v>
      </c>
      <c r="C290" s="12"/>
    </row>
    <row r="291" s="37" customFormat="1" ht="17.25" customHeight="1" spans="1:3">
      <c r="A291" s="26">
        <v>2320416</v>
      </c>
      <c r="B291" s="26" t="s">
        <v>2486</v>
      </c>
      <c r="C291" s="12"/>
    </row>
    <row r="292" s="37" customFormat="1" ht="17.25" customHeight="1" spans="1:3">
      <c r="A292" s="26">
        <v>2320417</v>
      </c>
      <c r="B292" s="26" t="s">
        <v>2487</v>
      </c>
      <c r="C292" s="12"/>
    </row>
    <row r="293" s="37" customFormat="1" ht="17.25" customHeight="1" spans="1:3">
      <c r="A293" s="26">
        <v>2320418</v>
      </c>
      <c r="B293" s="26" t="s">
        <v>2488</v>
      </c>
      <c r="C293" s="12"/>
    </row>
    <row r="294" s="37" customFormat="1" ht="17.25" customHeight="1" spans="1:3">
      <c r="A294" s="26">
        <v>2320419</v>
      </c>
      <c r="B294" s="26" t="s">
        <v>2489</v>
      </c>
      <c r="C294" s="12"/>
    </row>
    <row r="295" s="37" customFormat="1" ht="17.25" customHeight="1" spans="1:3">
      <c r="A295" s="26">
        <v>2320420</v>
      </c>
      <c r="B295" s="26" t="s">
        <v>2490</v>
      </c>
      <c r="C295" s="12"/>
    </row>
    <row r="296" s="37" customFormat="1" ht="17.25" customHeight="1" spans="1:3">
      <c r="A296" s="26">
        <v>2320431</v>
      </c>
      <c r="B296" s="26" t="s">
        <v>2491</v>
      </c>
      <c r="C296" s="12">
        <v>199</v>
      </c>
    </row>
    <row r="297" s="37" customFormat="1" ht="17.25" customHeight="1" spans="1:3">
      <c r="A297" s="26">
        <v>2320432</v>
      </c>
      <c r="B297" s="26" t="s">
        <v>2492</v>
      </c>
      <c r="C297" s="12"/>
    </row>
    <row r="298" s="37" customFormat="1" ht="17.25" customHeight="1" spans="1:3">
      <c r="A298" s="26">
        <v>2320433</v>
      </c>
      <c r="B298" s="26" t="s">
        <v>2493</v>
      </c>
      <c r="C298" s="12">
        <v>436</v>
      </c>
    </row>
    <row r="299" s="37" customFormat="1" ht="17.25" customHeight="1" spans="1:3">
      <c r="A299" s="26">
        <v>2320498</v>
      </c>
      <c r="B299" s="26" t="s">
        <v>2494</v>
      </c>
      <c r="C299" s="12">
        <v>10353</v>
      </c>
    </row>
    <row r="300" s="37" customFormat="1" ht="17.25" customHeight="1" spans="1:3">
      <c r="A300" s="26">
        <v>2320499</v>
      </c>
      <c r="B300" s="26" t="s">
        <v>2495</v>
      </c>
      <c r="C300" s="12"/>
    </row>
    <row r="301" s="37" customFormat="1" ht="17.25" customHeight="1" spans="1:3">
      <c r="A301" s="26">
        <v>233</v>
      </c>
      <c r="B301" s="26" t="s">
        <v>1834</v>
      </c>
      <c r="C301" s="12">
        <v>0</v>
      </c>
    </row>
    <row r="302" s="37" customFormat="1" ht="17.25" customHeight="1" spans="1:3">
      <c r="A302" s="26">
        <v>23304</v>
      </c>
      <c r="B302" s="26" t="s">
        <v>2496</v>
      </c>
      <c r="C302" s="12">
        <v>0</v>
      </c>
    </row>
    <row r="303" s="37" customFormat="1" ht="17.25" customHeight="1" spans="1:3">
      <c r="A303" s="26">
        <v>2330401</v>
      </c>
      <c r="B303" s="26" t="s">
        <v>2497</v>
      </c>
      <c r="C303" s="12"/>
    </row>
    <row r="304" s="37" customFormat="1" ht="17.25" customHeight="1" spans="1:3">
      <c r="A304" s="26">
        <v>2330405</v>
      </c>
      <c r="B304" s="26" t="s">
        <v>2498</v>
      </c>
      <c r="C304" s="12"/>
    </row>
    <row r="305" s="37" customFormat="1" ht="17.25" customHeight="1" spans="1:3">
      <c r="A305" s="26">
        <v>2330411</v>
      </c>
      <c r="B305" s="26" t="s">
        <v>2499</v>
      </c>
      <c r="C305" s="12"/>
    </row>
    <row r="306" s="37" customFormat="1" ht="17.25" customHeight="1" spans="1:3">
      <c r="A306" s="26">
        <v>2330413</v>
      </c>
      <c r="B306" s="26" t="s">
        <v>2500</v>
      </c>
      <c r="C306" s="12"/>
    </row>
    <row r="307" s="37" customFormat="1" ht="17.25" customHeight="1" spans="1:3">
      <c r="A307" s="26">
        <v>2330414</v>
      </c>
      <c r="B307" s="26" t="s">
        <v>2501</v>
      </c>
      <c r="C307" s="12"/>
    </row>
    <row r="308" s="37" customFormat="1" ht="17.25" customHeight="1" spans="1:3">
      <c r="A308" s="26">
        <v>2330416</v>
      </c>
      <c r="B308" s="26" t="s">
        <v>2502</v>
      </c>
      <c r="C308" s="12"/>
    </row>
    <row r="309" s="37" customFormat="1" ht="17.25" customHeight="1" spans="1:3">
      <c r="A309" s="26">
        <v>2330417</v>
      </c>
      <c r="B309" s="26" t="s">
        <v>2503</v>
      </c>
      <c r="C309" s="12"/>
    </row>
    <row r="310" s="37" customFormat="1" ht="17.25" customHeight="1" spans="1:3">
      <c r="A310" s="26">
        <v>2330418</v>
      </c>
      <c r="B310" s="26" t="s">
        <v>2504</v>
      </c>
      <c r="C310" s="12"/>
    </row>
    <row r="311" s="37" customFormat="1" ht="17.25" customHeight="1" spans="1:3">
      <c r="A311" s="26">
        <v>2330419</v>
      </c>
      <c r="B311" s="26" t="s">
        <v>2505</v>
      </c>
      <c r="C311" s="12"/>
    </row>
    <row r="312" s="37" customFormat="1" ht="17.25" customHeight="1" spans="1:3">
      <c r="A312" s="26">
        <v>2330420</v>
      </c>
      <c r="B312" s="26" t="s">
        <v>2506</v>
      </c>
      <c r="C312" s="12"/>
    </row>
    <row r="313" s="37" customFormat="1" ht="17.25" customHeight="1" spans="1:3">
      <c r="A313" s="26">
        <v>2330431</v>
      </c>
      <c r="B313" s="26" t="s">
        <v>2507</v>
      </c>
      <c r="C313" s="12"/>
    </row>
    <row r="314" s="37" customFormat="1" ht="17.25" customHeight="1" spans="1:3">
      <c r="A314" s="26">
        <v>2330432</v>
      </c>
      <c r="B314" s="26" t="s">
        <v>2508</v>
      </c>
      <c r="C314" s="12"/>
    </row>
    <row r="315" s="37" customFormat="1" ht="17.25" customHeight="1" spans="1:3">
      <c r="A315" s="26">
        <v>2330433</v>
      </c>
      <c r="B315" s="26" t="s">
        <v>2509</v>
      </c>
      <c r="C315" s="12"/>
    </row>
    <row r="316" s="37" customFormat="1" ht="17.25" customHeight="1" spans="1:3">
      <c r="A316" s="26">
        <v>2330498</v>
      </c>
      <c r="B316" s="26" t="s">
        <v>2510</v>
      </c>
      <c r="C316" s="12"/>
    </row>
    <row r="317" s="37" customFormat="1" ht="17.25" customHeight="1" spans="1:3">
      <c r="A317" s="26">
        <v>2330499</v>
      </c>
      <c r="B317" s="26" t="s">
        <v>2511</v>
      </c>
      <c r="C317" s="12"/>
    </row>
    <row r="318" s="37" customFormat="1" ht="17.25" customHeight="1" spans="1:3">
      <c r="A318" s="26">
        <v>234</v>
      </c>
      <c r="B318" s="26" t="s">
        <v>2165</v>
      </c>
      <c r="C318" s="12">
        <v>0</v>
      </c>
    </row>
    <row r="319" s="37" customFormat="1" ht="17.25" customHeight="1" spans="1:3">
      <c r="A319" s="26">
        <v>23401</v>
      </c>
      <c r="B319" s="26" t="s">
        <v>1877</v>
      </c>
      <c r="C319" s="12">
        <v>0</v>
      </c>
    </row>
    <row r="320" s="37" customFormat="1" ht="17.25" customHeight="1" spans="1:3">
      <c r="A320" s="26">
        <v>2340101</v>
      </c>
      <c r="B320" s="26" t="s">
        <v>2512</v>
      </c>
      <c r="C320" s="12"/>
    </row>
    <row r="321" s="37" customFormat="1" ht="17.25" customHeight="1" spans="1:3">
      <c r="A321" s="26">
        <v>2340102</v>
      </c>
      <c r="B321" s="26" t="s">
        <v>2513</v>
      </c>
      <c r="C321" s="12"/>
    </row>
    <row r="322" s="37" customFormat="1" ht="17.25" customHeight="1" spans="1:3">
      <c r="A322" s="26">
        <v>2340103</v>
      </c>
      <c r="B322" s="26" t="s">
        <v>2514</v>
      </c>
      <c r="C322" s="12"/>
    </row>
    <row r="323" s="37" customFormat="1" ht="17.25" customHeight="1" spans="1:3">
      <c r="A323" s="26">
        <v>2340104</v>
      </c>
      <c r="B323" s="26" t="s">
        <v>2515</v>
      </c>
      <c r="C323" s="12"/>
    </row>
    <row r="324" s="37" customFormat="1" ht="17.25" customHeight="1" spans="1:3">
      <c r="A324" s="26">
        <v>2340105</v>
      </c>
      <c r="B324" s="26" t="s">
        <v>2516</v>
      </c>
      <c r="C324" s="12"/>
    </row>
    <row r="325" s="37" customFormat="1" ht="17.25" customHeight="1" spans="1:3">
      <c r="A325" s="26">
        <v>2340106</v>
      </c>
      <c r="B325" s="26" t="s">
        <v>2517</v>
      </c>
      <c r="C325" s="12"/>
    </row>
    <row r="326" s="37" customFormat="1" ht="17.25" customHeight="1" spans="1:3">
      <c r="A326" s="26">
        <v>2340107</v>
      </c>
      <c r="B326" s="26" t="s">
        <v>2518</v>
      </c>
      <c r="C326" s="12"/>
    </row>
    <row r="327" s="37" customFormat="1" ht="17.25" customHeight="1" spans="1:3">
      <c r="A327" s="26">
        <v>2340108</v>
      </c>
      <c r="B327" s="26" t="s">
        <v>2519</v>
      </c>
      <c r="C327" s="12"/>
    </row>
    <row r="328" s="37" customFormat="1" ht="17.25" customHeight="1" spans="1:3">
      <c r="A328" s="26">
        <v>2340109</v>
      </c>
      <c r="B328" s="26" t="s">
        <v>2520</v>
      </c>
      <c r="C328" s="12"/>
    </row>
    <row r="329" s="37" customFormat="1" ht="17.25" customHeight="1" spans="1:3">
      <c r="A329" s="26">
        <v>2340110</v>
      </c>
      <c r="B329" s="26" t="s">
        <v>2521</v>
      </c>
      <c r="C329" s="12"/>
    </row>
    <row r="330" s="37" customFormat="1" ht="17.25" customHeight="1" spans="1:3">
      <c r="A330" s="26">
        <v>2340111</v>
      </c>
      <c r="B330" s="26" t="s">
        <v>2522</v>
      </c>
      <c r="C330" s="12"/>
    </row>
    <row r="331" s="37" customFormat="1" ht="17.25" customHeight="1" spans="1:3">
      <c r="A331" s="26">
        <v>2340199</v>
      </c>
      <c r="B331" s="26" t="s">
        <v>2523</v>
      </c>
      <c r="C331" s="12"/>
    </row>
    <row r="332" s="37" customFormat="1" ht="17.25" customHeight="1" spans="1:3">
      <c r="A332" s="26">
        <v>23402</v>
      </c>
      <c r="B332" s="26" t="s">
        <v>2524</v>
      </c>
      <c r="C332" s="12">
        <v>0</v>
      </c>
    </row>
    <row r="333" s="37" customFormat="1" ht="17.25" customHeight="1" spans="1:3">
      <c r="A333" s="26">
        <v>2340201</v>
      </c>
      <c r="B333" s="26" t="s">
        <v>1627</v>
      </c>
      <c r="C333" s="12"/>
    </row>
    <row r="334" s="37" customFormat="1" ht="17.25" customHeight="1" spans="1:3">
      <c r="A334" s="26">
        <v>2340202</v>
      </c>
      <c r="B334" s="26" t="s">
        <v>1672</v>
      </c>
      <c r="C334" s="12"/>
    </row>
    <row r="335" s="37" customFormat="1" ht="17.25" customHeight="1" spans="1:3">
      <c r="A335" s="26">
        <v>2340203</v>
      </c>
      <c r="B335" s="26" t="s">
        <v>2525</v>
      </c>
      <c r="C335" s="12"/>
    </row>
    <row r="336" s="37" customFormat="1" ht="17.25" customHeight="1" spans="1:3">
      <c r="A336" s="26">
        <v>2340204</v>
      </c>
      <c r="B336" s="26" t="s">
        <v>2526</v>
      </c>
      <c r="C336" s="12"/>
    </row>
    <row r="337" s="37" customFormat="1" ht="17.25" customHeight="1" spans="1:3">
      <c r="A337" s="26">
        <v>2340205</v>
      </c>
      <c r="B337" s="26" t="s">
        <v>2527</v>
      </c>
      <c r="C337" s="12"/>
    </row>
    <row r="338" s="37" customFormat="1" ht="17.25" customHeight="1" spans="1:3">
      <c r="A338" s="26">
        <v>2340299</v>
      </c>
      <c r="B338" s="26" t="s">
        <v>2528</v>
      </c>
      <c r="C338" s="12"/>
    </row>
    <row r="339" ht="18.95" customHeight="1" spans="1:3">
      <c r="A339" s="26"/>
      <c r="B339" s="25" t="s">
        <v>128</v>
      </c>
      <c r="C339" s="12">
        <v>108954</v>
      </c>
    </row>
    <row r="340" ht="18.95" customHeight="1" spans="1:3">
      <c r="A340" s="26"/>
      <c r="B340" s="26" t="s">
        <v>2039</v>
      </c>
      <c r="C340" s="12">
        <v>118</v>
      </c>
    </row>
    <row r="341" ht="18.95" customHeight="1" spans="1:3">
      <c r="A341" s="26"/>
      <c r="B341" s="26" t="s">
        <v>2047</v>
      </c>
      <c r="C341" s="12">
        <v>4313</v>
      </c>
    </row>
    <row r="342" ht="18.95" customHeight="1" spans="1:3">
      <c r="A342" s="26"/>
      <c r="B342" s="26" t="s">
        <v>2055</v>
      </c>
      <c r="C342" s="12">
        <v>60400</v>
      </c>
    </row>
    <row r="343" ht="18.95" customHeight="1" spans="1:3">
      <c r="A343" s="26"/>
      <c r="B343" s="26" t="s">
        <v>2120</v>
      </c>
      <c r="C343" s="12">
        <v>0</v>
      </c>
    </row>
    <row r="344" ht="18.95" customHeight="1" spans="1:3">
      <c r="A344" s="26"/>
      <c r="B344" s="26" t="s">
        <v>2173</v>
      </c>
      <c r="C344" s="12">
        <v>0</v>
      </c>
    </row>
    <row r="345" ht="18.95" customHeight="1" spans="1:3">
      <c r="A345" s="26"/>
      <c r="B345" s="127" t="s">
        <v>2124</v>
      </c>
      <c r="C345" s="118">
        <v>183</v>
      </c>
    </row>
    <row r="346" ht="18.95" customHeight="1" spans="1:3">
      <c r="A346" s="26"/>
      <c r="B346" s="122"/>
      <c r="C346" s="12"/>
    </row>
    <row r="347" ht="18.95" customHeight="1" spans="1:3">
      <c r="A347" s="26"/>
      <c r="B347" s="25" t="s">
        <v>2175</v>
      </c>
      <c r="C347" s="12">
        <v>173968</v>
      </c>
    </row>
    <row r="348" ht="15.75" spans="2:2">
      <c r="B348" s="49"/>
    </row>
    <row r="349" ht="15.75" spans="2:2">
      <c r="B349" s="49"/>
    </row>
    <row r="350" ht="15.75" spans="2:2">
      <c r="B350" s="49"/>
    </row>
    <row r="351" ht="15.75" spans="2:2">
      <c r="B351" s="49"/>
    </row>
    <row r="352" ht="15.75" spans="2:2">
      <c r="B352" s="49"/>
    </row>
    <row r="353" ht="15.75" spans="2:2">
      <c r="B353" s="49"/>
    </row>
    <row r="354" ht="15.75" spans="2:2">
      <c r="B354" s="49"/>
    </row>
    <row r="355" ht="15.75" spans="2:2">
      <c r="B355" s="49"/>
    </row>
    <row r="356" ht="15.75" spans="2:2">
      <c r="B356" s="49"/>
    </row>
    <row r="357" ht="15.75" spans="2:2">
      <c r="B357" s="49"/>
    </row>
    <row r="358" ht="15.75" spans="2:2">
      <c r="B358" s="49"/>
    </row>
    <row r="359" ht="15.75" spans="2:2">
      <c r="B359" s="49"/>
    </row>
    <row r="360" ht="15.75" spans="2:2">
      <c r="B360" s="49"/>
    </row>
    <row r="361" ht="15.75" spans="2:2">
      <c r="B361" s="49"/>
    </row>
    <row r="362" ht="15.75" spans="2:2">
      <c r="B362" s="49"/>
    </row>
    <row r="363" ht="15.75" spans="2:2">
      <c r="B363" s="49"/>
    </row>
    <row r="364" ht="15.75" spans="2:2">
      <c r="B364" s="49"/>
    </row>
    <row r="365" ht="15.75" spans="2:2">
      <c r="B365" s="49"/>
    </row>
    <row r="366" ht="15.75" spans="2:2">
      <c r="B366" s="49"/>
    </row>
    <row r="367" ht="15.75" spans="2:2">
      <c r="B367" s="49"/>
    </row>
    <row r="368" ht="15.75" spans="2:2">
      <c r="B368" s="49"/>
    </row>
    <row r="369" ht="15.75" spans="2:2">
      <c r="B369" s="49"/>
    </row>
    <row r="370" ht="15.75" spans="2:2">
      <c r="B370" s="49"/>
    </row>
    <row r="371" ht="15.75" spans="2:2">
      <c r="B371" s="49"/>
    </row>
    <row r="372" ht="15.75" spans="2:2">
      <c r="B372" s="49"/>
    </row>
    <row r="373" ht="15.75" spans="2:2">
      <c r="B373" s="49"/>
    </row>
    <row r="374" ht="15.75" spans="2:2">
      <c r="B374" s="49"/>
    </row>
    <row r="375" ht="15.75" spans="2:2">
      <c r="B375" s="49"/>
    </row>
    <row r="376" ht="15.75" spans="2:2">
      <c r="B376" s="49"/>
    </row>
    <row r="377" ht="15.75" spans="2:2">
      <c r="B377" s="49"/>
    </row>
    <row r="378" ht="15.75" spans="2:2">
      <c r="B378" s="49"/>
    </row>
    <row r="379" ht="15.75" spans="2:2">
      <c r="B379" s="49"/>
    </row>
    <row r="380" ht="15.75" spans="2:2">
      <c r="B380" s="49"/>
    </row>
    <row r="381" ht="15.75" spans="2:2">
      <c r="B381" s="49"/>
    </row>
    <row r="382" ht="15.75" spans="2:2">
      <c r="B382" s="49"/>
    </row>
    <row r="383" ht="15.75" spans="2:2">
      <c r="B383" s="49"/>
    </row>
    <row r="384" ht="15.75" spans="2:2">
      <c r="B384" s="49"/>
    </row>
    <row r="385" ht="15.75" spans="2:2">
      <c r="B385" s="49"/>
    </row>
    <row r="386" ht="15.75" spans="2:2">
      <c r="B386" s="49"/>
    </row>
    <row r="387" ht="15.75" spans="2:2">
      <c r="B387" s="49"/>
    </row>
    <row r="388" ht="15.75" spans="2:2">
      <c r="B388" s="49"/>
    </row>
    <row r="389" ht="15.75" spans="2:2">
      <c r="B389" s="49"/>
    </row>
    <row r="390" ht="15.75" spans="2:2">
      <c r="B390" s="49"/>
    </row>
    <row r="391" ht="15.75" spans="2:2">
      <c r="B391" s="49"/>
    </row>
    <row r="392" ht="15.75" spans="2:2">
      <c r="B392" s="49"/>
    </row>
    <row r="393" ht="15.75" spans="2:2">
      <c r="B393" s="49"/>
    </row>
    <row r="394" ht="15.75" spans="2:2">
      <c r="B394" s="49"/>
    </row>
    <row r="395" ht="15.75" spans="2:2">
      <c r="B395" s="49"/>
    </row>
    <row r="396" ht="15.75" spans="2:2">
      <c r="B396" s="49"/>
    </row>
    <row r="397" ht="15.75" spans="2:2">
      <c r="B397" s="49"/>
    </row>
    <row r="398" ht="15.75" spans="2:2">
      <c r="B398" s="49"/>
    </row>
    <row r="399" ht="15.75" spans="2:2">
      <c r="B399" s="49"/>
    </row>
    <row r="400" ht="15.75" spans="2:2">
      <c r="B400" s="49"/>
    </row>
    <row r="401" ht="15.75" spans="2:2">
      <c r="B401" s="49"/>
    </row>
    <row r="402" ht="15.75" spans="2:2">
      <c r="B402" s="49"/>
    </row>
    <row r="403" ht="15.75" spans="2:2">
      <c r="B403" s="49"/>
    </row>
    <row r="404" ht="15.75" spans="2:2">
      <c r="B404" s="49"/>
    </row>
    <row r="405" ht="15.75" spans="2:2">
      <c r="B405" s="49"/>
    </row>
    <row r="406" ht="15.75" spans="2:2">
      <c r="B406" s="49"/>
    </row>
    <row r="407" ht="15.75" spans="2:2">
      <c r="B407" s="49"/>
    </row>
    <row r="408" ht="15.75" spans="2:2">
      <c r="B408" s="49"/>
    </row>
    <row r="409" ht="15.75" spans="2:2">
      <c r="B409" s="49"/>
    </row>
    <row r="410" ht="15.75" spans="2:2">
      <c r="B410" s="49"/>
    </row>
    <row r="411" ht="15.75" spans="2:2">
      <c r="B411" s="49"/>
    </row>
    <row r="412" ht="15.75" spans="2:2">
      <c r="B412" s="49"/>
    </row>
    <row r="413" ht="15.75" spans="2:2">
      <c r="B413" s="49"/>
    </row>
    <row r="414" ht="15.75" spans="2:2">
      <c r="B414" s="49"/>
    </row>
    <row r="415" ht="15.75" spans="2:2">
      <c r="B415" s="49"/>
    </row>
    <row r="416" ht="15.75" spans="2:2">
      <c r="B416" s="49"/>
    </row>
    <row r="417" ht="15.75" spans="2:2">
      <c r="B417" s="49"/>
    </row>
    <row r="418" ht="15.75" spans="2:2">
      <c r="B418" s="49"/>
    </row>
    <row r="419" ht="15.75" spans="2:2">
      <c r="B419" s="49"/>
    </row>
    <row r="420" ht="15.75" spans="2:2">
      <c r="B420" s="49"/>
    </row>
    <row r="421" ht="15.75" spans="2:2">
      <c r="B421" s="49"/>
    </row>
    <row r="422" ht="15.75" spans="2:2">
      <c r="B422" s="49"/>
    </row>
    <row r="423" ht="15.75" spans="2:2">
      <c r="B423" s="49"/>
    </row>
    <row r="424" ht="15.75" spans="2:2">
      <c r="B424" s="49"/>
    </row>
    <row r="425" ht="15.75" spans="2:2">
      <c r="B425" s="49"/>
    </row>
    <row r="426" ht="15.75" spans="2:2">
      <c r="B426" s="49"/>
    </row>
    <row r="427" ht="15.75" spans="2:2">
      <c r="B427" s="49"/>
    </row>
    <row r="428" ht="15.75" spans="2:2">
      <c r="B428" s="49"/>
    </row>
    <row r="429" ht="15.75" spans="2:2">
      <c r="B429" s="49"/>
    </row>
    <row r="430" ht="15.75" spans="2:2">
      <c r="B430" s="49"/>
    </row>
    <row r="431" ht="15.75" spans="2:2">
      <c r="B431" s="49"/>
    </row>
    <row r="432" ht="15.75" spans="2:2">
      <c r="B432" s="49"/>
    </row>
    <row r="433" ht="15.75" spans="2:2">
      <c r="B433" s="49"/>
    </row>
    <row r="434" ht="15.75" spans="2:2">
      <c r="B434" s="49"/>
    </row>
    <row r="435" ht="15.75" spans="2:2">
      <c r="B435" s="49"/>
    </row>
    <row r="436" ht="15.75" spans="2:2">
      <c r="B436" s="49"/>
    </row>
    <row r="437" ht="15.75" spans="2:2">
      <c r="B437" s="49"/>
    </row>
    <row r="438" ht="15.75" spans="2:2">
      <c r="B438" s="49"/>
    </row>
    <row r="439" ht="15.75" spans="2:2">
      <c r="B439" s="49"/>
    </row>
    <row r="440" ht="15.75" spans="2:2">
      <c r="B440" s="49"/>
    </row>
    <row r="441" ht="15.75" spans="2:2">
      <c r="B441" s="49"/>
    </row>
    <row r="442" ht="15.75" spans="2:2">
      <c r="B442" s="49"/>
    </row>
    <row r="443" ht="15.75" spans="2:2">
      <c r="B443" s="49"/>
    </row>
    <row r="444" ht="15.75" spans="2:2">
      <c r="B444" s="49"/>
    </row>
    <row r="445" ht="15.75" spans="2:2">
      <c r="B445" s="49"/>
    </row>
    <row r="446" ht="15.75" spans="2:2">
      <c r="B446" s="49"/>
    </row>
    <row r="447" ht="15.75" spans="2:2">
      <c r="B447" s="49"/>
    </row>
    <row r="448" ht="15.75" spans="2:2">
      <c r="B448" s="49"/>
    </row>
    <row r="449" ht="15.75" spans="2:2">
      <c r="B449" s="49"/>
    </row>
    <row r="450" ht="15.75" spans="2:2">
      <c r="B450" s="49"/>
    </row>
    <row r="451" ht="15.75" spans="2:2">
      <c r="B451" s="49"/>
    </row>
    <row r="452" ht="15.75" spans="2:2">
      <c r="B452" s="49"/>
    </row>
    <row r="453" ht="15.75" spans="2:2">
      <c r="B453" s="49"/>
    </row>
    <row r="454" ht="15.75" spans="2:2">
      <c r="B454" s="49"/>
    </row>
    <row r="455" ht="15.75" spans="2:2">
      <c r="B455" s="49"/>
    </row>
    <row r="456" ht="15.75" spans="2:2">
      <c r="B456" s="49"/>
    </row>
    <row r="457" ht="15.75" spans="2:2">
      <c r="B457" s="49"/>
    </row>
    <row r="458" ht="15.75" spans="2:2">
      <c r="B458" s="49"/>
    </row>
    <row r="459" ht="15.75" spans="2:2">
      <c r="B459" s="49"/>
    </row>
    <row r="460" ht="15.75" spans="2:2">
      <c r="B460" s="49"/>
    </row>
    <row r="461" ht="15.75" spans="2:2">
      <c r="B461" s="49"/>
    </row>
    <row r="462" ht="15.75" spans="2:2">
      <c r="B462" s="49"/>
    </row>
    <row r="463" ht="15.75" spans="2:2">
      <c r="B463" s="49"/>
    </row>
    <row r="464" ht="15.75" spans="2:2">
      <c r="B464" s="49"/>
    </row>
    <row r="465" ht="15.75" spans="2:2">
      <c r="B465" s="49"/>
    </row>
    <row r="466" ht="15.75" spans="2:2">
      <c r="B466" s="49"/>
    </row>
    <row r="467" ht="15.75" spans="2:2">
      <c r="B467" s="49"/>
    </row>
    <row r="468" ht="15.75" spans="2:2">
      <c r="B468" s="49"/>
    </row>
    <row r="469" ht="15.75" spans="2:2">
      <c r="B469" s="49"/>
    </row>
    <row r="470" ht="15.75" spans="2:2">
      <c r="B470" s="49"/>
    </row>
    <row r="471" ht="15.75" spans="2:2">
      <c r="B471" s="49"/>
    </row>
    <row r="472" ht="15.75" spans="2:2">
      <c r="B472" s="49"/>
    </row>
    <row r="473" ht="15.75" spans="2:2">
      <c r="B473" s="49"/>
    </row>
    <row r="474" ht="15.75" spans="2:2">
      <c r="B474" s="49"/>
    </row>
    <row r="475" ht="15.75" spans="2:2">
      <c r="B475" s="49"/>
    </row>
    <row r="476" ht="15.75" spans="2:2">
      <c r="B476" s="49"/>
    </row>
    <row r="477" ht="15.75" spans="2:2">
      <c r="B477" s="49"/>
    </row>
    <row r="478" ht="15.75" spans="2:2">
      <c r="B478" s="49"/>
    </row>
    <row r="479" ht="15.75" spans="2:2">
      <c r="B479" s="49"/>
    </row>
    <row r="480" ht="15.75" spans="2:2">
      <c r="B480" s="49"/>
    </row>
    <row r="481" ht="15.75" spans="2:2">
      <c r="B481" s="49"/>
    </row>
    <row r="482" ht="15.75" spans="2:2">
      <c r="B482" s="49"/>
    </row>
    <row r="483" ht="15.75" spans="2:2">
      <c r="B483" s="49"/>
    </row>
    <row r="484" ht="15.75" spans="2:2">
      <c r="B484" s="49"/>
    </row>
    <row r="485" ht="15.75" spans="2:2">
      <c r="B485" s="49"/>
    </row>
    <row r="486" ht="15.75" spans="2:2">
      <c r="B486" s="49"/>
    </row>
    <row r="487" ht="15.75" spans="2:2">
      <c r="B487" s="49"/>
    </row>
    <row r="488" ht="15.75" spans="2:2">
      <c r="B488" s="49"/>
    </row>
    <row r="489" ht="15.75" spans="2:2">
      <c r="B489" s="49"/>
    </row>
    <row r="490" ht="15.75" spans="2:2">
      <c r="B490" s="49"/>
    </row>
    <row r="491" ht="15.75" spans="2:2">
      <c r="B491" s="49"/>
    </row>
    <row r="492" ht="15.75" spans="2:2">
      <c r="B492" s="49"/>
    </row>
    <row r="493" ht="15.75" spans="2:2">
      <c r="B493" s="49"/>
    </row>
    <row r="494" ht="15.75" spans="2:2">
      <c r="B494" s="49"/>
    </row>
    <row r="495" ht="15.75" spans="2:2">
      <c r="B495" s="49"/>
    </row>
    <row r="496" ht="15.75" spans="2:2">
      <c r="B496" s="49"/>
    </row>
    <row r="497" ht="15.75" spans="2:2">
      <c r="B497" s="49"/>
    </row>
    <row r="498" ht="15.75" spans="2:2">
      <c r="B498" s="49"/>
    </row>
    <row r="499" ht="15.75" spans="2:2">
      <c r="B499" s="49"/>
    </row>
    <row r="500" ht="15.75" spans="2:2">
      <c r="B500" s="49"/>
    </row>
    <row r="501" ht="15.75" spans="2:2">
      <c r="B501" s="49"/>
    </row>
    <row r="502" ht="15.75" spans="2:2">
      <c r="B502" s="49"/>
    </row>
    <row r="503" ht="15.75" spans="2:2">
      <c r="B503" s="49"/>
    </row>
    <row r="504" ht="15.75" spans="2:2">
      <c r="B504" s="49"/>
    </row>
    <row r="505" ht="15.75" spans="2:2">
      <c r="B505" s="49"/>
    </row>
    <row r="506" ht="15.75" spans="2:2">
      <c r="B506" s="49"/>
    </row>
    <row r="507" ht="15.75" spans="2:2">
      <c r="B507" s="49"/>
    </row>
    <row r="508" ht="15.75" spans="2:2">
      <c r="B508" s="49"/>
    </row>
    <row r="509" ht="15.75" spans="2:2">
      <c r="B509" s="49"/>
    </row>
    <row r="510" ht="15.75" spans="2:2">
      <c r="B510" s="49"/>
    </row>
    <row r="511" ht="15.75" spans="2:2">
      <c r="B511" s="49"/>
    </row>
    <row r="512" ht="15.75" spans="2:2">
      <c r="B512" s="49"/>
    </row>
    <row r="513" ht="15.75" spans="2:2">
      <c r="B513" s="49"/>
    </row>
    <row r="514" ht="15.75" spans="2:2">
      <c r="B514" s="49"/>
    </row>
    <row r="515" ht="15.75" spans="2:2">
      <c r="B515" s="49"/>
    </row>
    <row r="516" ht="15.75" spans="2:2">
      <c r="B516" s="49"/>
    </row>
    <row r="517" ht="15.75" spans="2:2">
      <c r="B517" s="49"/>
    </row>
    <row r="518" ht="15.75" spans="2:2">
      <c r="B518" s="49"/>
    </row>
    <row r="519" ht="15.75" spans="2:2">
      <c r="B519" s="49"/>
    </row>
    <row r="520" ht="15.75" spans="2:2">
      <c r="B520" s="49"/>
    </row>
    <row r="521" ht="15.75" spans="2:2">
      <c r="B521" s="49"/>
    </row>
    <row r="522" ht="15.75" spans="2:2">
      <c r="B522" s="49"/>
    </row>
    <row r="523" ht="15.75" spans="2:2">
      <c r="B523" s="49"/>
    </row>
    <row r="524" ht="15.75" spans="2:2">
      <c r="B524" s="49"/>
    </row>
    <row r="525" ht="15.75" spans="2:2">
      <c r="B525" s="49"/>
    </row>
    <row r="526" ht="15.75" spans="2:2">
      <c r="B526" s="49"/>
    </row>
    <row r="527" ht="15.75" spans="2:2">
      <c r="B527" s="49"/>
    </row>
    <row r="528" ht="15.75" spans="2:2">
      <c r="B528" s="49"/>
    </row>
    <row r="529" ht="15.75" spans="2:2">
      <c r="B529" s="49"/>
    </row>
    <row r="530" ht="15.75" spans="2:2">
      <c r="B530" s="49"/>
    </row>
    <row r="531" ht="15.75" spans="2:2">
      <c r="B531" s="49"/>
    </row>
    <row r="532" ht="15.75" spans="2:2">
      <c r="B532" s="49"/>
    </row>
    <row r="533" ht="15.75" spans="2:2">
      <c r="B533" s="49"/>
    </row>
    <row r="534" ht="15.75" spans="2:2">
      <c r="B534" s="49"/>
    </row>
    <row r="535" ht="15.75" spans="2:2">
      <c r="B535" s="49"/>
    </row>
    <row r="536" ht="15.75" spans="2:2">
      <c r="B536" s="49"/>
    </row>
    <row r="537" ht="15.75" spans="2:2">
      <c r="B537" s="49"/>
    </row>
    <row r="538" ht="15.75" spans="2:2">
      <c r="B538" s="49"/>
    </row>
    <row r="539" ht="15.75" spans="2:2">
      <c r="B539" s="49"/>
    </row>
    <row r="540" ht="15.75" spans="2:2">
      <c r="B540" s="49"/>
    </row>
    <row r="541" ht="15.75" spans="2:2">
      <c r="B541" s="49"/>
    </row>
    <row r="542" ht="15.75" spans="2:2">
      <c r="B542" s="49"/>
    </row>
    <row r="543" ht="15.75" spans="2:2">
      <c r="B543" s="49"/>
    </row>
    <row r="544" ht="15.75" spans="2:2">
      <c r="B544" s="49"/>
    </row>
    <row r="545" ht="15.75" spans="2:2">
      <c r="B545" s="49"/>
    </row>
    <row r="546" ht="15.75" spans="2:2">
      <c r="B546" s="49"/>
    </row>
    <row r="547" ht="15.75" spans="2:2">
      <c r="B547" s="49"/>
    </row>
    <row r="548" ht="15.75" spans="2:2">
      <c r="B548" s="49"/>
    </row>
    <row r="549" ht="15.75" spans="2:2">
      <c r="B549" s="49"/>
    </row>
    <row r="550" ht="15.75" spans="2:2">
      <c r="B550" s="49"/>
    </row>
    <row r="551" ht="15.75" spans="2:2">
      <c r="B551" s="49"/>
    </row>
    <row r="552" ht="15.75" spans="2:2">
      <c r="B552" s="49"/>
    </row>
    <row r="553" ht="15.75" spans="2:2">
      <c r="B553" s="49"/>
    </row>
    <row r="554" ht="15.75" spans="2:2">
      <c r="B554" s="49"/>
    </row>
    <row r="555" ht="15.75" spans="2:2">
      <c r="B555" s="49"/>
    </row>
    <row r="556" ht="15.75" spans="2:2">
      <c r="B556" s="49"/>
    </row>
    <row r="557" ht="15.75" spans="2:2">
      <c r="B557" s="49"/>
    </row>
    <row r="558" ht="15.75" spans="2:2">
      <c r="B558" s="49"/>
    </row>
    <row r="559" ht="15.75" spans="2:2">
      <c r="B559" s="49"/>
    </row>
    <row r="560" ht="15.75" spans="2:2">
      <c r="B560" s="49"/>
    </row>
    <row r="561" ht="15.75" spans="2:2">
      <c r="B561" s="49"/>
    </row>
    <row r="562" ht="15.75" spans="2:2">
      <c r="B562" s="49"/>
    </row>
    <row r="563" ht="15.75" spans="2:2">
      <c r="B563" s="49"/>
    </row>
    <row r="564" ht="15.75" spans="2:2">
      <c r="B564" s="49"/>
    </row>
    <row r="565" ht="15.75" spans="2:2">
      <c r="B565" s="49"/>
    </row>
    <row r="566" ht="15.75" spans="2:2">
      <c r="B566" s="49"/>
    </row>
    <row r="567" ht="15.75" spans="2:2">
      <c r="B567" s="49"/>
    </row>
    <row r="568" ht="15.75" spans="2:2">
      <c r="B568" s="49"/>
    </row>
    <row r="569" ht="15.75" spans="2:2">
      <c r="B569" s="49"/>
    </row>
    <row r="570" ht="15.75" spans="2:2">
      <c r="B570" s="49"/>
    </row>
    <row r="571" ht="15.75" spans="2:2">
      <c r="B571" s="49"/>
    </row>
    <row r="572" ht="15.75" spans="2:2">
      <c r="B572" s="49"/>
    </row>
    <row r="573" ht="15.75" spans="2:2">
      <c r="B573" s="49"/>
    </row>
    <row r="574" ht="15.75" spans="2:2">
      <c r="B574" s="49"/>
    </row>
    <row r="575" ht="15.75" spans="2:2">
      <c r="B575" s="49"/>
    </row>
    <row r="576" ht="15.75" spans="2:2">
      <c r="B576" s="49"/>
    </row>
    <row r="577" ht="15.75" spans="2:2">
      <c r="B577" s="49"/>
    </row>
    <row r="578" ht="15.75" spans="2:2">
      <c r="B578" s="49"/>
    </row>
    <row r="579" ht="15.75" spans="2:2">
      <c r="B579" s="49"/>
    </row>
    <row r="580" ht="15.75" spans="2:2">
      <c r="B580" s="49"/>
    </row>
    <row r="581" ht="15.75" spans="2:2">
      <c r="B581" s="49"/>
    </row>
    <row r="582" ht="15.75" spans="2:2">
      <c r="B582" s="49"/>
    </row>
    <row r="583" ht="15.75" spans="2:2">
      <c r="B583" s="49"/>
    </row>
    <row r="584" ht="15.75" spans="2:2">
      <c r="B584" s="49"/>
    </row>
    <row r="585" ht="15.75" spans="2:2">
      <c r="B585" s="49"/>
    </row>
    <row r="586" ht="15.75" spans="2:2">
      <c r="B586" s="49"/>
    </row>
    <row r="587" ht="15.75" spans="2:2">
      <c r="B587" s="49"/>
    </row>
    <row r="588" ht="15.75" spans="2:2">
      <c r="B588" s="49"/>
    </row>
    <row r="589" ht="15.75" spans="2:2">
      <c r="B589" s="49"/>
    </row>
    <row r="590" ht="15.75" spans="2:2">
      <c r="B590" s="49"/>
    </row>
    <row r="591" ht="15.75" spans="2:2">
      <c r="B591" s="49"/>
    </row>
    <row r="592" ht="15.75" spans="2:2">
      <c r="B592" s="49"/>
    </row>
    <row r="593" ht="15.75" spans="2:2">
      <c r="B593" s="49"/>
    </row>
    <row r="594" ht="15.75" spans="2:2">
      <c r="B594" s="49"/>
    </row>
    <row r="595" ht="15.75" spans="2:2">
      <c r="B595" s="49"/>
    </row>
    <row r="596" ht="15.75" spans="2:2">
      <c r="B596" s="49"/>
    </row>
    <row r="597" ht="15.75" spans="2:2">
      <c r="B597" s="49"/>
    </row>
    <row r="598" ht="15.75" spans="2:2">
      <c r="B598" s="49"/>
    </row>
    <row r="599" ht="15.75" spans="2:2">
      <c r="B599" s="49"/>
    </row>
    <row r="600" ht="15.75" spans="2:2">
      <c r="B600" s="49"/>
    </row>
    <row r="601" ht="15.75" spans="2:2">
      <c r="B601" s="49"/>
    </row>
    <row r="602" ht="15.75" spans="2:2">
      <c r="B602" s="49"/>
    </row>
    <row r="603" ht="15.75" spans="2:2">
      <c r="B603" s="49"/>
    </row>
    <row r="604" ht="15.75" spans="2:2">
      <c r="B604" s="49"/>
    </row>
    <row r="605" ht="15.75" spans="2:2">
      <c r="B605" s="49"/>
    </row>
    <row r="606" ht="15.75" spans="2:2">
      <c r="B606" s="49"/>
    </row>
    <row r="607" ht="15.75" spans="2:2">
      <c r="B607" s="49"/>
    </row>
    <row r="608" ht="15.75" spans="2:2">
      <c r="B608" s="49"/>
    </row>
    <row r="609" ht="15.75" spans="2:2">
      <c r="B609" s="49"/>
    </row>
    <row r="610" ht="15.75" spans="2:2">
      <c r="B610" s="49"/>
    </row>
    <row r="611" ht="15.75" spans="2:2">
      <c r="B611" s="49"/>
    </row>
    <row r="612" ht="15.75" spans="2:2">
      <c r="B612" s="49"/>
    </row>
    <row r="613" ht="15.75" spans="2:2">
      <c r="B613" s="49"/>
    </row>
    <row r="614" ht="15.75" spans="2:2">
      <c r="B614" s="49"/>
    </row>
    <row r="615" ht="15.75" spans="2:2">
      <c r="B615" s="49"/>
    </row>
    <row r="616" ht="15.75" spans="2:2">
      <c r="B616" s="49"/>
    </row>
    <row r="617" ht="15.75" spans="2:2">
      <c r="B617" s="49"/>
    </row>
    <row r="618" ht="15.75" spans="2:2">
      <c r="B618" s="49"/>
    </row>
    <row r="619" ht="15.75" spans="2:2">
      <c r="B619" s="49"/>
    </row>
    <row r="620" ht="15.75" spans="2:2">
      <c r="B620" s="49"/>
    </row>
    <row r="621" ht="15.75" spans="2:2">
      <c r="B621" s="49"/>
    </row>
    <row r="622" ht="15.75" spans="2:2">
      <c r="B622" s="49"/>
    </row>
    <row r="623" ht="15.75" spans="2:2">
      <c r="B623" s="49"/>
    </row>
    <row r="624" ht="15.75" spans="2:2">
      <c r="B624" s="49"/>
    </row>
    <row r="625" ht="15.75" spans="2:2">
      <c r="B625" s="49"/>
    </row>
    <row r="626" ht="15.75" spans="2:2">
      <c r="B626" s="49"/>
    </row>
    <row r="627" ht="15.75" spans="2:2">
      <c r="B627" s="49"/>
    </row>
    <row r="628" ht="15.75" spans="2:2">
      <c r="B628" s="49"/>
    </row>
    <row r="629" ht="15.75" spans="2:2">
      <c r="B629" s="49"/>
    </row>
    <row r="630" ht="15.75" spans="2:2">
      <c r="B630" s="49"/>
    </row>
    <row r="631" ht="15.75" spans="2:2">
      <c r="B631" s="49"/>
    </row>
    <row r="632" ht="15.75" spans="2:2">
      <c r="B632" s="49"/>
    </row>
    <row r="633" ht="15.75" spans="2:2">
      <c r="B633" s="49"/>
    </row>
    <row r="634" ht="15.75" spans="2:2">
      <c r="B634" s="49"/>
    </row>
    <row r="635" ht="15.75" spans="2:2">
      <c r="B635" s="49"/>
    </row>
    <row r="636" ht="15.75" spans="2:2">
      <c r="B636" s="49"/>
    </row>
    <row r="637" ht="15.75" spans="2:2">
      <c r="B637" s="49"/>
    </row>
    <row r="638" ht="15.75" spans="2:2">
      <c r="B638" s="49"/>
    </row>
    <row r="639" ht="15.75" spans="2:2">
      <c r="B639" s="49"/>
    </row>
    <row r="640" ht="15.75" spans="2:2">
      <c r="B640" s="49"/>
    </row>
    <row r="641" ht="15.75" spans="2:2">
      <c r="B641" s="49"/>
    </row>
    <row r="642" ht="15.75" spans="2:2">
      <c r="B642" s="49"/>
    </row>
    <row r="643" ht="15.75" spans="2:2">
      <c r="B643" s="49"/>
    </row>
    <row r="644" ht="15.75" spans="2:2">
      <c r="B644" s="49"/>
    </row>
    <row r="645" ht="15.75" spans="2:2">
      <c r="B645" s="49"/>
    </row>
    <row r="646" ht="15.75" spans="2:2">
      <c r="B646" s="49"/>
    </row>
    <row r="647" ht="15.75" spans="2:2">
      <c r="B647" s="49"/>
    </row>
    <row r="648" ht="15.75" spans="2:2">
      <c r="B648" s="49"/>
    </row>
    <row r="649" ht="15.75" spans="2:2">
      <c r="B649" s="49"/>
    </row>
    <row r="650" ht="15.75" spans="2:2">
      <c r="B650" s="49"/>
    </row>
    <row r="651" ht="15.75" spans="2:2">
      <c r="B651" s="49"/>
    </row>
    <row r="652" ht="15.75" spans="2:2">
      <c r="B652" s="49"/>
    </row>
    <row r="653" ht="15.75" spans="2:2">
      <c r="B653" s="49"/>
    </row>
    <row r="654" ht="15.75" spans="2:2">
      <c r="B654" s="49"/>
    </row>
    <row r="655" ht="15.75" spans="2:2">
      <c r="B655" s="49"/>
    </row>
    <row r="656" ht="15.75" spans="2:2">
      <c r="B656" s="49"/>
    </row>
    <row r="657" ht="15.75" spans="2:2">
      <c r="B657" s="49"/>
    </row>
    <row r="658" ht="15.75" spans="2:2">
      <c r="B658" s="49"/>
    </row>
    <row r="659" ht="15.75" spans="2:2">
      <c r="B659" s="49"/>
    </row>
    <row r="660" ht="15.75" spans="2:2">
      <c r="B660" s="49"/>
    </row>
    <row r="661" ht="15.75" spans="2:2">
      <c r="B661" s="49"/>
    </row>
    <row r="662" ht="15.75" spans="2:2">
      <c r="B662" s="49"/>
    </row>
    <row r="663" ht="15.75" spans="2:2">
      <c r="B663" s="49"/>
    </row>
    <row r="664" ht="15.75" spans="2:2">
      <c r="B664" s="49"/>
    </row>
    <row r="665" ht="15.75" spans="2:2">
      <c r="B665" s="49"/>
    </row>
    <row r="666" ht="15.75" spans="2:2">
      <c r="B666" s="49"/>
    </row>
    <row r="667" ht="15.75" spans="2:2">
      <c r="B667" s="49"/>
    </row>
    <row r="668" ht="15.75" spans="2:2">
      <c r="B668" s="49"/>
    </row>
    <row r="669" ht="15.75" spans="2:2">
      <c r="B669" s="49"/>
    </row>
    <row r="670" ht="15.75" spans="2:2">
      <c r="B670" s="49"/>
    </row>
    <row r="671" ht="15.75" spans="2:2">
      <c r="B671" s="49"/>
    </row>
    <row r="672" ht="15.75" spans="2:2">
      <c r="B672" s="49"/>
    </row>
    <row r="673" ht="15.75" spans="2:2">
      <c r="B673" s="49"/>
    </row>
    <row r="674" ht="15.75" spans="2:2">
      <c r="B674" s="49"/>
    </row>
    <row r="675" ht="15.75" spans="2:2">
      <c r="B675" s="49"/>
    </row>
    <row r="676" ht="15.75" spans="2:2">
      <c r="B676" s="49"/>
    </row>
    <row r="677" ht="15.75" spans="2:2">
      <c r="B677" s="49"/>
    </row>
    <row r="678" ht="15.75" spans="2:2">
      <c r="B678" s="49"/>
    </row>
    <row r="679" ht="15.75" spans="2:2">
      <c r="B679" s="49"/>
    </row>
    <row r="680" ht="15.75" spans="2:2">
      <c r="B680" s="49"/>
    </row>
    <row r="681" ht="15.75" spans="2:2">
      <c r="B681" s="49"/>
    </row>
    <row r="682" ht="15.75" spans="2:2">
      <c r="B682" s="49"/>
    </row>
    <row r="683" ht="15.75" spans="2:2">
      <c r="B683" s="49"/>
    </row>
    <row r="684" ht="15.75" spans="2:2">
      <c r="B684" s="49"/>
    </row>
    <row r="685" ht="15.75" spans="2:2">
      <c r="B685" s="49"/>
    </row>
    <row r="686" ht="15.75" spans="2:2">
      <c r="B686" s="49"/>
    </row>
    <row r="687" ht="15.75" spans="2:2">
      <c r="B687" s="49"/>
    </row>
    <row r="688" ht="15.75" spans="2:2">
      <c r="B688" s="49"/>
    </row>
    <row r="689" ht="15.75" spans="2:2">
      <c r="B689" s="49"/>
    </row>
    <row r="690" ht="15.75" spans="2:2">
      <c r="B690" s="49"/>
    </row>
    <row r="691" ht="15.75" spans="2:2">
      <c r="B691" s="49"/>
    </row>
    <row r="692" ht="15.75" spans="2:2">
      <c r="B692" s="49"/>
    </row>
    <row r="693" ht="15.75" spans="2:2">
      <c r="B693" s="49"/>
    </row>
    <row r="694" ht="15.75" spans="2:2">
      <c r="B694" s="49"/>
    </row>
    <row r="695" ht="15.75" spans="2:2">
      <c r="B695" s="49"/>
    </row>
    <row r="696" ht="15.75" spans="2:2">
      <c r="B696" s="49"/>
    </row>
    <row r="697" ht="15.75" spans="2:2">
      <c r="B697" s="49"/>
    </row>
    <row r="698" ht="15.75" spans="2:2">
      <c r="B698" s="49"/>
    </row>
    <row r="699" ht="15.75" spans="2:2">
      <c r="B699" s="49"/>
    </row>
    <row r="700" ht="15.75" spans="2:2">
      <c r="B700" s="49"/>
    </row>
    <row r="701" ht="15.75" spans="2:2">
      <c r="B701" s="49"/>
    </row>
    <row r="702" ht="15.75" spans="2:2">
      <c r="B702" s="49"/>
    </row>
    <row r="703" ht="15.75" spans="2:2">
      <c r="B703" s="49"/>
    </row>
    <row r="704" ht="15.75" spans="2:2">
      <c r="B704" s="49"/>
    </row>
    <row r="705" ht="15.75" spans="2:2">
      <c r="B705" s="49"/>
    </row>
    <row r="706" ht="15.75" spans="2:2">
      <c r="B706" s="49"/>
    </row>
    <row r="707" ht="15.75" spans="2:2">
      <c r="B707" s="49"/>
    </row>
    <row r="708" ht="15.75" spans="2:2">
      <c r="B708" s="49"/>
    </row>
    <row r="709" ht="15.75" spans="2:2">
      <c r="B709" s="49"/>
    </row>
    <row r="710" ht="15.75" spans="2:2">
      <c r="B710" s="49"/>
    </row>
    <row r="711" ht="15.75" spans="2:2">
      <c r="B711" s="49"/>
    </row>
    <row r="712" ht="15.75" spans="2:2">
      <c r="B712" s="49"/>
    </row>
    <row r="713" ht="15.75" spans="2:2">
      <c r="B713" s="49"/>
    </row>
    <row r="714" ht="15.75" spans="2:2">
      <c r="B714" s="49"/>
    </row>
    <row r="715" ht="15.75" spans="2:2">
      <c r="B715" s="49"/>
    </row>
    <row r="716" ht="15.75" spans="2:2">
      <c r="B716" s="49"/>
    </row>
    <row r="717" ht="15.75" spans="2:2">
      <c r="B717" s="49"/>
    </row>
    <row r="718" ht="15.75" spans="2:2">
      <c r="B718" s="49"/>
    </row>
    <row r="719" ht="15.75" spans="2:2">
      <c r="B719" s="49"/>
    </row>
    <row r="720" ht="15.75" spans="2:2">
      <c r="B720" s="49"/>
    </row>
    <row r="721" ht="15.75" spans="2:2">
      <c r="B721" s="49"/>
    </row>
    <row r="722" ht="15.75" spans="2:2">
      <c r="B722" s="49"/>
    </row>
    <row r="723" ht="15.75" spans="2:2">
      <c r="B723" s="49"/>
    </row>
    <row r="724" ht="15.75" spans="2:2">
      <c r="B724" s="49"/>
    </row>
    <row r="725" ht="15.75" spans="2:2">
      <c r="B725" s="49"/>
    </row>
    <row r="726" ht="15.75" spans="2:2">
      <c r="B726" s="49"/>
    </row>
    <row r="727" ht="15.75" spans="2:2">
      <c r="B727" s="49"/>
    </row>
    <row r="728" ht="15.75" spans="2:2">
      <c r="B728" s="49"/>
    </row>
    <row r="729" ht="15.75" spans="2:2">
      <c r="B729" s="49"/>
    </row>
    <row r="730" ht="15.75" spans="2:2">
      <c r="B730" s="49"/>
    </row>
    <row r="731" ht="15.75" spans="2:2">
      <c r="B731" s="49"/>
    </row>
    <row r="732" ht="15.75" spans="2:2">
      <c r="B732" s="49"/>
    </row>
    <row r="733" ht="15.75" spans="2:2">
      <c r="B733" s="49"/>
    </row>
    <row r="734" ht="15.75" spans="2:2">
      <c r="B734" s="49"/>
    </row>
    <row r="735" ht="15.75" spans="2:2">
      <c r="B735" s="49"/>
    </row>
    <row r="736" ht="15.75" spans="2:2">
      <c r="B736" s="49"/>
    </row>
    <row r="737" ht="15.75" spans="2:2">
      <c r="B737" s="49"/>
    </row>
    <row r="738" ht="15.75" spans="2:2">
      <c r="B738" s="49"/>
    </row>
    <row r="739" ht="15.75" spans="2:2">
      <c r="B739" s="49"/>
    </row>
    <row r="740" ht="15.75" spans="2:2">
      <c r="B740" s="49"/>
    </row>
    <row r="741" ht="15.75" spans="2:2">
      <c r="B741" s="49"/>
    </row>
    <row r="742" ht="15.75" spans="2:2">
      <c r="B742" s="49"/>
    </row>
    <row r="743" ht="15.75" spans="2:2">
      <c r="B743" s="49"/>
    </row>
    <row r="744" ht="15.75" spans="2:2">
      <c r="B744" s="49"/>
    </row>
    <row r="745" ht="15.75" spans="2:2">
      <c r="B745" s="49"/>
    </row>
    <row r="746" ht="15.75" spans="2:2">
      <c r="B746" s="49"/>
    </row>
    <row r="747" ht="15.75" spans="2:2">
      <c r="B747" s="49"/>
    </row>
    <row r="748" ht="15.75" spans="2:2">
      <c r="B748" s="49"/>
    </row>
    <row r="749" ht="15.75" spans="2:2">
      <c r="B749" s="49"/>
    </row>
    <row r="750" ht="15.75" spans="2:2">
      <c r="B750" s="49"/>
    </row>
    <row r="751" ht="15.75" spans="2:2">
      <c r="B751" s="49"/>
    </row>
    <row r="752" ht="15.75" spans="2:2">
      <c r="B752" s="49"/>
    </row>
    <row r="753" ht="15.75" spans="2:2">
      <c r="B753" s="49"/>
    </row>
    <row r="754" ht="15.75" spans="2:2">
      <c r="B754" s="49"/>
    </row>
    <row r="755" ht="15.75" spans="2:2">
      <c r="B755" s="49"/>
    </row>
    <row r="756" ht="15.75" spans="2:2">
      <c r="B756" s="49"/>
    </row>
    <row r="757" ht="15.75" spans="2:2">
      <c r="B757" s="49"/>
    </row>
    <row r="758" ht="15.75" spans="2:2">
      <c r="B758" s="49"/>
    </row>
    <row r="759" ht="15.75" spans="2:2">
      <c r="B759" s="49"/>
    </row>
    <row r="760" ht="15.75" spans="2:2">
      <c r="B760" s="49"/>
    </row>
    <row r="761" ht="15.75" spans="2:2">
      <c r="B761" s="49"/>
    </row>
    <row r="762" ht="15.75" spans="2:2">
      <c r="B762" s="49"/>
    </row>
    <row r="763" ht="15.75" spans="2:2">
      <c r="B763" s="49"/>
    </row>
    <row r="764" ht="15.75" spans="2:2">
      <c r="B764" s="49"/>
    </row>
    <row r="765" ht="15.75" spans="2:2">
      <c r="B765" s="49"/>
    </row>
    <row r="766" ht="15.75" spans="2:2">
      <c r="B766" s="49"/>
    </row>
    <row r="767" ht="15.75" spans="2:2">
      <c r="B767" s="49"/>
    </row>
    <row r="768" ht="15.75" spans="2:2">
      <c r="B768" s="49"/>
    </row>
    <row r="769" ht="15.75" spans="2:2">
      <c r="B769" s="49"/>
    </row>
    <row r="770" ht="15.75" spans="2:2">
      <c r="B770" s="49"/>
    </row>
    <row r="771" ht="15.75" spans="2:2">
      <c r="B771" s="49"/>
    </row>
    <row r="772" ht="15.75" spans="2:2">
      <c r="B772" s="49"/>
    </row>
    <row r="773" ht="15.75" spans="2:2">
      <c r="B773" s="49"/>
    </row>
    <row r="774" ht="15.75" spans="2:2">
      <c r="B774" s="49"/>
    </row>
    <row r="775" ht="15.75" spans="2:2">
      <c r="B775" s="49"/>
    </row>
    <row r="776" ht="15.75" spans="2:2">
      <c r="B776" s="49"/>
    </row>
    <row r="777" ht="15.75" spans="2:2">
      <c r="B777" s="49"/>
    </row>
    <row r="778" ht="15.75" spans="2:2">
      <c r="B778" s="49"/>
    </row>
    <row r="779" ht="15.75" spans="2:2">
      <c r="B779" s="49"/>
    </row>
    <row r="780" ht="15.75" spans="2:2">
      <c r="B780" s="49"/>
    </row>
    <row r="781" ht="15.75" spans="2:2">
      <c r="B781" s="49"/>
    </row>
    <row r="782" ht="15.75" spans="2:2">
      <c r="B782" s="49"/>
    </row>
    <row r="783" ht="15.75" spans="2:2">
      <c r="B783" s="49"/>
    </row>
    <row r="784" ht="15.75" spans="2:2">
      <c r="B784" s="49"/>
    </row>
    <row r="785" ht="15.75" spans="2:2">
      <c r="B785" s="49"/>
    </row>
    <row r="786" ht="15.75" spans="2:2">
      <c r="B786" s="49"/>
    </row>
    <row r="787" ht="15.75" spans="2:2">
      <c r="B787" s="49"/>
    </row>
    <row r="788" ht="15.75" spans="2:2">
      <c r="B788" s="49"/>
    </row>
    <row r="789" ht="15.75" spans="2:2">
      <c r="B789" s="49"/>
    </row>
    <row r="790" ht="15.75" spans="2:2">
      <c r="B790" s="49"/>
    </row>
    <row r="791" ht="15.75" spans="2:2">
      <c r="B791" s="49"/>
    </row>
    <row r="792" ht="15.75" spans="2:2">
      <c r="B792" s="49"/>
    </row>
    <row r="793" ht="15.75" spans="2:2">
      <c r="B793" s="49"/>
    </row>
    <row r="794" ht="15.75" spans="2:2">
      <c r="B794" s="49"/>
    </row>
    <row r="795" ht="15.75" spans="2:2">
      <c r="B795" s="49"/>
    </row>
    <row r="796" ht="15.75" spans="2:2">
      <c r="B796" s="49"/>
    </row>
    <row r="797" ht="15.75" spans="2:2">
      <c r="B797" s="49"/>
    </row>
    <row r="798" ht="15.75" spans="2:2">
      <c r="B798" s="49"/>
    </row>
    <row r="799" ht="15.75" spans="2:2">
      <c r="B799" s="49"/>
    </row>
    <row r="800" ht="15.75" spans="2:2">
      <c r="B800" s="49"/>
    </row>
    <row r="801" ht="15.75" spans="2:2">
      <c r="B801" s="49"/>
    </row>
    <row r="802" ht="15.75" spans="2:2">
      <c r="B802" s="49"/>
    </row>
    <row r="803" ht="15.75" spans="2:2">
      <c r="B803" s="49"/>
    </row>
    <row r="804" ht="15.75" spans="2:2">
      <c r="B804" s="49"/>
    </row>
    <row r="805" ht="15.75" spans="2:2">
      <c r="B805" s="49"/>
    </row>
    <row r="806" ht="15.75" spans="2:2">
      <c r="B806" s="49"/>
    </row>
    <row r="807" ht="15.75" spans="2:2">
      <c r="B807" s="49"/>
    </row>
    <row r="808" ht="15.75" spans="2:2">
      <c r="B808" s="49"/>
    </row>
    <row r="809" ht="15.75" spans="2:2">
      <c r="B809" s="49"/>
    </row>
    <row r="810" ht="15.75" spans="2:2">
      <c r="B810" s="49"/>
    </row>
    <row r="811" ht="15.75" spans="2:2">
      <c r="B811" s="49"/>
    </row>
    <row r="812" ht="15.75" spans="2:2">
      <c r="B812" s="49"/>
    </row>
    <row r="813" ht="15.75" spans="2:2">
      <c r="B813" s="49"/>
    </row>
    <row r="814" ht="15.75" spans="2:2">
      <c r="B814" s="49"/>
    </row>
    <row r="815" ht="15.75" spans="2:2">
      <c r="B815" s="49"/>
    </row>
    <row r="816" ht="15.75" spans="2:2">
      <c r="B816" s="49"/>
    </row>
    <row r="817" ht="15.75" spans="2:2">
      <c r="B817" s="49"/>
    </row>
    <row r="818" ht="15.75" spans="2:2">
      <c r="B818" s="49"/>
    </row>
    <row r="819" ht="15.75" spans="2:2">
      <c r="B819" s="49"/>
    </row>
    <row r="820" ht="15.75" spans="2:2">
      <c r="B820" s="49"/>
    </row>
    <row r="821" ht="15.75" spans="2:2">
      <c r="B821" s="49"/>
    </row>
    <row r="822" ht="15.75" spans="2:2">
      <c r="B822" s="49"/>
    </row>
    <row r="823" ht="15.75" spans="2:2">
      <c r="B823" s="49"/>
    </row>
    <row r="824" ht="15.75" spans="2:2">
      <c r="B824" s="49"/>
    </row>
    <row r="825" ht="15.75" spans="2:2">
      <c r="B825" s="49"/>
    </row>
    <row r="826" ht="15.75" spans="2:2">
      <c r="B826" s="49"/>
    </row>
    <row r="827" ht="15.75" spans="2:2">
      <c r="B827" s="49"/>
    </row>
    <row r="828" ht="15.75" spans="2:2">
      <c r="B828" s="49"/>
    </row>
    <row r="829" ht="15.75" spans="2:2">
      <c r="B829" s="49"/>
    </row>
    <row r="830" ht="15.75" spans="2:2">
      <c r="B830" s="49"/>
    </row>
    <row r="831" ht="15.75" spans="2:2">
      <c r="B831" s="49"/>
    </row>
    <row r="832" ht="15.75" spans="2:2">
      <c r="B832" s="49"/>
    </row>
    <row r="833" ht="15.75" spans="2:2">
      <c r="B833" s="49"/>
    </row>
    <row r="834" ht="15.75" spans="2:2">
      <c r="B834" s="49"/>
    </row>
    <row r="835" ht="15.75" spans="2:2">
      <c r="B835" s="49"/>
    </row>
    <row r="836" ht="15.75" spans="2:2">
      <c r="B836" s="49"/>
    </row>
    <row r="837" ht="15.75" spans="2:2">
      <c r="B837" s="49"/>
    </row>
    <row r="838" ht="15.75" spans="2:2">
      <c r="B838" s="49"/>
    </row>
    <row r="839" ht="15.75" spans="2:2">
      <c r="B839" s="49"/>
    </row>
    <row r="840" ht="15.75" spans="2:2">
      <c r="B840" s="49"/>
    </row>
    <row r="841" ht="15.75" spans="2:2">
      <c r="B841" s="49"/>
    </row>
    <row r="842" ht="15.75" spans="2:2">
      <c r="B842" s="49"/>
    </row>
    <row r="843" ht="15.75" spans="2:2">
      <c r="B843" s="49"/>
    </row>
    <row r="844" ht="15.75" spans="2:2">
      <c r="B844" s="49"/>
    </row>
    <row r="845" ht="15.75" spans="2:2">
      <c r="B845" s="49"/>
    </row>
    <row r="846" ht="15.75" spans="2:2">
      <c r="B846" s="49"/>
    </row>
    <row r="847" ht="15.75" spans="2:2">
      <c r="B847" s="49"/>
    </row>
    <row r="848" ht="15.75" spans="2:2">
      <c r="B848" s="49"/>
    </row>
    <row r="849" ht="15.75" spans="2:2">
      <c r="B849" s="49"/>
    </row>
    <row r="850" ht="15.75" spans="2:2">
      <c r="B850" s="49"/>
    </row>
    <row r="851" ht="15.75" spans="2:2">
      <c r="B851" s="49"/>
    </row>
    <row r="852" ht="15.75" spans="2:2">
      <c r="B852" s="49"/>
    </row>
    <row r="853" ht="15.75" spans="2:2">
      <c r="B853" s="49"/>
    </row>
    <row r="854" ht="15.75" spans="2:2">
      <c r="B854" s="49"/>
    </row>
    <row r="855" ht="15.75" spans="2:2">
      <c r="B855" s="49"/>
    </row>
    <row r="856" ht="15.75" spans="2:2">
      <c r="B856" s="49"/>
    </row>
    <row r="857" ht="15.75" spans="2:2">
      <c r="B857" s="49"/>
    </row>
    <row r="858" ht="15.75" spans="2:2">
      <c r="B858" s="49"/>
    </row>
    <row r="859" ht="15.75" spans="2:2">
      <c r="B859" s="49"/>
    </row>
    <row r="860" ht="15.75" spans="2:2">
      <c r="B860" s="49"/>
    </row>
    <row r="861" ht="15.75" spans="2:2">
      <c r="B861" s="49"/>
    </row>
    <row r="862" ht="15.75" spans="2:2">
      <c r="B862" s="49"/>
    </row>
    <row r="863" ht="15.75" spans="2:2">
      <c r="B863" s="49"/>
    </row>
    <row r="864" ht="15.75" spans="2:2">
      <c r="B864" s="49"/>
    </row>
    <row r="865" ht="15.75" spans="2:2">
      <c r="B865" s="49"/>
    </row>
    <row r="866" ht="15.75" spans="2:2">
      <c r="B866" s="49"/>
    </row>
    <row r="867" ht="15.75" spans="2:2">
      <c r="B867" s="49"/>
    </row>
    <row r="868" ht="15.75" spans="2:2">
      <c r="B868" s="49"/>
    </row>
    <row r="869" ht="15.75" spans="2:2">
      <c r="B869" s="49"/>
    </row>
    <row r="870" ht="15.75" spans="2:2">
      <c r="B870" s="49"/>
    </row>
    <row r="871" ht="15.75" spans="2:2">
      <c r="B871" s="49"/>
    </row>
    <row r="872" ht="15.75" spans="2:2">
      <c r="B872" s="49"/>
    </row>
    <row r="873" ht="15.75" spans="2:2">
      <c r="B873" s="49"/>
    </row>
    <row r="874" ht="15.75" spans="2:2">
      <c r="B874" s="49"/>
    </row>
    <row r="875" ht="15.75" spans="2:2">
      <c r="B875" s="49"/>
    </row>
    <row r="876" ht="15.75" spans="2:2">
      <c r="B876" s="49"/>
    </row>
    <row r="877" ht="15.75" spans="2:2">
      <c r="B877" s="49"/>
    </row>
    <row r="878" ht="15.75" spans="2:2">
      <c r="B878" s="49"/>
    </row>
    <row r="879" ht="15.75" spans="2:2">
      <c r="B879" s="49"/>
    </row>
    <row r="880" ht="15.75" spans="2:2">
      <c r="B880" s="49"/>
    </row>
    <row r="881" ht="15.75" spans="2:2">
      <c r="B881" s="49"/>
    </row>
    <row r="882" ht="15.75" spans="2:2">
      <c r="B882" s="49"/>
    </row>
    <row r="883" ht="15.75" spans="2:2">
      <c r="B883" s="49"/>
    </row>
    <row r="884" ht="15.75" spans="2:2">
      <c r="B884" s="49"/>
    </row>
    <row r="885" ht="15.75" spans="2:2">
      <c r="B885" s="49"/>
    </row>
    <row r="886" ht="15.75" spans="2:2">
      <c r="B886" s="49"/>
    </row>
    <row r="887" ht="15.75" spans="2:2">
      <c r="B887" s="49"/>
    </row>
    <row r="888" ht="15.75" spans="2:2">
      <c r="B888" s="49"/>
    </row>
    <row r="889" ht="15.75" spans="2:2">
      <c r="B889" s="49"/>
    </row>
    <row r="890" ht="15.75" spans="2:2">
      <c r="B890" s="49"/>
    </row>
    <row r="891" ht="15.75" spans="2:2">
      <c r="B891" s="49"/>
    </row>
    <row r="892" ht="15.75" spans="2:2">
      <c r="B892" s="49"/>
    </row>
    <row r="893" ht="15.75" spans="2:2">
      <c r="B893" s="49"/>
    </row>
    <row r="894" ht="15.75" spans="2:2">
      <c r="B894" s="49"/>
    </row>
    <row r="895" ht="15.75" spans="2:2">
      <c r="B895" s="49"/>
    </row>
    <row r="896" ht="15.75" spans="2:2">
      <c r="B896" s="49"/>
    </row>
    <row r="897" ht="15.75" spans="2:2">
      <c r="B897" s="49"/>
    </row>
    <row r="898" ht="15.75" spans="2:2">
      <c r="B898" s="49"/>
    </row>
    <row r="899" ht="15.75" spans="2:2">
      <c r="B899" s="49"/>
    </row>
    <row r="900" ht="15.75" spans="2:2">
      <c r="B900" s="49"/>
    </row>
    <row r="901" ht="15.75" spans="2:2">
      <c r="B901" s="49"/>
    </row>
    <row r="902" ht="15.75" spans="2:2">
      <c r="B902" s="49"/>
    </row>
    <row r="903" ht="15.75" spans="2:2">
      <c r="B903" s="49"/>
    </row>
    <row r="904" ht="15.75" spans="2:2">
      <c r="B904" s="49"/>
    </row>
    <row r="905" ht="15.75" spans="2:2">
      <c r="B905" s="49"/>
    </row>
    <row r="906" ht="15.75" spans="2:2">
      <c r="B906" s="49"/>
    </row>
    <row r="907" ht="15.75" spans="2:2">
      <c r="B907" s="49"/>
    </row>
    <row r="908" ht="15.75" spans="2:2">
      <c r="B908" s="49"/>
    </row>
    <row r="909" ht="15.75" spans="2:2">
      <c r="B909" s="49"/>
    </row>
    <row r="910" ht="15.75" spans="2:2">
      <c r="B910" s="49"/>
    </row>
    <row r="911" ht="15.75" spans="2:2">
      <c r="B911" s="49"/>
    </row>
    <row r="912" ht="15.75" spans="2:2">
      <c r="B912" s="49"/>
    </row>
    <row r="913" ht="15.75" spans="2:2">
      <c r="B913" s="49"/>
    </row>
    <row r="914" ht="15.75" spans="2:2">
      <c r="B914" s="49"/>
    </row>
    <row r="915" ht="15.75" spans="2:2">
      <c r="B915" s="49"/>
    </row>
    <row r="916" ht="15.75" spans="2:2">
      <c r="B916" s="49"/>
    </row>
    <row r="917" ht="15.75" spans="2:2">
      <c r="B917" s="49"/>
    </row>
    <row r="918" ht="15.75" spans="2:2">
      <c r="B918" s="49"/>
    </row>
    <row r="919" ht="15.75" spans="2:2">
      <c r="B919" s="49"/>
    </row>
    <row r="920" ht="15.75" spans="2:2">
      <c r="B920" s="49"/>
    </row>
    <row r="921" ht="15.75" spans="2:2">
      <c r="B921" s="49"/>
    </row>
    <row r="922" ht="15.75" spans="2:2">
      <c r="B922" s="49"/>
    </row>
    <row r="923" ht="15.75" spans="2:2">
      <c r="B923" s="49"/>
    </row>
    <row r="924" ht="15.75" spans="2:2">
      <c r="B924" s="49"/>
    </row>
    <row r="925" ht="15.75" spans="2:2">
      <c r="B925" s="49"/>
    </row>
    <row r="926" ht="15.75" spans="2:2">
      <c r="B926" s="49"/>
    </row>
    <row r="927" ht="15.75" spans="2:2">
      <c r="B927" s="49"/>
    </row>
    <row r="928" ht="15.75" spans="2:2">
      <c r="B928" s="49"/>
    </row>
    <row r="929" ht="15.75" spans="2:2">
      <c r="B929" s="49"/>
    </row>
    <row r="930" ht="15.75" spans="2:2">
      <c r="B930" s="49"/>
    </row>
    <row r="931" ht="15.75" spans="2:2">
      <c r="B931" s="49"/>
    </row>
    <row r="932" ht="15.75" spans="2:2">
      <c r="B932" s="49"/>
    </row>
    <row r="933" ht="15.75" spans="2:2">
      <c r="B933" s="49"/>
    </row>
    <row r="934" ht="15.75" spans="2:2">
      <c r="B934" s="49"/>
    </row>
    <row r="935" ht="15.75" spans="2:2">
      <c r="B935" s="49"/>
    </row>
    <row r="936" ht="15.75" spans="2:2">
      <c r="B936" s="49"/>
    </row>
    <row r="937" ht="15.75" spans="2:2">
      <c r="B937" s="49"/>
    </row>
    <row r="938" ht="15.75" spans="2:2">
      <c r="B938" s="49"/>
    </row>
    <row r="939" ht="15.75" spans="2:2">
      <c r="B939" s="49"/>
    </row>
    <row r="940" ht="15.75" spans="2:2">
      <c r="B940" s="49"/>
    </row>
    <row r="941" ht="15.75" spans="2:2">
      <c r="B941" s="49"/>
    </row>
    <row r="942" ht="15.75" spans="2:2">
      <c r="B942" s="49"/>
    </row>
    <row r="943" ht="15.75" spans="2:2">
      <c r="B943" s="49"/>
    </row>
    <row r="944" ht="15.75" spans="2:2">
      <c r="B944" s="49"/>
    </row>
    <row r="945" ht="15.75" spans="2:2">
      <c r="B945" s="49"/>
    </row>
    <row r="946" ht="15.75" spans="2:2">
      <c r="B946" s="49"/>
    </row>
    <row r="947" ht="15.75" spans="2:2">
      <c r="B947" s="49"/>
    </row>
    <row r="948" ht="15.75" spans="2:2">
      <c r="B948" s="49"/>
    </row>
    <row r="949" ht="15.75" spans="2:2">
      <c r="B949" s="49"/>
    </row>
    <row r="950" ht="15.75" spans="2:2">
      <c r="B950" s="49"/>
    </row>
    <row r="951" ht="15.75" spans="2:2">
      <c r="B951" s="49"/>
    </row>
    <row r="952" ht="15.75" spans="2:2">
      <c r="B952" s="49"/>
    </row>
    <row r="953" ht="15.75" spans="2:2">
      <c r="B953" s="49"/>
    </row>
    <row r="954" ht="15.75" spans="2:2">
      <c r="B954" s="49"/>
    </row>
    <row r="955" ht="15.75" spans="2:2">
      <c r="B955" s="49"/>
    </row>
    <row r="956" ht="15.75" spans="2:2">
      <c r="B956" s="49"/>
    </row>
    <row r="957" ht="15.75" spans="2:2">
      <c r="B957" s="49"/>
    </row>
    <row r="958" ht="15.75" spans="2:2">
      <c r="B958" s="49"/>
    </row>
    <row r="959" ht="15.75" spans="2:2">
      <c r="B959" s="49"/>
    </row>
    <row r="960" ht="15.75" spans="2:2">
      <c r="B960" s="49"/>
    </row>
    <row r="961" ht="15.75" spans="2:2">
      <c r="B961" s="49"/>
    </row>
    <row r="962" ht="15.75" spans="2:2">
      <c r="B962" s="49"/>
    </row>
    <row r="963" ht="15.75" spans="2:2">
      <c r="B963" s="49"/>
    </row>
    <row r="964" ht="15.75" spans="2:2">
      <c r="B964" s="49"/>
    </row>
    <row r="965" ht="15.75" spans="2:2">
      <c r="B965" s="49"/>
    </row>
    <row r="966" ht="15.75" spans="2:2">
      <c r="B966" s="49"/>
    </row>
    <row r="967" ht="15.75" spans="2:2">
      <c r="B967" s="49"/>
    </row>
    <row r="968" ht="15.75" spans="2:2">
      <c r="B968" s="49"/>
    </row>
    <row r="969" ht="15.75" spans="2:2">
      <c r="B969" s="49"/>
    </row>
    <row r="970" ht="15.75" spans="2:2">
      <c r="B970" s="49"/>
    </row>
    <row r="971" ht="15.75" spans="2:2">
      <c r="B971" s="49"/>
    </row>
    <row r="972" ht="15.75" spans="2:2">
      <c r="B972" s="49"/>
    </row>
    <row r="973" ht="15.75" spans="2:2">
      <c r="B973" s="49"/>
    </row>
    <row r="974" ht="15.75" spans="2:2">
      <c r="B974" s="49"/>
    </row>
    <row r="975" ht="15.75" spans="2:2">
      <c r="B975" s="49"/>
    </row>
    <row r="976" ht="15.75" spans="2:2">
      <c r="B976" s="49"/>
    </row>
    <row r="977" ht="15.75" spans="2:2">
      <c r="B977" s="49"/>
    </row>
    <row r="978" ht="15.75" spans="2:2">
      <c r="B978" s="49"/>
    </row>
    <row r="979" ht="15.75" spans="2:2">
      <c r="B979" s="49"/>
    </row>
    <row r="980" ht="15.75" spans="2:2">
      <c r="B980" s="49"/>
    </row>
    <row r="981" ht="15.75" spans="2:2">
      <c r="B981" s="49"/>
    </row>
    <row r="982" ht="15.75" spans="2:2">
      <c r="B982" s="49"/>
    </row>
    <row r="983" ht="15.75" spans="2:2">
      <c r="B983" s="49"/>
    </row>
    <row r="984" ht="15.75" spans="2:2">
      <c r="B984" s="49"/>
    </row>
    <row r="985" ht="15.75" spans="2:2">
      <c r="B985" s="49"/>
    </row>
    <row r="986" ht="15.75" spans="2:2">
      <c r="B986" s="49"/>
    </row>
    <row r="987" ht="15.75" spans="2:2">
      <c r="B987" s="49"/>
    </row>
    <row r="988" ht="15.75" spans="2:2">
      <c r="B988" s="49"/>
    </row>
    <row r="989" ht="15.75" spans="2:2">
      <c r="B989" s="49"/>
    </row>
    <row r="990" ht="15.75" spans="2:2">
      <c r="B990" s="49"/>
    </row>
    <row r="991" ht="15.75" spans="2:2">
      <c r="B991" s="49"/>
    </row>
    <row r="992" ht="15.75" spans="2:2">
      <c r="B992" s="49"/>
    </row>
    <row r="993" ht="15.75" spans="2:2">
      <c r="B993" s="49"/>
    </row>
    <row r="994" ht="15.75" spans="2:2">
      <c r="B994" s="49"/>
    </row>
    <row r="995" ht="15.75" spans="2:2">
      <c r="B995" s="49"/>
    </row>
    <row r="996" ht="15.75" spans="2:2">
      <c r="B996" s="49"/>
    </row>
    <row r="997" ht="15.75" spans="2:2">
      <c r="B997" s="49"/>
    </row>
    <row r="998" ht="15.75" spans="2:2">
      <c r="B998" s="49"/>
    </row>
    <row r="999" ht="15.75" spans="2:2">
      <c r="B999" s="49"/>
    </row>
    <row r="1000" ht="15.75" spans="2:2">
      <c r="B1000" s="49"/>
    </row>
    <row r="1001" ht="15.75" spans="2:2">
      <c r="B1001" s="49"/>
    </row>
    <row r="1002" ht="15.75" spans="2:2">
      <c r="B1002" s="49"/>
    </row>
    <row r="1003" ht="15.75" spans="2:2">
      <c r="B1003" s="49"/>
    </row>
    <row r="1004" ht="15.75" spans="2:2">
      <c r="B1004" s="49"/>
    </row>
    <row r="1005" ht="15.75" spans="2:2">
      <c r="B1005" s="49"/>
    </row>
    <row r="1006" ht="15.75" spans="2:2">
      <c r="B1006" s="49"/>
    </row>
    <row r="1007" ht="15.75" spans="2:2">
      <c r="B1007" s="49"/>
    </row>
    <row r="1008" ht="15.75" spans="2:2">
      <c r="B1008" s="49"/>
    </row>
    <row r="1009" ht="15.75" spans="2:2">
      <c r="B1009" s="49"/>
    </row>
    <row r="1010" ht="15.75" spans="2:2">
      <c r="B1010" s="49"/>
    </row>
    <row r="1011" ht="15.75" spans="2:2">
      <c r="B1011" s="49"/>
    </row>
    <row r="1012" ht="15.75" spans="2:2">
      <c r="B1012" s="49"/>
    </row>
    <row r="1013" ht="15.75" spans="2:2">
      <c r="B1013" s="49"/>
    </row>
    <row r="1014" ht="15.75" spans="2:2">
      <c r="B1014" s="49"/>
    </row>
    <row r="1015" ht="15.75" spans="2:2">
      <c r="B1015" s="49"/>
    </row>
    <row r="1016" ht="15.75" spans="2:2">
      <c r="B1016" s="49"/>
    </row>
    <row r="1017" ht="15.75" spans="2:2">
      <c r="B1017" s="49"/>
    </row>
    <row r="1018" ht="15.75" spans="2:2">
      <c r="B1018" s="49"/>
    </row>
    <row r="1019" ht="15.75" spans="2:2">
      <c r="B1019" s="49"/>
    </row>
    <row r="1020" ht="15.75" spans="2:2">
      <c r="B1020" s="49"/>
    </row>
    <row r="1021" ht="15.75" spans="2:2">
      <c r="B1021" s="49"/>
    </row>
    <row r="1022" ht="15.75" spans="2:2">
      <c r="B1022" s="49"/>
    </row>
    <row r="1023" ht="15.75" spans="2:2">
      <c r="B1023" s="49"/>
    </row>
    <row r="1024" ht="15.75" spans="2:2">
      <c r="B1024" s="49"/>
    </row>
    <row r="1025" ht="15.75" spans="2:2">
      <c r="B1025" s="49"/>
    </row>
    <row r="1026" ht="15.75" spans="2:2">
      <c r="B1026" s="49"/>
    </row>
    <row r="1027" ht="15.75" spans="2:2">
      <c r="B1027" s="49"/>
    </row>
    <row r="1028" ht="15.75" spans="2:2">
      <c r="B1028" s="49"/>
    </row>
    <row r="1029" ht="15.75" spans="2:2">
      <c r="B1029" s="49"/>
    </row>
    <row r="1030" ht="15.75" spans="2:2">
      <c r="B1030" s="49"/>
    </row>
    <row r="1031" ht="15.75" spans="2:2">
      <c r="B1031" s="49"/>
    </row>
    <row r="1032" ht="15.75" spans="2:2">
      <c r="B1032" s="49"/>
    </row>
    <row r="1033" ht="15.75" spans="2:2">
      <c r="B1033" s="49"/>
    </row>
    <row r="1034" ht="15.75" spans="2:2">
      <c r="B1034" s="49"/>
    </row>
    <row r="1035" ht="15.75" spans="2:2">
      <c r="B1035" s="49"/>
    </row>
    <row r="1036" ht="15.75" spans="2:2">
      <c r="B1036" s="49"/>
    </row>
    <row r="1037" ht="15.75" spans="2:2">
      <c r="B1037" s="49"/>
    </row>
    <row r="1038" ht="15.75" spans="2:2">
      <c r="B1038" s="49"/>
    </row>
    <row r="1039" ht="15.75" spans="2:2">
      <c r="B1039" s="49"/>
    </row>
    <row r="1040" ht="15.75" spans="2:2">
      <c r="B1040" s="49"/>
    </row>
    <row r="1041" ht="15.75" spans="2:2">
      <c r="B1041" s="49"/>
    </row>
    <row r="1042" ht="15.75" spans="2:2">
      <c r="B1042" s="49"/>
    </row>
    <row r="1043" ht="15.75" spans="2:2">
      <c r="B1043" s="49"/>
    </row>
    <row r="1044" ht="15.75" spans="2:2">
      <c r="B1044" s="49"/>
    </row>
    <row r="1045" ht="15.75" spans="2:2">
      <c r="B1045" s="49"/>
    </row>
    <row r="1046" ht="15.75" spans="2:2">
      <c r="B1046" s="49"/>
    </row>
    <row r="1047" ht="15.75" spans="2:2">
      <c r="B1047" s="49"/>
    </row>
    <row r="1048" ht="15.75" spans="2:2">
      <c r="B1048" s="49"/>
    </row>
    <row r="1049" ht="15.75" spans="2:2">
      <c r="B1049" s="49"/>
    </row>
    <row r="1050" ht="15.75" spans="2:2">
      <c r="B1050" s="49"/>
    </row>
    <row r="1051" ht="15.75" spans="2:2">
      <c r="B1051" s="49"/>
    </row>
    <row r="1052" ht="15.75" spans="2:2">
      <c r="B1052" s="49"/>
    </row>
    <row r="1053" ht="15.75" spans="2:2">
      <c r="B1053" s="49"/>
    </row>
    <row r="1054" ht="15.75" spans="2:2">
      <c r="B1054" s="49"/>
    </row>
    <row r="1055" ht="15.75" spans="2:2">
      <c r="B1055" s="49"/>
    </row>
    <row r="1056" ht="15.75" spans="2:2">
      <c r="B1056" s="49"/>
    </row>
    <row r="1057" ht="15.75" spans="2:2">
      <c r="B1057" s="49"/>
    </row>
    <row r="1058" ht="15.75" spans="2:2">
      <c r="B1058" s="49"/>
    </row>
    <row r="1059" ht="15.75" spans="2:2">
      <c r="B1059" s="49"/>
    </row>
    <row r="1060" ht="15.75" spans="2:2">
      <c r="B1060" s="49"/>
    </row>
    <row r="1061" ht="15.75" spans="2:2">
      <c r="B1061" s="49"/>
    </row>
    <row r="1062" ht="15.75" spans="2:2">
      <c r="B1062" s="49"/>
    </row>
    <row r="1063" ht="15.75" spans="2:2">
      <c r="B1063" s="49"/>
    </row>
    <row r="1064" ht="15.75" spans="2:2">
      <c r="B1064" s="49"/>
    </row>
    <row r="1065" ht="15.75" spans="2:2">
      <c r="B1065" s="49"/>
    </row>
    <row r="1066" ht="15.75" spans="2:2">
      <c r="B1066" s="49"/>
    </row>
    <row r="1067" ht="15.75" spans="2:2">
      <c r="B1067" s="49"/>
    </row>
    <row r="1068" ht="15.75" spans="2:2">
      <c r="B1068" s="49"/>
    </row>
    <row r="1069" ht="15.75" spans="2:2">
      <c r="B1069" s="49"/>
    </row>
    <row r="1070" ht="15.75" spans="2:2">
      <c r="B1070" s="49"/>
    </row>
    <row r="1071" ht="15.75" spans="2:2">
      <c r="B1071" s="49"/>
    </row>
    <row r="1072" ht="15.75" spans="2:2">
      <c r="B1072" s="49"/>
    </row>
    <row r="1073" ht="15.75" spans="2:2">
      <c r="B1073" s="49"/>
    </row>
    <row r="1074" ht="15.75" spans="2:2">
      <c r="B1074" s="49"/>
    </row>
    <row r="1075" ht="15.75" spans="2:2">
      <c r="B1075" s="49"/>
    </row>
    <row r="1076" ht="15.75" spans="2:2">
      <c r="B1076" s="49"/>
    </row>
    <row r="1077" ht="15.75" spans="2:2">
      <c r="B1077" s="49"/>
    </row>
    <row r="1078" ht="15.75" spans="2:2">
      <c r="B1078" s="49"/>
    </row>
    <row r="1079" ht="15.75" spans="2:2">
      <c r="B1079" s="49"/>
    </row>
    <row r="1080" ht="15.75" spans="2:2">
      <c r="B1080" s="49"/>
    </row>
    <row r="1081" ht="15.75" spans="2:2">
      <c r="B1081" s="49"/>
    </row>
    <row r="1082" ht="15.75" spans="2:2">
      <c r="B1082" s="49"/>
    </row>
    <row r="1083" ht="15.75" spans="2:2">
      <c r="B1083" s="49"/>
    </row>
    <row r="1084" ht="15.75" spans="2:2">
      <c r="B1084" s="49"/>
    </row>
    <row r="1085" ht="15.75" spans="2:2">
      <c r="B1085" s="49"/>
    </row>
    <row r="1086" ht="15.75" spans="2:2">
      <c r="B1086" s="49"/>
    </row>
    <row r="1087" ht="15.75" spans="2:2">
      <c r="B1087" s="49"/>
    </row>
    <row r="1088" ht="15.75" spans="2:2">
      <c r="B1088" s="49"/>
    </row>
    <row r="1089" ht="15.75" spans="2:2">
      <c r="B1089" s="49"/>
    </row>
    <row r="1090" ht="15.75" spans="2:2">
      <c r="B1090" s="49"/>
    </row>
    <row r="1091" ht="15.75" spans="2:2">
      <c r="B1091" s="49"/>
    </row>
    <row r="1092" ht="15.75" spans="2:2">
      <c r="B1092" s="49"/>
    </row>
    <row r="1093" ht="15.75" spans="2:2">
      <c r="B1093" s="49"/>
    </row>
    <row r="1094" ht="15.75" spans="2:2">
      <c r="B1094" s="49"/>
    </row>
    <row r="1095" ht="15.75" spans="2:2">
      <c r="B1095" s="49"/>
    </row>
    <row r="1096" ht="15.75" spans="2:2">
      <c r="B1096" s="49"/>
    </row>
    <row r="1097" ht="15.75" spans="2:2">
      <c r="B1097" s="49"/>
    </row>
    <row r="1098" ht="15.75" spans="2:2">
      <c r="B1098" s="49"/>
    </row>
    <row r="1099" ht="15.75" spans="2:2">
      <c r="B1099" s="49"/>
    </row>
    <row r="1100" ht="15.75" spans="2:2">
      <c r="B1100" s="49"/>
    </row>
    <row r="1101" ht="15.75" spans="2:2">
      <c r="B1101" s="49"/>
    </row>
    <row r="1102" ht="15.75" spans="2:2">
      <c r="B1102" s="49"/>
    </row>
    <row r="1103" ht="15.75" spans="2:2">
      <c r="B1103" s="49"/>
    </row>
    <row r="1104" ht="15.75" spans="2:2">
      <c r="B1104" s="49"/>
    </row>
    <row r="1105" ht="15.75" spans="2:2">
      <c r="B1105" s="49"/>
    </row>
    <row r="1106" ht="15.75" spans="2:2">
      <c r="B1106" s="49"/>
    </row>
    <row r="1107" ht="15.75" spans="2:2">
      <c r="B1107" s="49"/>
    </row>
    <row r="1108" ht="15.75" spans="2:2">
      <c r="B1108" s="49"/>
    </row>
    <row r="1109" ht="15.75" spans="2:2">
      <c r="B1109" s="49"/>
    </row>
    <row r="1110" ht="15.75" spans="2:2">
      <c r="B1110" s="49"/>
    </row>
    <row r="1111" ht="15.75" spans="2:2">
      <c r="B1111" s="49"/>
    </row>
    <row r="1112" ht="15.75" spans="2:2">
      <c r="B1112" s="49"/>
    </row>
    <row r="1113" ht="15.75" spans="2:2">
      <c r="B1113" s="49"/>
    </row>
    <row r="1114" ht="15.75" spans="2:2">
      <c r="B1114" s="49"/>
    </row>
    <row r="1115" ht="15.75" spans="2:2">
      <c r="B1115" s="49"/>
    </row>
    <row r="1116" ht="15.75" spans="2:2">
      <c r="B1116" s="49"/>
    </row>
    <row r="1117" ht="15.75" spans="2:2">
      <c r="B1117" s="49"/>
    </row>
    <row r="1118" ht="15.75" spans="2:2">
      <c r="B1118" s="49"/>
    </row>
    <row r="1119" ht="15.75" spans="2:2">
      <c r="B1119" s="49"/>
    </row>
    <row r="1120" ht="15.75" spans="2:2">
      <c r="B1120" s="49"/>
    </row>
    <row r="1121" ht="15.75" spans="2:2">
      <c r="B1121" s="49"/>
    </row>
    <row r="1122" ht="15.75" spans="2:2">
      <c r="B1122" s="49"/>
    </row>
    <row r="1123" ht="15.75" spans="2:2">
      <c r="B1123" s="49"/>
    </row>
    <row r="1124" ht="15.75" spans="2:2">
      <c r="B1124" s="49"/>
    </row>
    <row r="1125" ht="15.75" spans="2:2">
      <c r="B1125" s="49"/>
    </row>
    <row r="1126" ht="15.75" spans="2:2">
      <c r="B1126" s="49"/>
    </row>
    <row r="1127" ht="15.75" spans="2:2">
      <c r="B1127" s="49"/>
    </row>
    <row r="1128" ht="15.75" spans="2:2">
      <c r="B1128" s="49"/>
    </row>
    <row r="1129" ht="15.75" spans="2:2">
      <c r="B1129" s="49"/>
    </row>
    <row r="1130" ht="15.75" spans="2:2">
      <c r="B1130" s="49"/>
    </row>
    <row r="1131" ht="15.75" spans="2:2">
      <c r="B1131" s="49"/>
    </row>
    <row r="1132" ht="15.75" spans="2:2">
      <c r="B1132" s="49"/>
    </row>
    <row r="1133" ht="15.75" spans="2:2">
      <c r="B1133" s="49"/>
    </row>
    <row r="1134" ht="15.75" spans="2:2">
      <c r="B1134" s="49"/>
    </row>
    <row r="1135" ht="15.75" spans="2:2">
      <c r="B1135" s="49"/>
    </row>
    <row r="1136" ht="15.75" spans="2:2">
      <c r="B1136" s="49"/>
    </row>
    <row r="1137" ht="15.75" spans="2:2">
      <c r="B1137" s="49"/>
    </row>
    <row r="1138" ht="15.75" spans="2:2">
      <c r="B1138" s="49"/>
    </row>
    <row r="1139" ht="15.75" spans="2:2">
      <c r="B1139" s="49"/>
    </row>
    <row r="1140" ht="15.75" spans="2:2">
      <c r="B1140" s="49"/>
    </row>
    <row r="1141" ht="15.75" spans="2:2">
      <c r="B1141" s="49"/>
    </row>
    <row r="1142" ht="15.75" spans="2:2">
      <c r="B1142" s="49"/>
    </row>
    <row r="1143" ht="15.75" spans="2:2">
      <c r="B1143" s="49"/>
    </row>
    <row r="1144" ht="15.75" spans="2:2">
      <c r="B1144" s="49"/>
    </row>
    <row r="1145" ht="15.75" spans="2:2">
      <c r="B1145" s="49"/>
    </row>
    <row r="1146" ht="15.75" spans="2:2">
      <c r="B1146" s="49"/>
    </row>
    <row r="1147" ht="15.75" spans="2:2">
      <c r="B1147" s="49"/>
    </row>
    <row r="1148" ht="15.75" spans="2:2">
      <c r="B1148" s="49"/>
    </row>
    <row r="1149" ht="15.75" spans="2:2">
      <c r="B1149" s="49"/>
    </row>
    <row r="1150" ht="15.75" spans="2:2">
      <c r="B1150" s="49"/>
    </row>
    <row r="1151" ht="15.75" spans="2:2">
      <c r="B1151" s="49"/>
    </row>
    <row r="1152" ht="15.75" spans="2:2">
      <c r="B1152" s="49"/>
    </row>
    <row r="1153" ht="15.75" spans="2:2">
      <c r="B1153" s="49"/>
    </row>
    <row r="1154" ht="15.75" spans="2:2">
      <c r="B1154" s="49"/>
    </row>
    <row r="1155" ht="15.75" spans="2:2">
      <c r="B1155" s="49"/>
    </row>
    <row r="1156" ht="15.75" spans="2:2">
      <c r="B1156" s="49"/>
    </row>
    <row r="1157" ht="15.75" spans="2:2">
      <c r="B1157" s="49"/>
    </row>
    <row r="1158" ht="15.75" spans="2:2">
      <c r="B1158" s="49"/>
    </row>
    <row r="1159" ht="15.75" spans="2:2">
      <c r="B1159" s="49"/>
    </row>
    <row r="1160" ht="15.75" spans="2:2">
      <c r="B1160" s="49"/>
    </row>
    <row r="1161" ht="15.75" spans="2:2">
      <c r="B1161" s="49"/>
    </row>
    <row r="1162" ht="15.75" spans="2:2">
      <c r="B1162" s="49"/>
    </row>
    <row r="1163" ht="15.75" spans="2:2">
      <c r="B1163" s="49"/>
    </row>
    <row r="1164" ht="15.75" spans="2:2">
      <c r="B1164" s="49"/>
    </row>
    <row r="1165" ht="15.75" spans="2:2">
      <c r="B1165" s="49"/>
    </row>
    <row r="1166" ht="15.75" spans="2:2">
      <c r="B1166" s="49"/>
    </row>
    <row r="1167" ht="15.75" spans="2:2">
      <c r="B1167" s="49"/>
    </row>
    <row r="1168" ht="15.75" spans="2:2">
      <c r="B1168" s="49"/>
    </row>
    <row r="1169" ht="15.75" spans="2:2">
      <c r="B1169" s="49"/>
    </row>
    <row r="1170" ht="15.75" spans="2:2">
      <c r="B1170" s="49"/>
    </row>
    <row r="1171" ht="15.75" spans="2:2">
      <c r="B1171" s="49"/>
    </row>
    <row r="1172" ht="15.75" spans="2:2">
      <c r="B1172" s="49"/>
    </row>
    <row r="1173" ht="15.75" spans="2:2">
      <c r="B1173" s="49"/>
    </row>
    <row r="1174" ht="15.75" spans="2:2">
      <c r="B1174" s="49"/>
    </row>
    <row r="1175" ht="15.75" spans="2:2">
      <c r="B1175" s="49"/>
    </row>
    <row r="1176" ht="15.75" spans="2:2">
      <c r="B1176" s="49"/>
    </row>
    <row r="1177" ht="15.75" spans="2:2">
      <c r="B1177" s="49"/>
    </row>
    <row r="1178" ht="15.75" spans="2:2">
      <c r="B1178" s="49"/>
    </row>
    <row r="1179" ht="15.75" spans="2:2">
      <c r="B1179" s="49"/>
    </row>
    <row r="1180" ht="15.75" spans="2:2">
      <c r="B1180" s="49"/>
    </row>
    <row r="1181" ht="15.75" spans="2:2">
      <c r="B1181" s="49"/>
    </row>
    <row r="1182" ht="15.75" spans="2:2">
      <c r="B1182" s="49"/>
    </row>
    <row r="1183" ht="15.75" spans="2:2">
      <c r="B1183" s="49"/>
    </row>
    <row r="1184" ht="15.75" spans="2:2">
      <c r="B1184" s="49"/>
    </row>
    <row r="1185" ht="15.75" spans="2:2">
      <c r="B1185" s="49"/>
    </row>
    <row r="1186" ht="15.75" spans="2:2">
      <c r="B1186" s="49"/>
    </row>
    <row r="1187" ht="15.75" spans="2:2">
      <c r="B1187" s="49"/>
    </row>
    <row r="1188" ht="15.75" spans="2:2">
      <c r="B1188" s="49"/>
    </row>
    <row r="1189" ht="15.75" spans="2:2">
      <c r="B1189" s="49"/>
    </row>
    <row r="1190" ht="15.75" spans="2:2">
      <c r="B1190" s="49"/>
    </row>
    <row r="1191" ht="15.75" spans="2:2">
      <c r="B1191" s="49"/>
    </row>
    <row r="1192" ht="15.75" spans="2:2">
      <c r="B1192" s="49"/>
    </row>
    <row r="1193" ht="15.75" spans="2:2">
      <c r="B1193" s="49"/>
    </row>
    <row r="1194" ht="15.75" spans="2:2">
      <c r="B1194" s="49"/>
    </row>
    <row r="1195" ht="15.75" spans="2:2">
      <c r="B1195" s="49"/>
    </row>
    <row r="1196" ht="15.75" spans="2:2">
      <c r="B1196" s="49"/>
    </row>
    <row r="1197" ht="15.75" spans="2:2">
      <c r="B1197" s="49"/>
    </row>
    <row r="1198" ht="15.75" spans="2:2">
      <c r="B1198" s="49"/>
    </row>
    <row r="1199" ht="15.75" spans="2:2">
      <c r="B1199" s="49"/>
    </row>
    <row r="1200" ht="15.75" spans="2:2">
      <c r="B1200" s="49"/>
    </row>
    <row r="1201" ht="15.75" spans="2:2">
      <c r="B1201" s="49"/>
    </row>
    <row r="1202" ht="15.75" spans="2:2">
      <c r="B1202" s="49"/>
    </row>
    <row r="1203" ht="15.75" spans="2:2">
      <c r="B1203" s="49"/>
    </row>
    <row r="1204" ht="15.75" spans="2:2">
      <c r="B1204" s="49"/>
    </row>
    <row r="1205" ht="15.75" spans="2:2">
      <c r="B1205" s="49"/>
    </row>
    <row r="1206" ht="15.75" spans="2:2">
      <c r="B1206" s="49"/>
    </row>
    <row r="1207" ht="15.75" spans="2:2">
      <c r="B1207" s="49"/>
    </row>
    <row r="1208" ht="15.75" spans="2:2">
      <c r="B1208" s="49"/>
    </row>
    <row r="1209" ht="15.75" spans="2:2">
      <c r="B1209" s="49"/>
    </row>
    <row r="1210" ht="15.75" spans="2:2">
      <c r="B1210" s="49"/>
    </row>
    <row r="1211" ht="15.75" spans="2:2">
      <c r="B1211" s="49"/>
    </row>
    <row r="1212" ht="15.75" spans="2:2">
      <c r="B1212" s="49"/>
    </row>
    <row r="1213" ht="15.75" spans="2:2">
      <c r="B1213" s="49"/>
    </row>
    <row r="1214" ht="15.75" spans="2:2">
      <c r="B1214" s="49"/>
    </row>
    <row r="1215" ht="15.75" spans="2:2">
      <c r="B1215" s="49"/>
    </row>
    <row r="1216" ht="15.75" spans="2:2">
      <c r="B1216" s="49"/>
    </row>
    <row r="1217" ht="15.75" spans="2:2">
      <c r="B1217" s="49"/>
    </row>
    <row r="1218" ht="15.75" spans="2:2">
      <c r="B1218" s="49"/>
    </row>
    <row r="1219" ht="15.75" spans="2:2">
      <c r="B1219" s="49"/>
    </row>
    <row r="1220" ht="15.75" spans="2:2">
      <c r="B1220" s="49"/>
    </row>
    <row r="1221" ht="15.75" spans="2:2">
      <c r="B1221" s="49"/>
    </row>
    <row r="1222" ht="15.75" spans="2:2">
      <c r="B1222" s="49"/>
    </row>
    <row r="1223" ht="15.75" spans="2:2">
      <c r="B1223" s="49"/>
    </row>
    <row r="1224" ht="15.75" spans="2:2">
      <c r="B1224" s="49"/>
    </row>
    <row r="1225" ht="15.75" spans="2:2">
      <c r="B1225" s="49"/>
    </row>
    <row r="1226" ht="15.75" spans="2:2">
      <c r="B1226" s="49"/>
    </row>
    <row r="1227" ht="15.75" spans="2:2">
      <c r="B1227" s="49"/>
    </row>
    <row r="1228" ht="15.75" spans="2:2">
      <c r="B1228" s="49"/>
    </row>
    <row r="1229" ht="15.75" spans="2:2">
      <c r="B1229" s="49"/>
    </row>
    <row r="1230" ht="15.75" spans="2:2">
      <c r="B1230" s="49"/>
    </row>
    <row r="1231" ht="15.75" spans="2:2">
      <c r="B1231" s="49"/>
    </row>
    <row r="1232" ht="15.75" spans="2:2">
      <c r="B1232" s="49"/>
    </row>
    <row r="1233" ht="15.75" spans="2:2">
      <c r="B1233" s="49"/>
    </row>
    <row r="1234" ht="15.75" spans="2:2">
      <c r="B1234" s="49"/>
    </row>
    <row r="1235" ht="15.75" spans="2:2">
      <c r="B1235" s="49"/>
    </row>
    <row r="1236" ht="15.75" spans="2:2">
      <c r="B1236" s="49"/>
    </row>
    <row r="1237" ht="15.75" spans="2:2">
      <c r="B1237" s="49"/>
    </row>
    <row r="1238" ht="15.75" spans="2:2">
      <c r="B1238" s="49"/>
    </row>
    <row r="1239" ht="15.75" spans="2:2">
      <c r="B1239" s="49"/>
    </row>
    <row r="1240" ht="15.75" spans="2:2">
      <c r="B1240" s="49"/>
    </row>
    <row r="1241" ht="15.75" spans="2:2">
      <c r="B1241" s="49"/>
    </row>
    <row r="1242" ht="15.75" spans="2:2">
      <c r="B1242" s="49"/>
    </row>
    <row r="1243" ht="15.75" spans="2:2">
      <c r="B1243" s="49"/>
    </row>
    <row r="1244" ht="15.75" spans="2:2">
      <c r="B1244" s="49"/>
    </row>
    <row r="1245" ht="15.75" spans="2:2">
      <c r="B1245" s="49"/>
    </row>
    <row r="1246" ht="15.75" spans="2:2">
      <c r="B1246" s="49"/>
    </row>
    <row r="1247" ht="15.75" spans="2:2">
      <c r="B1247" s="49"/>
    </row>
    <row r="1248" ht="15.75" spans="2:2">
      <c r="B1248" s="49"/>
    </row>
    <row r="1249" ht="15.75" spans="2:2">
      <c r="B1249" s="49"/>
    </row>
    <row r="1250" ht="15.75" spans="2:2">
      <c r="B1250" s="49"/>
    </row>
    <row r="1251" ht="15.75" spans="2:2">
      <c r="B1251" s="49"/>
    </row>
    <row r="1252" ht="15.75" spans="2:2">
      <c r="B1252" s="49"/>
    </row>
    <row r="1253" ht="15.75" spans="2:2">
      <c r="B1253" s="49"/>
    </row>
    <row r="1254" ht="15.75" spans="2:2">
      <c r="B1254" s="49"/>
    </row>
    <row r="1255" ht="15.75" spans="2:2">
      <c r="B1255" s="49"/>
    </row>
    <row r="1256" ht="15.75" spans="2:2">
      <c r="B1256" s="49"/>
    </row>
    <row r="1257" ht="15.75" spans="2:2">
      <c r="B1257" s="49"/>
    </row>
    <row r="1258" ht="15.75" spans="2:2">
      <c r="B1258" s="49"/>
    </row>
    <row r="1259" ht="15.75" spans="2:2">
      <c r="B1259" s="49"/>
    </row>
    <row r="1260" ht="15.75" spans="2:2">
      <c r="B1260" s="49"/>
    </row>
    <row r="1261" ht="15.75" spans="2:2">
      <c r="B1261" s="49"/>
    </row>
    <row r="1262" ht="15.75" spans="2:2">
      <c r="B1262" s="49"/>
    </row>
    <row r="1263" ht="15.75" spans="2:2">
      <c r="B1263" s="49"/>
    </row>
    <row r="1264" ht="15.75" spans="2:2">
      <c r="B1264" s="49"/>
    </row>
    <row r="1265" ht="15.75" spans="2:2">
      <c r="B1265" s="49"/>
    </row>
    <row r="1266" ht="15.75" spans="2:2">
      <c r="B1266" s="49"/>
    </row>
    <row r="1267" ht="15.75" spans="2:2">
      <c r="B1267" s="49"/>
    </row>
    <row r="1268" ht="15.75" spans="2:2">
      <c r="B1268" s="49"/>
    </row>
    <row r="1269" ht="15.75" spans="2:2">
      <c r="B1269" s="49"/>
    </row>
    <row r="1270" ht="15.75" spans="2:2">
      <c r="B1270" s="49"/>
    </row>
    <row r="1271" ht="15.75" spans="2:2">
      <c r="B1271" s="49"/>
    </row>
    <row r="1272" ht="15.75" spans="2:2">
      <c r="B1272" s="49"/>
    </row>
    <row r="1273" ht="15.75" spans="2:2">
      <c r="B1273" s="49"/>
    </row>
    <row r="1274" ht="15.75" spans="2:2">
      <c r="B1274" s="49"/>
    </row>
    <row r="1275" ht="15.75" spans="2:2">
      <c r="B1275" s="49"/>
    </row>
    <row r="1276" ht="15.75" spans="2:2">
      <c r="B1276" s="49"/>
    </row>
    <row r="1277" ht="15.75" spans="2:2">
      <c r="B1277" s="49"/>
    </row>
    <row r="1278" ht="15.75" spans="2:2">
      <c r="B1278" s="49"/>
    </row>
    <row r="1279" ht="15.75" spans="2:2">
      <c r="B1279" s="49"/>
    </row>
    <row r="1280" ht="15.75" spans="2:2">
      <c r="B1280" s="49"/>
    </row>
    <row r="1281" ht="15.75" spans="2:2">
      <c r="B1281" s="49"/>
    </row>
    <row r="1282" ht="15.75" spans="2:2">
      <c r="B1282" s="49"/>
    </row>
    <row r="1283" ht="15.75" spans="2:2">
      <c r="B1283" s="49"/>
    </row>
    <row r="1284" ht="15.75" spans="2:2">
      <c r="B1284" s="49"/>
    </row>
    <row r="1285" ht="15.75" spans="2:2">
      <c r="B1285" s="49"/>
    </row>
    <row r="1286" ht="15.75" spans="2:2">
      <c r="B1286" s="49"/>
    </row>
    <row r="1287" ht="15.75" spans="2:2">
      <c r="B1287" s="49"/>
    </row>
    <row r="1288" ht="15.75" spans="2:2">
      <c r="B1288" s="49"/>
    </row>
    <row r="1289" ht="15.75" spans="2:2">
      <c r="B1289" s="49"/>
    </row>
    <row r="1290" ht="15.75" spans="2:2">
      <c r="B1290" s="49"/>
    </row>
    <row r="1291" ht="15.75" spans="2:2">
      <c r="B1291" s="49"/>
    </row>
    <row r="1292" ht="15.75" spans="2:2">
      <c r="B1292" s="49"/>
    </row>
    <row r="1293" ht="15.75" spans="2:2">
      <c r="B1293" s="49"/>
    </row>
    <row r="1294" ht="15.75" spans="2:2">
      <c r="B1294" s="49"/>
    </row>
    <row r="1295" ht="15.75" spans="2:2">
      <c r="B1295" s="49"/>
    </row>
    <row r="1296" ht="15.75" spans="2:2">
      <c r="B1296" s="49"/>
    </row>
    <row r="1297" ht="15.75" spans="2:2">
      <c r="B1297" s="49"/>
    </row>
    <row r="1298" ht="15.75" spans="2:2">
      <c r="B1298" s="49"/>
    </row>
    <row r="1299" ht="15.75" spans="2:2">
      <c r="B1299" s="49"/>
    </row>
    <row r="1300" ht="15.75" spans="2:2">
      <c r="B1300" s="49"/>
    </row>
    <row r="1301" ht="15.75" spans="2:2">
      <c r="B1301" s="49"/>
    </row>
    <row r="1302" ht="15.75" spans="2:2">
      <c r="B1302" s="49"/>
    </row>
    <row r="1303" ht="15.75" spans="2:2">
      <c r="B1303" s="49"/>
    </row>
    <row r="1304" ht="15.75" spans="2:2">
      <c r="B1304" s="49"/>
    </row>
    <row r="1305" ht="15.75" spans="2:2">
      <c r="B1305" s="49"/>
    </row>
    <row r="1306" ht="15.75" spans="2:2">
      <c r="B1306" s="49"/>
    </row>
    <row r="1307" ht="15.75" spans="2:2">
      <c r="B1307" s="49"/>
    </row>
    <row r="1308" ht="15.75" spans="2:2">
      <c r="B1308" s="49"/>
    </row>
    <row r="1309" ht="15.75" spans="2:2">
      <c r="B1309" s="49"/>
    </row>
    <row r="1310" ht="15.75" spans="2:2">
      <c r="B1310" s="49"/>
    </row>
    <row r="1311" ht="15.75" spans="2:2">
      <c r="B1311" s="49"/>
    </row>
    <row r="1312" ht="15.75" spans="2:2">
      <c r="B1312" s="49"/>
    </row>
    <row r="1313" ht="15.75" spans="2:2">
      <c r="B1313" s="49"/>
    </row>
    <row r="1314" ht="15.75" spans="2:2">
      <c r="B1314" s="49"/>
    </row>
    <row r="1315" ht="15.75" spans="2:2">
      <c r="B1315" s="49"/>
    </row>
    <row r="1316" ht="15.75" spans="2:2">
      <c r="B1316" s="49"/>
    </row>
    <row r="1317" ht="15.75" spans="2:2">
      <c r="B1317" s="49"/>
    </row>
    <row r="1318" ht="15.75" spans="2:2">
      <c r="B1318" s="49"/>
    </row>
    <row r="1319" ht="15.75" spans="2:2">
      <c r="B1319" s="49"/>
    </row>
    <row r="1320" ht="15.75" spans="2:2">
      <c r="B1320" s="49"/>
    </row>
    <row r="1321" ht="15.75" spans="2:2">
      <c r="B1321" s="49"/>
    </row>
    <row r="1322" ht="15.75" spans="2:2">
      <c r="B1322" s="49"/>
    </row>
    <row r="1323" ht="15.75" spans="2:2">
      <c r="B1323" s="49"/>
    </row>
    <row r="1324" ht="15.75" spans="2:2">
      <c r="B1324" s="49"/>
    </row>
    <row r="1325" ht="15.75" spans="2:2">
      <c r="B1325" s="49"/>
    </row>
    <row r="1326" ht="15.75" spans="2:2">
      <c r="B1326" s="49"/>
    </row>
    <row r="1327" ht="15.75" spans="2:2">
      <c r="B1327" s="49"/>
    </row>
    <row r="1328" ht="15.75" spans="2:2">
      <c r="B1328" s="49"/>
    </row>
    <row r="1329" ht="15.75" spans="2:2">
      <c r="B1329" s="49"/>
    </row>
    <row r="1330" ht="15.75" spans="2:2">
      <c r="B1330" s="49"/>
    </row>
    <row r="1331" ht="15.75" spans="2:2">
      <c r="B1331" s="49"/>
    </row>
    <row r="1332" ht="15.75" spans="2:2">
      <c r="B1332" s="49"/>
    </row>
    <row r="1333" ht="15.75" spans="2:2">
      <c r="B1333" s="49"/>
    </row>
    <row r="1334" ht="15.75" spans="2:2">
      <c r="B1334" s="49"/>
    </row>
    <row r="1335" ht="15.75" spans="2:2">
      <c r="B1335" s="49"/>
    </row>
    <row r="1336" ht="15.75" spans="2:2">
      <c r="B1336" s="49"/>
    </row>
    <row r="1337" ht="15.75" spans="2:2">
      <c r="B1337" s="49"/>
    </row>
    <row r="1338" ht="15.75" spans="2:2">
      <c r="B1338" s="49"/>
    </row>
    <row r="1339" ht="15.75" spans="2:2">
      <c r="B1339" s="49"/>
    </row>
    <row r="1340" ht="15.75" spans="2:2">
      <c r="B1340" s="49"/>
    </row>
    <row r="1341" ht="15.75" spans="2:2">
      <c r="B1341" s="49"/>
    </row>
    <row r="1342" ht="15.75" spans="2:2">
      <c r="B1342" s="49"/>
    </row>
    <row r="1343" ht="15.75" spans="2:2">
      <c r="B1343" s="49"/>
    </row>
    <row r="1344" ht="15.75" spans="2:2">
      <c r="B1344" s="49"/>
    </row>
    <row r="1345" ht="15.75" spans="2:2">
      <c r="B1345" s="49"/>
    </row>
    <row r="1346" ht="15.75" spans="2:2">
      <c r="B1346" s="49"/>
    </row>
    <row r="1347" ht="15.75" spans="2:2">
      <c r="B1347" s="49"/>
    </row>
    <row r="1348" ht="15.75" spans="2:2">
      <c r="B1348" s="49"/>
    </row>
    <row r="1349" ht="15.75" spans="2:2">
      <c r="B1349" s="49"/>
    </row>
    <row r="1350" ht="15.75" spans="2:2">
      <c r="B1350" s="49"/>
    </row>
    <row r="1351" ht="15.75" spans="2:2">
      <c r="B1351" s="49"/>
    </row>
    <row r="1352" ht="15.75" spans="2:2">
      <c r="B1352" s="49"/>
    </row>
    <row r="1353" ht="15.75" spans="2:2">
      <c r="B1353" s="49"/>
    </row>
    <row r="1354" ht="15.75" spans="2:2">
      <c r="B1354" s="49"/>
    </row>
    <row r="1355" ht="15.75" spans="2:2">
      <c r="B1355" s="49"/>
    </row>
    <row r="1356" ht="15.75" spans="2:2">
      <c r="B1356" s="49"/>
    </row>
    <row r="1357" ht="15.75" spans="2:2">
      <c r="B1357" s="49"/>
    </row>
    <row r="1358" ht="15.75" spans="2:2">
      <c r="B1358" s="49"/>
    </row>
    <row r="1359" ht="15.75" spans="2:2">
      <c r="B1359" s="49"/>
    </row>
    <row r="1360" ht="15.75" spans="2:2">
      <c r="B1360" s="49"/>
    </row>
    <row r="1361" ht="15.75" spans="2:2">
      <c r="B1361" s="49"/>
    </row>
    <row r="1362" ht="15.75" spans="2:2">
      <c r="B1362" s="49"/>
    </row>
    <row r="1363" ht="15.75" spans="2:2">
      <c r="B1363" s="49"/>
    </row>
    <row r="1364" ht="15.75" spans="2:2">
      <c r="B1364" s="49"/>
    </row>
    <row r="1365" ht="15.75" spans="2:2">
      <c r="B1365" s="49"/>
    </row>
    <row r="1366" ht="15.75" spans="2:2">
      <c r="B1366" s="49"/>
    </row>
    <row r="1367" ht="15.75" spans="2:2">
      <c r="B1367" s="49"/>
    </row>
    <row r="1368" ht="15.75" spans="2:2">
      <c r="B1368" s="49"/>
    </row>
    <row r="1369" ht="15.75" spans="2:2">
      <c r="B1369" s="49"/>
    </row>
    <row r="1370" ht="15.75" spans="2:2">
      <c r="B1370" s="49"/>
    </row>
    <row r="1371" ht="15.75" spans="2:2">
      <c r="B1371" s="49"/>
    </row>
    <row r="1372" ht="15.75" spans="2:2">
      <c r="B1372" s="49"/>
    </row>
    <row r="1373" ht="15.75" spans="2:2">
      <c r="B1373" s="49"/>
    </row>
    <row r="1374" ht="15.75" spans="2:2">
      <c r="B1374" s="49"/>
    </row>
    <row r="1375" ht="15.75" spans="2:2">
      <c r="B1375" s="49"/>
    </row>
    <row r="1376" ht="15.75" spans="2:2">
      <c r="B1376" s="49"/>
    </row>
    <row r="1377" ht="15.75" spans="2:2">
      <c r="B1377" s="49"/>
    </row>
    <row r="1378" ht="15.75" spans="2:2">
      <c r="B1378" s="49"/>
    </row>
    <row r="1379" ht="15.75" spans="2:2">
      <c r="B1379" s="49"/>
    </row>
    <row r="1380" ht="15.75" spans="2:2">
      <c r="B1380" s="49"/>
    </row>
    <row r="1381" ht="15.75" spans="2:2">
      <c r="B1381" s="49"/>
    </row>
    <row r="1382" ht="15.75" spans="2:2">
      <c r="B1382" s="49"/>
    </row>
    <row r="1383" ht="15.75" spans="2:2">
      <c r="B1383" s="49"/>
    </row>
    <row r="1384" ht="15.75" spans="2:2">
      <c r="B1384" s="49"/>
    </row>
    <row r="1385" ht="15.75" spans="2:2">
      <c r="B1385" s="49"/>
    </row>
    <row r="1386" ht="15.75" spans="2:2">
      <c r="B1386" s="49"/>
    </row>
    <row r="1387" ht="15.75" spans="2:2">
      <c r="B1387" s="49"/>
    </row>
    <row r="1388" ht="15.75" spans="2:2">
      <c r="B1388" s="49"/>
    </row>
    <row r="1389" ht="15.75" spans="2:2">
      <c r="B1389" s="49"/>
    </row>
    <row r="1390" ht="15.75" spans="2:2">
      <c r="B1390" s="49"/>
    </row>
    <row r="1391" ht="15.75" spans="2:2">
      <c r="B1391" s="49"/>
    </row>
    <row r="1392" ht="15.75" spans="2:2">
      <c r="B1392" s="49"/>
    </row>
    <row r="1393" ht="15.75" spans="2:2">
      <c r="B1393" s="49"/>
    </row>
    <row r="1394" ht="15.75" spans="2:2">
      <c r="B1394" s="49"/>
    </row>
    <row r="1395" ht="15.75" spans="2:2">
      <c r="B1395" s="49"/>
    </row>
    <row r="1396" ht="15.75" spans="2:2">
      <c r="B1396" s="49"/>
    </row>
    <row r="1397" ht="15.75" spans="2:2">
      <c r="B1397" s="49"/>
    </row>
    <row r="1398" ht="15.75" spans="2:2">
      <c r="B1398" s="49"/>
    </row>
  </sheetData>
  <mergeCells count="1">
    <mergeCell ref="A2:C2"/>
  </mergeCell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1"/>
  <sheetViews>
    <sheetView showZeros="0" workbookViewId="0">
      <selection activeCell="A2" sqref="A2:D2"/>
    </sheetView>
  </sheetViews>
  <sheetFormatPr defaultColWidth="12.1428571428571" defaultRowHeight="14.25" outlineLevelCol="3"/>
  <cols>
    <col min="1" max="1" width="58" style="37" customWidth="1"/>
    <col min="2" max="2" width="17.1428571428571" style="37" customWidth="1"/>
    <col min="3" max="3" width="40" style="37" customWidth="1"/>
    <col min="4" max="4" width="17.1428571428571" style="37" customWidth="1"/>
    <col min="5" max="16384" width="12.1428571428571" style="37"/>
  </cols>
  <sheetData>
    <row r="1" ht="18.75" spans="1:1">
      <c r="A1" s="3" t="s">
        <v>2531</v>
      </c>
    </row>
    <row r="2" ht="39" customHeight="1" spans="1:4">
      <c r="A2" s="4" t="s">
        <v>36</v>
      </c>
      <c r="B2" s="4"/>
      <c r="C2" s="4"/>
      <c r="D2" s="4"/>
    </row>
    <row r="3" ht="17.1" customHeight="1" spans="1:4">
      <c r="A3" s="38"/>
      <c r="B3" s="38"/>
      <c r="C3" s="38"/>
      <c r="D3" s="39"/>
    </row>
    <row r="4" ht="23.1" customHeight="1" spans="2:4">
      <c r="B4" s="117"/>
      <c r="C4" s="117"/>
      <c r="D4" s="117" t="s">
        <v>1927</v>
      </c>
    </row>
    <row r="5" s="36" customFormat="1" ht="18" customHeight="1" spans="1:4">
      <c r="A5" s="40" t="s">
        <v>130</v>
      </c>
      <c r="B5" s="40" t="s">
        <v>78</v>
      </c>
      <c r="C5" s="40" t="s">
        <v>130</v>
      </c>
      <c r="D5" s="40" t="s">
        <v>78</v>
      </c>
    </row>
    <row r="6" ht="18" customHeight="1" spans="1:4">
      <c r="A6" s="44" t="s">
        <v>2178</v>
      </c>
      <c r="B6" s="12">
        <v>12298</v>
      </c>
      <c r="C6" s="44" t="s">
        <v>2250</v>
      </c>
      <c r="D6" s="12">
        <v>108954</v>
      </c>
    </row>
    <row r="7" ht="18" customHeight="1" spans="1:4">
      <c r="A7" s="44" t="s">
        <v>2532</v>
      </c>
      <c r="B7" s="12">
        <v>3366</v>
      </c>
      <c r="C7" s="44" t="s">
        <v>2533</v>
      </c>
      <c r="D7" s="12">
        <v>0</v>
      </c>
    </row>
    <row r="8" ht="18" customHeight="1" spans="1:4">
      <c r="A8" s="44" t="s">
        <v>2166</v>
      </c>
      <c r="B8" s="12">
        <v>3366</v>
      </c>
      <c r="C8" s="44" t="s">
        <v>2534</v>
      </c>
      <c r="D8" s="12">
        <v>0</v>
      </c>
    </row>
    <row r="9" ht="18" customHeight="1" spans="1:4">
      <c r="A9" s="44" t="s">
        <v>2023</v>
      </c>
      <c r="B9" s="12"/>
      <c r="C9" s="44" t="s">
        <v>2023</v>
      </c>
      <c r="D9" s="12"/>
    </row>
    <row r="10" ht="18" customHeight="1" spans="1:4">
      <c r="A10" s="44" t="s">
        <v>2024</v>
      </c>
      <c r="B10" s="12">
        <v>2</v>
      </c>
      <c r="C10" s="44" t="s">
        <v>2024</v>
      </c>
      <c r="D10" s="12"/>
    </row>
    <row r="11" ht="18" customHeight="1" spans="1:4">
      <c r="A11" s="44" t="s">
        <v>2025</v>
      </c>
      <c r="B11" s="12"/>
      <c r="C11" s="44" t="s">
        <v>2025</v>
      </c>
      <c r="D11" s="12"/>
    </row>
    <row r="12" ht="18" customHeight="1" spans="1:4">
      <c r="A12" s="44" t="s">
        <v>2027</v>
      </c>
      <c r="B12" s="12"/>
      <c r="C12" s="44" t="s">
        <v>2027</v>
      </c>
      <c r="D12" s="12"/>
    </row>
    <row r="13" ht="18" customHeight="1" spans="1:4">
      <c r="A13" s="44" t="s">
        <v>2028</v>
      </c>
      <c r="B13" s="12"/>
      <c r="C13" s="44" t="s">
        <v>2028</v>
      </c>
      <c r="D13" s="12"/>
    </row>
    <row r="14" ht="18" customHeight="1" spans="1:4">
      <c r="A14" s="44" t="s">
        <v>2029</v>
      </c>
      <c r="B14" s="12">
        <v>1074</v>
      </c>
      <c r="C14" s="44" t="s">
        <v>2029</v>
      </c>
      <c r="D14" s="12"/>
    </row>
    <row r="15" ht="18" customHeight="1" spans="1:4">
      <c r="A15" s="44" t="s">
        <v>2030</v>
      </c>
      <c r="B15" s="12"/>
      <c r="C15" s="44" t="s">
        <v>2030</v>
      </c>
      <c r="D15" s="12"/>
    </row>
    <row r="16" ht="18" customHeight="1" spans="1:4">
      <c r="A16" s="44" t="s">
        <v>2031</v>
      </c>
      <c r="B16" s="12"/>
      <c r="C16" s="44" t="s">
        <v>2031</v>
      </c>
      <c r="D16" s="12"/>
    </row>
    <row r="17" ht="18" customHeight="1" spans="1:4">
      <c r="A17" s="44" t="s">
        <v>2034</v>
      </c>
      <c r="B17" s="118"/>
      <c r="C17" s="44" t="s">
        <v>2034</v>
      </c>
      <c r="D17" s="12"/>
    </row>
    <row r="18" ht="18" customHeight="1" spans="1:4">
      <c r="A18" s="46" t="s">
        <v>2167</v>
      </c>
      <c r="B18" s="12">
        <v>654</v>
      </c>
      <c r="C18" s="119" t="s">
        <v>2535</v>
      </c>
      <c r="D18" s="12"/>
    </row>
    <row r="19" ht="18" customHeight="1" spans="1:4">
      <c r="A19" s="44" t="s">
        <v>123</v>
      </c>
      <c r="B19" s="120">
        <v>1636</v>
      </c>
      <c r="C19" s="44" t="s">
        <v>985</v>
      </c>
      <c r="D19" s="28"/>
    </row>
    <row r="20" ht="18" customHeight="1" spans="1:4">
      <c r="A20" s="44" t="s">
        <v>2536</v>
      </c>
      <c r="B20" s="118">
        <v>0</v>
      </c>
      <c r="C20" s="44" t="s">
        <v>2537</v>
      </c>
      <c r="D20" s="28">
        <v>118</v>
      </c>
    </row>
    <row r="21" ht="18" customHeight="1" spans="1:4">
      <c r="A21" s="46" t="s">
        <v>2538</v>
      </c>
      <c r="B21" s="12"/>
      <c r="C21" s="119" t="s">
        <v>2539</v>
      </c>
      <c r="D21" s="12"/>
    </row>
    <row r="22" ht="18" customHeight="1" spans="1:4">
      <c r="A22" s="44" t="s">
        <v>2540</v>
      </c>
      <c r="B22" s="121"/>
      <c r="C22" s="44" t="s">
        <v>2541</v>
      </c>
      <c r="D22" s="12"/>
    </row>
    <row r="23" ht="18" customHeight="1" spans="1:4">
      <c r="A23" s="44" t="s">
        <v>2542</v>
      </c>
      <c r="B23" s="12"/>
      <c r="C23" s="44" t="s">
        <v>2543</v>
      </c>
      <c r="D23" s="12">
        <v>118</v>
      </c>
    </row>
    <row r="24" ht="18" customHeight="1" spans="1:4">
      <c r="A24" s="44" t="s">
        <v>2168</v>
      </c>
      <c r="B24" s="12"/>
      <c r="C24" s="44"/>
      <c r="D24" s="122"/>
    </row>
    <row r="25" ht="18" customHeight="1" spans="1:4">
      <c r="A25" s="44" t="s">
        <v>2544</v>
      </c>
      <c r="B25" s="12">
        <v>351</v>
      </c>
      <c r="C25" s="44"/>
      <c r="D25" s="122"/>
    </row>
    <row r="26" ht="18" customHeight="1" spans="1:4">
      <c r="A26" s="44" t="s">
        <v>2545</v>
      </c>
      <c r="B26" s="12">
        <v>10353</v>
      </c>
      <c r="C26" s="44" t="s">
        <v>2546</v>
      </c>
      <c r="D26" s="12">
        <v>4313</v>
      </c>
    </row>
    <row r="27" ht="18" customHeight="1" spans="1:4">
      <c r="A27" s="44" t="s">
        <v>2547</v>
      </c>
      <c r="B27" s="12"/>
      <c r="C27" s="44"/>
      <c r="D27" s="12"/>
    </row>
    <row r="28" ht="18" customHeight="1" spans="1:4">
      <c r="A28" s="44" t="s">
        <v>2548</v>
      </c>
      <c r="B28" s="12">
        <v>10353</v>
      </c>
      <c r="C28" s="44"/>
      <c r="D28" s="122"/>
    </row>
    <row r="29" ht="18" customHeight="1" spans="1:4">
      <c r="A29" s="44" t="s">
        <v>2549</v>
      </c>
      <c r="B29" s="12"/>
      <c r="C29" s="44"/>
      <c r="D29" s="12"/>
    </row>
    <row r="30" ht="18" customHeight="1" spans="1:4">
      <c r="A30" s="44" t="s">
        <v>2550</v>
      </c>
      <c r="B30" s="12"/>
      <c r="C30" s="44"/>
      <c r="D30" s="28"/>
    </row>
    <row r="31" ht="18" customHeight="1" spans="1:4">
      <c r="A31" s="44" t="s">
        <v>2551</v>
      </c>
      <c r="B31" s="12">
        <v>10353</v>
      </c>
      <c r="C31" s="44"/>
      <c r="D31" s="12"/>
    </row>
    <row r="32" ht="18" customHeight="1" spans="1:4">
      <c r="A32" s="44" t="s">
        <v>2552</v>
      </c>
      <c r="B32" s="12"/>
      <c r="C32" s="44"/>
      <c r="D32" s="12"/>
    </row>
    <row r="33" ht="18" customHeight="1" spans="1:4">
      <c r="A33" s="44" t="s">
        <v>2553</v>
      </c>
      <c r="B33" s="28"/>
      <c r="C33" s="44"/>
      <c r="D33" s="12"/>
    </row>
    <row r="34" ht="18" customHeight="1" spans="1:4">
      <c r="A34" s="44" t="s">
        <v>2554</v>
      </c>
      <c r="B34" s="28"/>
      <c r="C34" s="44"/>
      <c r="D34" s="12"/>
    </row>
    <row r="35" ht="18" customHeight="1" spans="1:4">
      <c r="A35" s="44" t="s">
        <v>2054</v>
      </c>
      <c r="B35" s="28">
        <v>0</v>
      </c>
      <c r="C35" s="44" t="s">
        <v>2055</v>
      </c>
      <c r="D35" s="12">
        <v>60400</v>
      </c>
    </row>
    <row r="36" ht="18" customHeight="1" spans="1:4">
      <c r="A36" s="44" t="s">
        <v>2555</v>
      </c>
      <c r="B36" s="28"/>
      <c r="C36" s="44" t="s">
        <v>2556</v>
      </c>
      <c r="D36" s="12">
        <v>60400</v>
      </c>
    </row>
    <row r="37" ht="18" customHeight="1" spans="1:4">
      <c r="A37" s="44" t="s">
        <v>2557</v>
      </c>
      <c r="B37" s="28"/>
      <c r="C37" s="44" t="s">
        <v>2558</v>
      </c>
      <c r="D37" s="12"/>
    </row>
    <row r="38" ht="18" customHeight="1" spans="1:4">
      <c r="A38" s="44" t="s">
        <v>2056</v>
      </c>
      <c r="B38" s="28">
        <v>0</v>
      </c>
      <c r="C38" s="44" t="s">
        <v>2559</v>
      </c>
      <c r="D38" s="12"/>
    </row>
    <row r="39" ht="18" customHeight="1" spans="1:4">
      <c r="A39" s="44" t="s">
        <v>2560</v>
      </c>
      <c r="B39" s="28"/>
      <c r="C39" s="44" t="s">
        <v>2068</v>
      </c>
      <c r="D39" s="12"/>
    </row>
    <row r="40" ht="18" customHeight="1" spans="1:4">
      <c r="A40" s="44" t="s">
        <v>2067</v>
      </c>
      <c r="B40" s="28">
        <v>147600</v>
      </c>
      <c r="C40" s="44"/>
      <c r="D40" s="12"/>
    </row>
    <row r="41" ht="18" customHeight="1" spans="1:4">
      <c r="A41" s="44" t="s">
        <v>2561</v>
      </c>
      <c r="B41" s="28">
        <v>147600</v>
      </c>
      <c r="C41" s="44"/>
      <c r="D41" s="12"/>
    </row>
    <row r="42" ht="18" customHeight="1" spans="1:4">
      <c r="A42" s="44" t="s">
        <v>2562</v>
      </c>
      <c r="B42" s="28"/>
      <c r="C42" s="44" t="s">
        <v>2563</v>
      </c>
      <c r="D42" s="12"/>
    </row>
    <row r="43" ht="18" customHeight="1" spans="1:4">
      <c r="A43" s="44" t="s">
        <v>2564</v>
      </c>
      <c r="B43" s="28"/>
      <c r="C43" s="44" t="s">
        <v>2565</v>
      </c>
      <c r="D43" s="12"/>
    </row>
    <row r="44" ht="18" customHeight="1" spans="1:4">
      <c r="A44" s="44" t="s">
        <v>2566</v>
      </c>
      <c r="B44" s="28">
        <v>0</v>
      </c>
      <c r="C44" s="44" t="s">
        <v>2567</v>
      </c>
      <c r="D44" s="12">
        <v>0</v>
      </c>
    </row>
    <row r="45" ht="18" customHeight="1" spans="1:4">
      <c r="A45" s="44" t="s">
        <v>2568</v>
      </c>
      <c r="B45" s="28"/>
      <c r="C45" s="44" t="s">
        <v>2569</v>
      </c>
      <c r="D45" s="12"/>
    </row>
    <row r="46" ht="18" customHeight="1" spans="1:4">
      <c r="A46" s="44"/>
      <c r="B46" s="28"/>
      <c r="C46" s="44" t="s">
        <v>2173</v>
      </c>
      <c r="D46" s="12">
        <v>0</v>
      </c>
    </row>
    <row r="47" ht="18" customHeight="1" spans="1:4">
      <c r="A47" s="44"/>
      <c r="B47" s="28"/>
      <c r="C47" s="44" t="s">
        <v>2570</v>
      </c>
      <c r="D47" s="12">
        <v>183</v>
      </c>
    </row>
    <row r="48" ht="18" customHeight="1" spans="1:4">
      <c r="A48" s="57" t="s">
        <v>2571</v>
      </c>
      <c r="B48" s="28">
        <v>173968</v>
      </c>
      <c r="C48" s="57" t="s">
        <v>2572</v>
      </c>
      <c r="D48" s="12">
        <v>173968</v>
      </c>
    </row>
    <row r="49" ht="15.75" spans="1:3">
      <c r="A49" s="49"/>
      <c r="B49" s="49"/>
      <c r="C49" s="49"/>
    </row>
    <row r="50" ht="15.75" spans="1:3">
      <c r="A50" s="49"/>
      <c r="B50" s="49"/>
      <c r="C50" s="49"/>
    </row>
    <row r="51" ht="15.75" spans="1:3">
      <c r="A51" s="49"/>
      <c r="B51" s="49"/>
      <c r="C51" s="49"/>
    </row>
    <row r="52" ht="15.75" spans="1:3">
      <c r="A52" s="49"/>
      <c r="B52" s="49"/>
      <c r="C52" s="49"/>
    </row>
    <row r="53" ht="15.75" spans="1:3">
      <c r="A53" s="49"/>
      <c r="B53" s="49"/>
      <c r="C53" s="49"/>
    </row>
    <row r="54" ht="15.75" spans="1:3">
      <c r="A54" s="49"/>
      <c r="B54" s="49"/>
      <c r="C54" s="49"/>
    </row>
    <row r="55" ht="15.75" spans="1:3">
      <c r="A55" s="49"/>
      <c r="B55" s="49"/>
      <c r="C55" s="49"/>
    </row>
    <row r="56" ht="15.75" spans="1:3">
      <c r="A56" s="49"/>
      <c r="B56" s="49"/>
      <c r="C56" s="49"/>
    </row>
    <row r="57" ht="15.75" spans="1:3">
      <c r="A57" s="49"/>
      <c r="B57" s="49"/>
      <c r="C57" s="49"/>
    </row>
    <row r="58" ht="15.75" spans="1:3">
      <c r="A58" s="49"/>
      <c r="B58" s="49"/>
      <c r="C58" s="49"/>
    </row>
    <row r="59" ht="15.75" spans="1:3">
      <c r="A59" s="49"/>
      <c r="B59" s="49"/>
      <c r="C59" s="49"/>
    </row>
    <row r="60" ht="15.75" spans="1:3">
      <c r="A60" s="49"/>
      <c r="B60" s="49"/>
      <c r="C60" s="49"/>
    </row>
    <row r="61" ht="15.75" spans="1:3">
      <c r="A61" s="49"/>
      <c r="B61" s="49"/>
      <c r="C61" s="49"/>
    </row>
    <row r="62" ht="15.75" spans="1:3">
      <c r="A62" s="49"/>
      <c r="B62" s="49"/>
      <c r="C62" s="49"/>
    </row>
    <row r="63" ht="15.75" spans="1:3">
      <c r="A63" s="49"/>
      <c r="B63" s="49"/>
      <c r="C63" s="49"/>
    </row>
    <row r="64" ht="15.75" spans="1:3">
      <c r="A64" s="49"/>
      <c r="B64" s="49"/>
      <c r="C64" s="49"/>
    </row>
    <row r="65" ht="15.75" spans="1:3">
      <c r="A65" s="49"/>
      <c r="B65" s="49"/>
      <c r="C65" s="49"/>
    </row>
    <row r="66" ht="15.75" spans="1:3">
      <c r="A66" s="49"/>
      <c r="B66" s="49"/>
      <c r="C66" s="49"/>
    </row>
    <row r="67" ht="15.75" spans="1:3">
      <c r="A67" s="49"/>
      <c r="B67" s="49"/>
      <c r="C67" s="49"/>
    </row>
    <row r="68" ht="15.75" spans="1:3">
      <c r="A68" s="49"/>
      <c r="B68" s="49"/>
      <c r="C68" s="49"/>
    </row>
    <row r="69" ht="15.75" spans="1:3">
      <c r="A69" s="49"/>
      <c r="B69" s="49"/>
      <c r="C69" s="49"/>
    </row>
    <row r="70" ht="15.75" spans="1:3">
      <c r="A70" s="49"/>
      <c r="B70" s="49"/>
      <c r="C70" s="49"/>
    </row>
    <row r="71" ht="15.75" spans="1:3">
      <c r="A71" s="49"/>
      <c r="B71" s="49"/>
      <c r="C71" s="49"/>
    </row>
    <row r="72" ht="15.75" spans="1:3">
      <c r="A72" s="49"/>
      <c r="B72" s="49"/>
      <c r="C72" s="49"/>
    </row>
    <row r="73" ht="15.75" spans="1:3">
      <c r="A73" s="49"/>
      <c r="B73" s="49"/>
      <c r="C73" s="49"/>
    </row>
    <row r="74" ht="15.75" spans="1:3">
      <c r="A74" s="49"/>
      <c r="B74" s="49"/>
      <c r="C74" s="49"/>
    </row>
    <row r="75" ht="15.75" spans="1:3">
      <c r="A75" s="49"/>
      <c r="B75" s="49"/>
      <c r="C75" s="49"/>
    </row>
    <row r="76" ht="15.75" spans="1:3">
      <c r="A76" s="49"/>
      <c r="B76" s="49"/>
      <c r="C76" s="49"/>
    </row>
    <row r="77" ht="15.75" spans="1:3">
      <c r="A77" s="49"/>
      <c r="B77" s="49"/>
      <c r="C77" s="49"/>
    </row>
    <row r="78" ht="15.75" spans="1:3">
      <c r="A78" s="49"/>
      <c r="B78" s="49"/>
      <c r="C78" s="49"/>
    </row>
    <row r="79" ht="15.75" spans="1:3">
      <c r="A79" s="49"/>
      <c r="B79" s="49"/>
      <c r="C79" s="49"/>
    </row>
    <row r="80" ht="15.75" spans="1:3">
      <c r="A80" s="49"/>
      <c r="B80" s="49"/>
      <c r="C80" s="49"/>
    </row>
    <row r="81" ht="15.75" spans="1:3">
      <c r="A81" s="49"/>
      <c r="B81" s="49"/>
      <c r="C81" s="49"/>
    </row>
    <row r="82" ht="15.75" spans="1:3">
      <c r="A82" s="49"/>
      <c r="B82" s="49"/>
      <c r="C82" s="49"/>
    </row>
    <row r="83" ht="15.75" spans="1:3">
      <c r="A83" s="49"/>
      <c r="B83" s="49"/>
      <c r="C83" s="49"/>
    </row>
    <row r="84" ht="15.75" spans="1:3">
      <c r="A84" s="49"/>
      <c r="B84" s="49"/>
      <c r="C84" s="49"/>
    </row>
    <row r="85" ht="15.75" spans="1:3">
      <c r="A85" s="49"/>
      <c r="B85" s="49"/>
      <c r="C85" s="49"/>
    </row>
    <row r="86" ht="15.75" spans="1:3">
      <c r="A86" s="49"/>
      <c r="B86" s="49"/>
      <c r="C86" s="49"/>
    </row>
    <row r="87" ht="15.75" spans="1:3">
      <c r="A87" s="49"/>
      <c r="B87" s="49"/>
      <c r="C87" s="49"/>
    </row>
    <row r="88" ht="15.75" spans="1:3">
      <c r="A88" s="49"/>
      <c r="B88" s="49"/>
      <c r="C88" s="49"/>
    </row>
    <row r="89" ht="15.75" spans="1:3">
      <c r="A89" s="49"/>
      <c r="B89" s="49"/>
      <c r="C89" s="49"/>
    </row>
    <row r="90" ht="15.75" spans="1:3">
      <c r="A90" s="49"/>
      <c r="B90" s="49"/>
      <c r="C90" s="49"/>
    </row>
    <row r="91" ht="15.75" spans="1:3">
      <c r="A91" s="49"/>
      <c r="B91" s="49"/>
      <c r="C91" s="49"/>
    </row>
    <row r="92" ht="15.75" spans="1:3">
      <c r="A92" s="49"/>
      <c r="B92" s="49"/>
      <c r="C92" s="49"/>
    </row>
    <row r="93" ht="15.75" spans="1:3">
      <c r="A93" s="49"/>
      <c r="B93" s="49"/>
      <c r="C93" s="49"/>
    </row>
    <row r="94" ht="15.75" spans="1:3">
      <c r="A94" s="49"/>
      <c r="B94" s="49"/>
      <c r="C94" s="49"/>
    </row>
    <row r="95" ht="15.75" spans="1:3">
      <c r="A95" s="49"/>
      <c r="B95" s="49"/>
      <c r="C95" s="49"/>
    </row>
    <row r="96" ht="15.75" spans="1:3">
      <c r="A96" s="49"/>
      <c r="B96" s="49"/>
      <c r="C96" s="49"/>
    </row>
    <row r="97" ht="15.75" spans="1:3">
      <c r="A97" s="49"/>
      <c r="B97" s="49"/>
      <c r="C97" s="49"/>
    </row>
    <row r="98" ht="15.75" spans="1:3">
      <c r="A98" s="49"/>
      <c r="B98" s="49"/>
      <c r="C98" s="49"/>
    </row>
    <row r="99" ht="15.75" spans="1:3">
      <c r="A99" s="49"/>
      <c r="B99" s="49"/>
      <c r="C99" s="49"/>
    </row>
    <row r="100" ht="15.75" spans="1:3">
      <c r="A100" s="49"/>
      <c r="B100" s="49"/>
      <c r="C100" s="49"/>
    </row>
    <row r="101" ht="15.75" spans="1:3">
      <c r="A101" s="49"/>
      <c r="B101" s="49"/>
      <c r="C101" s="49"/>
    </row>
    <row r="102" ht="15.75" spans="1:3">
      <c r="A102" s="49"/>
      <c r="B102" s="49"/>
      <c r="C102" s="49"/>
    </row>
    <row r="103" ht="15.75" spans="1:3">
      <c r="A103" s="49"/>
      <c r="B103" s="49"/>
      <c r="C103" s="49"/>
    </row>
    <row r="104" ht="15.75" spans="1:3">
      <c r="A104" s="49"/>
      <c r="B104" s="49"/>
      <c r="C104" s="49"/>
    </row>
    <row r="105" ht="15.75" spans="1:3">
      <c r="A105" s="49"/>
      <c r="B105" s="49"/>
      <c r="C105" s="49"/>
    </row>
    <row r="106" ht="15.75" spans="1:3">
      <c r="A106" s="49"/>
      <c r="B106" s="49"/>
      <c r="C106" s="49"/>
    </row>
    <row r="107" ht="15.75" spans="1:3">
      <c r="A107" s="49"/>
      <c r="B107" s="49"/>
      <c r="C107" s="49"/>
    </row>
    <row r="108" ht="15.75" spans="1:3">
      <c r="A108" s="49"/>
      <c r="B108" s="49"/>
      <c r="C108" s="49"/>
    </row>
    <row r="109" ht="15.75" spans="1:3">
      <c r="A109" s="49"/>
      <c r="B109" s="49"/>
      <c r="C109" s="49"/>
    </row>
    <row r="110" ht="15.75" spans="1:3">
      <c r="A110" s="49"/>
      <c r="B110" s="49"/>
      <c r="C110" s="49"/>
    </row>
    <row r="111" ht="15.75" spans="1:3">
      <c r="A111" s="49"/>
      <c r="B111" s="49"/>
      <c r="C111" s="49"/>
    </row>
    <row r="112" ht="15.75" spans="1:3">
      <c r="A112" s="49"/>
      <c r="B112" s="49"/>
      <c r="C112" s="49"/>
    </row>
    <row r="113" ht="15.75" spans="1:3">
      <c r="A113" s="49"/>
      <c r="B113" s="49"/>
      <c r="C113" s="49"/>
    </row>
    <row r="114" ht="15.75" spans="1:3">
      <c r="A114" s="49"/>
      <c r="B114" s="49"/>
      <c r="C114" s="49"/>
    </row>
    <row r="115" ht="15.75" spans="1:3">
      <c r="A115" s="49"/>
      <c r="B115" s="49"/>
      <c r="C115" s="49"/>
    </row>
    <row r="116" ht="15.75" spans="1:3">
      <c r="A116" s="49"/>
      <c r="B116" s="49"/>
      <c r="C116" s="49"/>
    </row>
    <row r="117" ht="15.75" spans="1:3">
      <c r="A117" s="49"/>
      <c r="B117" s="49"/>
      <c r="C117" s="49"/>
    </row>
    <row r="118" ht="15.75" spans="1:3">
      <c r="A118" s="49"/>
      <c r="B118" s="49"/>
      <c r="C118" s="49"/>
    </row>
    <row r="119" ht="15.75" spans="1:3">
      <c r="A119" s="49"/>
      <c r="B119" s="49"/>
      <c r="C119" s="49"/>
    </row>
    <row r="120" ht="15.75" spans="1:3">
      <c r="A120" s="49"/>
      <c r="B120" s="49"/>
      <c r="C120" s="49"/>
    </row>
    <row r="121" ht="15.75" spans="1:3">
      <c r="A121" s="49"/>
      <c r="B121" s="49"/>
      <c r="C121" s="49"/>
    </row>
    <row r="122" ht="15.75" spans="1:3">
      <c r="A122" s="49"/>
      <c r="B122" s="49"/>
      <c r="C122" s="49"/>
    </row>
    <row r="123" ht="15.75" spans="1:3">
      <c r="A123" s="49"/>
      <c r="B123" s="49"/>
      <c r="C123" s="49"/>
    </row>
    <row r="124" ht="15.75" spans="1:3">
      <c r="A124" s="49"/>
      <c r="B124" s="49"/>
      <c r="C124" s="49"/>
    </row>
    <row r="125" ht="15.75" spans="1:3">
      <c r="A125" s="49"/>
      <c r="B125" s="49"/>
      <c r="C125" s="49"/>
    </row>
    <row r="126" ht="15.75" spans="1:3">
      <c r="A126" s="49"/>
      <c r="B126" s="49"/>
      <c r="C126" s="49"/>
    </row>
    <row r="127" ht="15.75" spans="1:3">
      <c r="A127" s="49"/>
      <c r="B127" s="49"/>
      <c r="C127" s="49"/>
    </row>
    <row r="128" ht="15.75" spans="1:3">
      <c r="A128" s="49"/>
      <c r="B128" s="49"/>
      <c r="C128" s="49"/>
    </row>
    <row r="129" ht="15.75" spans="1:3">
      <c r="A129" s="49"/>
      <c r="B129" s="49"/>
      <c r="C129" s="49"/>
    </row>
    <row r="130" ht="15.75" spans="1:3">
      <c r="A130" s="49"/>
      <c r="B130" s="49"/>
      <c r="C130" s="49"/>
    </row>
    <row r="131" ht="15.75" spans="1:3">
      <c r="A131" s="49"/>
      <c r="B131" s="49"/>
      <c r="C131" s="49"/>
    </row>
    <row r="132" ht="15.75" spans="1:3">
      <c r="A132" s="49"/>
      <c r="B132" s="49"/>
      <c r="C132" s="49"/>
    </row>
    <row r="133" ht="15.75" spans="1:3">
      <c r="A133" s="49"/>
      <c r="B133" s="49"/>
      <c r="C133" s="49"/>
    </row>
    <row r="134" ht="15.75" spans="1:3">
      <c r="A134" s="49"/>
      <c r="B134" s="49"/>
      <c r="C134" s="49"/>
    </row>
    <row r="135" ht="15.75" spans="1:3">
      <c r="A135" s="49"/>
      <c r="B135" s="49"/>
      <c r="C135" s="49"/>
    </row>
    <row r="136" ht="15.75" spans="1:3">
      <c r="A136" s="49"/>
      <c r="B136" s="49"/>
      <c r="C136" s="49"/>
    </row>
    <row r="137" ht="15.75" spans="1:3">
      <c r="A137" s="49"/>
      <c r="B137" s="49"/>
      <c r="C137" s="49"/>
    </row>
    <row r="138" ht="15.75" spans="1:3">
      <c r="A138" s="49"/>
      <c r="B138" s="49"/>
      <c r="C138" s="49"/>
    </row>
    <row r="139" ht="15.75" spans="1:3">
      <c r="A139" s="49"/>
      <c r="B139" s="49"/>
      <c r="C139" s="49"/>
    </row>
    <row r="140" ht="15.75" spans="1:3">
      <c r="A140" s="49"/>
      <c r="B140" s="49"/>
      <c r="C140" s="49"/>
    </row>
    <row r="141" ht="15.75" spans="1:3">
      <c r="A141" s="49"/>
      <c r="B141" s="49"/>
      <c r="C141" s="49"/>
    </row>
    <row r="142" ht="15.75" spans="1:3">
      <c r="A142" s="49"/>
      <c r="B142" s="49"/>
      <c r="C142" s="49"/>
    </row>
    <row r="143" ht="15.75" spans="1:3">
      <c r="A143" s="49"/>
      <c r="B143" s="49"/>
      <c r="C143" s="49"/>
    </row>
    <row r="144" ht="15.75" spans="1:3">
      <c r="A144" s="49"/>
      <c r="B144" s="49"/>
      <c r="C144" s="49"/>
    </row>
    <row r="145" ht="15.75" spans="1:3">
      <c r="A145" s="49"/>
      <c r="B145" s="49"/>
      <c r="C145" s="49"/>
    </row>
    <row r="146" ht="15.75" spans="1:3">
      <c r="A146" s="49"/>
      <c r="B146" s="49"/>
      <c r="C146" s="49"/>
    </row>
    <row r="147" ht="15.75" spans="1:3">
      <c r="A147" s="49"/>
      <c r="B147" s="49"/>
      <c r="C147" s="49"/>
    </row>
    <row r="148" ht="15.75" spans="1:3">
      <c r="A148" s="49"/>
      <c r="B148" s="49"/>
      <c r="C148" s="49"/>
    </row>
    <row r="149" ht="15.75" spans="1:3">
      <c r="A149" s="49"/>
      <c r="B149" s="49"/>
      <c r="C149" s="49"/>
    </row>
    <row r="150" ht="15.75" spans="1:3">
      <c r="A150" s="49"/>
      <c r="B150" s="49"/>
      <c r="C150" s="49"/>
    </row>
    <row r="151" ht="15.75" spans="1:3">
      <c r="A151" s="49"/>
      <c r="B151" s="49"/>
      <c r="C151" s="49"/>
    </row>
    <row r="152" ht="15.75" spans="1:3">
      <c r="A152" s="49"/>
      <c r="B152" s="49"/>
      <c r="C152" s="49"/>
    </row>
    <row r="153" ht="15.75" spans="1:3">
      <c r="A153" s="49"/>
      <c r="B153" s="49"/>
      <c r="C153" s="49"/>
    </row>
    <row r="154" ht="15.75" spans="1:3">
      <c r="A154" s="49"/>
      <c r="B154" s="49"/>
      <c r="C154" s="49"/>
    </row>
    <row r="155" ht="15.75" spans="1:3">
      <c r="A155" s="49"/>
      <c r="B155" s="49"/>
      <c r="C155" s="49"/>
    </row>
    <row r="156" ht="15.75" spans="1:3">
      <c r="A156" s="49"/>
      <c r="B156" s="49"/>
      <c r="C156" s="49"/>
    </row>
    <row r="157" ht="15.75" spans="1:3">
      <c r="A157" s="49"/>
      <c r="B157" s="49"/>
      <c r="C157" s="49"/>
    </row>
    <row r="158" ht="15.75" spans="1:3">
      <c r="A158" s="49"/>
      <c r="B158" s="49"/>
      <c r="C158" s="49"/>
    </row>
    <row r="159" ht="15.75" spans="1:3">
      <c r="A159" s="49"/>
      <c r="B159" s="49"/>
      <c r="C159" s="49"/>
    </row>
    <row r="160" ht="15.75" spans="1:3">
      <c r="A160" s="49"/>
      <c r="B160" s="49"/>
      <c r="C160" s="49"/>
    </row>
    <row r="161" ht="15.75" spans="1:3">
      <c r="A161" s="49"/>
      <c r="B161" s="49"/>
      <c r="C161" s="49"/>
    </row>
    <row r="162" ht="15.75" spans="1:3">
      <c r="A162" s="49"/>
      <c r="B162" s="49"/>
      <c r="C162" s="49"/>
    </row>
    <row r="163" ht="15.75" spans="1:3">
      <c r="A163" s="49"/>
      <c r="B163" s="49"/>
      <c r="C163" s="49"/>
    </row>
    <row r="164" ht="15.75" spans="1:3">
      <c r="A164" s="49"/>
      <c r="B164" s="49"/>
      <c r="C164" s="49"/>
    </row>
    <row r="165" ht="15.75" spans="1:3">
      <c r="A165" s="49"/>
      <c r="B165" s="49"/>
      <c r="C165" s="49"/>
    </row>
    <row r="166" ht="15.75" spans="1:3">
      <c r="A166" s="49"/>
      <c r="B166" s="49"/>
      <c r="C166" s="49"/>
    </row>
    <row r="167" ht="15.75" spans="1:3">
      <c r="A167" s="49"/>
      <c r="B167" s="49"/>
      <c r="C167" s="49"/>
    </row>
    <row r="168" ht="15.75" spans="1:3">
      <c r="A168" s="49"/>
      <c r="B168" s="49"/>
      <c r="C168" s="49"/>
    </row>
    <row r="169" ht="15.75" spans="1:3">
      <c r="A169" s="49"/>
      <c r="B169" s="49"/>
      <c r="C169" s="49"/>
    </row>
    <row r="170" ht="15.75" spans="1:3">
      <c r="A170" s="49"/>
      <c r="B170" s="49"/>
      <c r="C170" s="49"/>
    </row>
    <row r="171" ht="15.75" spans="1:3">
      <c r="A171" s="49"/>
      <c r="B171" s="49"/>
      <c r="C171" s="49"/>
    </row>
    <row r="172" ht="15.75" spans="1:3">
      <c r="A172" s="49"/>
      <c r="B172" s="49"/>
      <c r="C172" s="49"/>
    </row>
    <row r="173" ht="15.75" spans="1:3">
      <c r="A173" s="49"/>
      <c r="B173" s="49"/>
      <c r="C173" s="49"/>
    </row>
    <row r="174" ht="15.75" spans="1:3">
      <c r="A174" s="49"/>
      <c r="B174" s="49"/>
      <c r="C174" s="49"/>
    </row>
    <row r="175" ht="15.75" spans="1:3">
      <c r="A175" s="49"/>
      <c r="B175" s="49"/>
      <c r="C175" s="49"/>
    </row>
    <row r="176" ht="15.75" spans="1:3">
      <c r="A176" s="49"/>
      <c r="B176" s="49"/>
      <c r="C176" s="49"/>
    </row>
    <row r="177" ht="15.75" spans="1:3">
      <c r="A177" s="49"/>
      <c r="B177" s="49"/>
      <c r="C177" s="49"/>
    </row>
    <row r="178" ht="15.75" spans="1:3">
      <c r="A178" s="49"/>
      <c r="B178" s="49"/>
      <c r="C178" s="49"/>
    </row>
    <row r="179" ht="15.75" spans="1:3">
      <c r="A179" s="49"/>
      <c r="B179" s="49"/>
      <c r="C179" s="49"/>
    </row>
    <row r="180" ht="15.75" spans="1:3">
      <c r="A180" s="49"/>
      <c r="B180" s="49"/>
      <c r="C180" s="49"/>
    </row>
    <row r="181" ht="15.75" spans="1:3">
      <c r="A181" s="49"/>
      <c r="B181" s="49"/>
      <c r="C181" s="49"/>
    </row>
    <row r="182" ht="15.75" spans="1:3">
      <c r="A182" s="49"/>
      <c r="B182" s="49"/>
      <c r="C182" s="49"/>
    </row>
    <row r="183" ht="15.75" spans="1:3">
      <c r="A183" s="49"/>
      <c r="B183" s="49"/>
      <c r="C183" s="49"/>
    </row>
    <row r="184" ht="15.75" spans="1:3">
      <c r="A184" s="49"/>
      <c r="B184" s="49"/>
      <c r="C184" s="49"/>
    </row>
    <row r="185" ht="15.75" spans="1:3">
      <c r="A185" s="49"/>
      <c r="B185" s="49"/>
      <c r="C185" s="49"/>
    </row>
    <row r="186" ht="15.75" spans="1:3">
      <c r="A186" s="49"/>
      <c r="B186" s="49"/>
      <c r="C186" s="49"/>
    </row>
    <row r="187" ht="15.75" spans="1:3">
      <c r="A187" s="49"/>
      <c r="B187" s="49"/>
      <c r="C187" s="49"/>
    </row>
    <row r="188" ht="15.75" spans="1:3">
      <c r="A188" s="49"/>
      <c r="B188" s="49"/>
      <c r="C188" s="49"/>
    </row>
    <row r="189" ht="15.75" spans="1:3">
      <c r="A189" s="49"/>
      <c r="B189" s="49"/>
      <c r="C189" s="49"/>
    </row>
    <row r="190" ht="15.75" spans="1:3">
      <c r="A190" s="49"/>
      <c r="B190" s="49"/>
      <c r="C190" s="49"/>
    </row>
    <row r="191" ht="15.75" spans="1:3">
      <c r="A191" s="49"/>
      <c r="B191" s="49"/>
      <c r="C191" s="49"/>
    </row>
    <row r="192" ht="15.75" spans="1:3">
      <c r="A192" s="49"/>
      <c r="B192" s="49"/>
      <c r="C192" s="49"/>
    </row>
    <row r="193" ht="15.75" spans="1:3">
      <c r="A193" s="49"/>
      <c r="B193" s="49"/>
      <c r="C193" s="49"/>
    </row>
    <row r="194" ht="15.75" spans="1:3">
      <c r="A194" s="49"/>
      <c r="B194" s="49"/>
      <c r="C194" s="49"/>
    </row>
    <row r="195" ht="15.75" spans="1:3">
      <c r="A195" s="49"/>
      <c r="B195" s="49"/>
      <c r="C195" s="49"/>
    </row>
    <row r="196" ht="15.75" spans="1:3">
      <c r="A196" s="49"/>
      <c r="B196" s="49"/>
      <c r="C196" s="49"/>
    </row>
    <row r="197" ht="15.75" spans="1:3">
      <c r="A197" s="49"/>
      <c r="B197" s="49"/>
      <c r="C197" s="49"/>
    </row>
    <row r="198" ht="15.75" spans="1:3">
      <c r="A198" s="49"/>
      <c r="B198" s="49"/>
      <c r="C198" s="49"/>
    </row>
    <row r="199" ht="15.75" spans="1:3">
      <c r="A199" s="49"/>
      <c r="B199" s="49"/>
      <c r="C199" s="49"/>
    </row>
    <row r="200" ht="15.75" spans="1:3">
      <c r="A200" s="49"/>
      <c r="B200" s="49"/>
      <c r="C200" s="49"/>
    </row>
    <row r="201" ht="15.75" spans="1:3">
      <c r="A201" s="49"/>
      <c r="B201" s="49"/>
      <c r="C201" s="49"/>
    </row>
    <row r="202" ht="15.75" spans="1:3">
      <c r="A202" s="49"/>
      <c r="B202" s="49"/>
      <c r="C202" s="49"/>
    </row>
    <row r="203" ht="15.75" spans="1:3">
      <c r="A203" s="49"/>
      <c r="B203" s="49"/>
      <c r="C203" s="49"/>
    </row>
    <row r="204" ht="15.75" spans="1:3">
      <c r="A204" s="49"/>
      <c r="B204" s="49"/>
      <c r="C204" s="49"/>
    </row>
    <row r="205" ht="15.75" spans="1:3">
      <c r="A205" s="49"/>
      <c r="B205" s="49"/>
      <c r="C205" s="49"/>
    </row>
    <row r="206" ht="15.75" spans="1:3">
      <c r="A206" s="49"/>
      <c r="B206" s="49"/>
      <c r="C206" s="49"/>
    </row>
    <row r="207" ht="15.75" spans="1:3">
      <c r="A207" s="49"/>
      <c r="B207" s="49"/>
      <c r="C207" s="49"/>
    </row>
    <row r="208" ht="15.75" spans="1:3">
      <c r="A208" s="49"/>
      <c r="B208" s="49"/>
      <c r="C208" s="49"/>
    </row>
    <row r="209" ht="15.75" spans="1:3">
      <c r="A209" s="49"/>
      <c r="B209" s="49"/>
      <c r="C209" s="49"/>
    </row>
    <row r="210" ht="15.75" spans="1:3">
      <c r="A210" s="49"/>
      <c r="B210" s="49"/>
      <c r="C210" s="49"/>
    </row>
    <row r="211" ht="15.75" spans="1:3">
      <c r="A211" s="49"/>
      <c r="B211" s="49"/>
      <c r="C211" s="49"/>
    </row>
    <row r="212" ht="15.75" spans="1:3">
      <c r="A212" s="49"/>
      <c r="B212" s="49"/>
      <c r="C212" s="49"/>
    </row>
    <row r="213" ht="15.75" spans="1:3">
      <c r="A213" s="49"/>
      <c r="B213" s="49"/>
      <c r="C213" s="49"/>
    </row>
    <row r="214" ht="15.75" spans="1:3">
      <c r="A214" s="49"/>
      <c r="B214" s="49"/>
      <c r="C214" s="49"/>
    </row>
    <row r="215" ht="15.75" spans="1:3">
      <c r="A215" s="49"/>
      <c r="B215" s="49"/>
      <c r="C215" s="49"/>
    </row>
    <row r="216" ht="15.75" spans="1:3">
      <c r="A216" s="49"/>
      <c r="B216" s="49"/>
      <c r="C216" s="49"/>
    </row>
    <row r="217" ht="15.75" spans="1:3">
      <c r="A217" s="49"/>
      <c r="B217" s="49"/>
      <c r="C217" s="49"/>
    </row>
    <row r="218" ht="15.75" spans="1:3">
      <c r="A218" s="49"/>
      <c r="B218" s="49"/>
      <c r="C218" s="49"/>
    </row>
    <row r="219" ht="15.75" spans="1:3">
      <c r="A219" s="49"/>
      <c r="B219" s="49"/>
      <c r="C219" s="49"/>
    </row>
    <row r="220" ht="15.75" spans="1:3">
      <c r="A220" s="49"/>
      <c r="B220" s="49"/>
      <c r="C220" s="49"/>
    </row>
    <row r="221" ht="15.75" spans="1:3">
      <c r="A221" s="49"/>
      <c r="B221" s="49"/>
      <c r="C221" s="49"/>
    </row>
    <row r="222" ht="15.75" spans="1:3">
      <c r="A222" s="49"/>
      <c r="B222" s="49"/>
      <c r="C222" s="49"/>
    </row>
    <row r="223" ht="15.75" spans="1:3">
      <c r="A223" s="49"/>
      <c r="B223" s="49"/>
      <c r="C223" s="49"/>
    </row>
    <row r="224" ht="15.75" spans="1:3">
      <c r="A224" s="49"/>
      <c r="B224" s="49"/>
      <c r="C224" s="49"/>
    </row>
    <row r="225" ht="15.75" spans="1:3">
      <c r="A225" s="49"/>
      <c r="B225" s="49"/>
      <c r="C225" s="49"/>
    </row>
    <row r="226" ht="15.75" spans="1:3">
      <c r="A226" s="49"/>
      <c r="B226" s="49"/>
      <c r="C226" s="49"/>
    </row>
    <row r="227" ht="15.75" spans="1:3">
      <c r="A227" s="49"/>
      <c r="B227" s="49"/>
      <c r="C227" s="49"/>
    </row>
    <row r="228" ht="15.75" spans="1:3">
      <c r="A228" s="49"/>
      <c r="B228" s="49"/>
      <c r="C228" s="49"/>
    </row>
    <row r="229" ht="15.75" spans="1:3">
      <c r="A229" s="49"/>
      <c r="B229" s="49"/>
      <c r="C229" s="49"/>
    </row>
    <row r="230" ht="15.75" spans="1:3">
      <c r="A230" s="49"/>
      <c r="B230" s="49"/>
      <c r="C230" s="49"/>
    </row>
    <row r="231" ht="15.75" spans="1:3">
      <c r="A231" s="49"/>
      <c r="B231" s="49"/>
      <c r="C231" s="49"/>
    </row>
    <row r="232" ht="15.75" spans="1:3">
      <c r="A232" s="49"/>
      <c r="B232" s="49"/>
      <c r="C232" s="49"/>
    </row>
    <row r="233" ht="15.75" spans="1:3">
      <c r="A233" s="49"/>
      <c r="B233" s="49"/>
      <c r="C233" s="49"/>
    </row>
    <row r="234" ht="15.75" spans="1:3">
      <c r="A234" s="49"/>
      <c r="B234" s="49"/>
      <c r="C234" s="49"/>
    </row>
    <row r="235" ht="15.75" spans="1:3">
      <c r="A235" s="49"/>
      <c r="B235" s="49"/>
      <c r="C235" s="49"/>
    </row>
    <row r="236" ht="15.75" spans="1:3">
      <c r="A236" s="49"/>
      <c r="B236" s="49"/>
      <c r="C236" s="49"/>
    </row>
    <row r="237" ht="15.75" spans="1:3">
      <c r="A237" s="49"/>
      <c r="B237" s="49"/>
      <c r="C237" s="49"/>
    </row>
    <row r="238" ht="15.75" spans="1:3">
      <c r="A238" s="49"/>
      <c r="B238" s="49"/>
      <c r="C238" s="49"/>
    </row>
    <row r="239" ht="15.75" spans="1:3">
      <c r="A239" s="49"/>
      <c r="B239" s="49"/>
      <c r="C239" s="49"/>
    </row>
    <row r="240" ht="15.75" spans="1:3">
      <c r="A240" s="49"/>
      <c r="B240" s="49"/>
      <c r="C240" s="49"/>
    </row>
    <row r="241" ht="15.75" spans="1:3">
      <c r="A241" s="49"/>
      <c r="B241" s="49"/>
      <c r="C241" s="49"/>
    </row>
    <row r="242" ht="15.75" spans="1:3">
      <c r="A242" s="49"/>
      <c r="B242" s="49"/>
      <c r="C242" s="49"/>
    </row>
    <row r="243" ht="15.75" spans="1:3">
      <c r="A243" s="49"/>
      <c r="B243" s="49"/>
      <c r="C243" s="49"/>
    </row>
    <row r="244" ht="15.75" spans="1:3">
      <c r="A244" s="49"/>
      <c r="B244" s="49"/>
      <c r="C244" s="49"/>
    </row>
    <row r="245" ht="15.75" spans="1:3">
      <c r="A245" s="49"/>
      <c r="B245" s="49"/>
      <c r="C245" s="49"/>
    </row>
    <row r="246" ht="15.75" spans="1:3">
      <c r="A246" s="49"/>
      <c r="B246" s="49"/>
      <c r="C246" s="49"/>
    </row>
    <row r="247" ht="15.75" spans="1:3">
      <c r="A247" s="49"/>
      <c r="B247" s="49"/>
      <c r="C247" s="49"/>
    </row>
    <row r="248" ht="15.75" spans="1:3">
      <c r="A248" s="49"/>
      <c r="B248" s="49"/>
      <c r="C248" s="49"/>
    </row>
    <row r="249" ht="15.75" spans="1:3">
      <c r="A249" s="49"/>
      <c r="B249" s="49"/>
      <c r="C249" s="49"/>
    </row>
    <row r="250" ht="15.75" spans="1:3">
      <c r="A250" s="49"/>
      <c r="B250" s="49"/>
      <c r="C250" s="49"/>
    </row>
    <row r="251" ht="15.75" spans="1:3">
      <c r="A251" s="49"/>
      <c r="B251" s="49"/>
      <c r="C251" s="49"/>
    </row>
    <row r="252" ht="15.75" spans="1:3">
      <c r="A252" s="49"/>
      <c r="B252" s="49"/>
      <c r="C252" s="49"/>
    </row>
    <row r="253" ht="15.75" spans="1:3">
      <c r="A253" s="49"/>
      <c r="B253" s="49"/>
      <c r="C253" s="49"/>
    </row>
    <row r="254" ht="15.75" spans="1:3">
      <c r="A254" s="49"/>
      <c r="B254" s="49"/>
      <c r="C254" s="49"/>
    </row>
    <row r="255" ht="15.75" spans="1:3">
      <c r="A255" s="49"/>
      <c r="B255" s="49"/>
      <c r="C255" s="49"/>
    </row>
    <row r="256" ht="15.75" spans="1:3">
      <c r="A256" s="49"/>
      <c r="B256" s="49"/>
      <c r="C256" s="49"/>
    </row>
    <row r="257" ht="15.75" spans="1:3">
      <c r="A257" s="49"/>
      <c r="B257" s="49"/>
      <c r="C257" s="49"/>
    </row>
    <row r="258" ht="15.75" spans="1:3">
      <c r="A258" s="49"/>
      <c r="B258" s="49"/>
      <c r="C258" s="49"/>
    </row>
    <row r="259" ht="15.75" spans="1:3">
      <c r="A259" s="49"/>
      <c r="B259" s="49"/>
      <c r="C259" s="49"/>
    </row>
    <row r="260" ht="15.75" spans="1:3">
      <c r="A260" s="49"/>
      <c r="B260" s="49"/>
      <c r="C260" s="49"/>
    </row>
    <row r="261" ht="15.75" spans="1:3">
      <c r="A261" s="49"/>
      <c r="B261" s="49"/>
      <c r="C261" s="49"/>
    </row>
    <row r="262" ht="15.75" spans="1:3">
      <c r="A262" s="49"/>
      <c r="B262" s="49"/>
      <c r="C262" s="49"/>
    </row>
    <row r="263" ht="15.75" spans="1:3">
      <c r="A263" s="49"/>
      <c r="B263" s="49"/>
      <c r="C263" s="49"/>
    </row>
    <row r="264" ht="15.75" spans="1:3">
      <c r="A264" s="49"/>
      <c r="B264" s="49"/>
      <c r="C264" s="49"/>
    </row>
    <row r="265" ht="15.75" spans="1:3">
      <c r="A265" s="49"/>
      <c r="B265" s="49"/>
      <c r="C265" s="49"/>
    </row>
    <row r="266" ht="15.75" spans="1:3">
      <c r="A266" s="49"/>
      <c r="B266" s="49"/>
      <c r="C266" s="49"/>
    </row>
    <row r="267" ht="15.75" spans="1:3">
      <c r="A267" s="49"/>
      <c r="B267" s="49"/>
      <c r="C267" s="49"/>
    </row>
    <row r="268" ht="15.75" spans="1:3">
      <c r="A268" s="49"/>
      <c r="B268" s="49"/>
      <c r="C268" s="49"/>
    </row>
    <row r="269" ht="15.75" spans="1:3">
      <c r="A269" s="49"/>
      <c r="B269" s="49"/>
      <c r="C269" s="49"/>
    </row>
    <row r="270" ht="15.75" spans="1:3">
      <c r="A270" s="49"/>
      <c r="B270" s="49"/>
      <c r="C270" s="49"/>
    </row>
    <row r="271" ht="15.75" spans="1:3">
      <c r="A271" s="49"/>
      <c r="B271" s="49"/>
      <c r="C271" s="49"/>
    </row>
    <row r="272" ht="15.75" spans="1:3">
      <c r="A272" s="49"/>
      <c r="B272" s="49"/>
      <c r="C272" s="49"/>
    </row>
    <row r="273" ht="15.75" spans="1:3">
      <c r="A273" s="49"/>
      <c r="B273" s="49"/>
      <c r="C273" s="49"/>
    </row>
    <row r="274" ht="15.75" spans="1:3">
      <c r="A274" s="49"/>
      <c r="B274" s="49"/>
      <c r="C274" s="49"/>
    </row>
    <row r="275" ht="15.75" spans="1:3">
      <c r="A275" s="49"/>
      <c r="B275" s="49"/>
      <c r="C275" s="49"/>
    </row>
    <row r="276" ht="15.75" spans="1:3">
      <c r="A276" s="49"/>
      <c r="B276" s="49"/>
      <c r="C276" s="49"/>
    </row>
    <row r="277" ht="15.75" spans="1:3">
      <c r="A277" s="49"/>
      <c r="B277" s="49"/>
      <c r="C277" s="49"/>
    </row>
    <row r="278" ht="15.75" spans="1:3">
      <c r="A278" s="49"/>
      <c r="B278" s="49"/>
      <c r="C278" s="49"/>
    </row>
    <row r="279" ht="15.75" spans="1:3">
      <c r="A279" s="49"/>
      <c r="B279" s="49"/>
      <c r="C279" s="49"/>
    </row>
    <row r="280" ht="15.75" spans="1:3">
      <c r="A280" s="49"/>
      <c r="B280" s="49"/>
      <c r="C280" s="49"/>
    </row>
    <row r="281" ht="15.75" spans="1:3">
      <c r="A281" s="49"/>
      <c r="B281" s="49"/>
      <c r="C281" s="49"/>
    </row>
    <row r="282" ht="15.75" spans="1:3">
      <c r="A282" s="49"/>
      <c r="B282" s="49"/>
      <c r="C282" s="49"/>
    </row>
    <row r="283" ht="15.75" spans="1:3">
      <c r="A283" s="49"/>
      <c r="B283" s="49"/>
      <c r="C283" s="49"/>
    </row>
    <row r="284" ht="15.75" spans="1:3">
      <c r="A284" s="49"/>
      <c r="B284" s="49"/>
      <c r="C284" s="49"/>
    </row>
    <row r="285" ht="15.75" spans="1:3">
      <c r="A285" s="49"/>
      <c r="B285" s="49"/>
      <c r="C285" s="49"/>
    </row>
    <row r="286" ht="15.75" spans="1:3">
      <c r="A286" s="49"/>
      <c r="B286" s="49"/>
      <c r="C286" s="49"/>
    </row>
    <row r="287" ht="15.75" spans="1:3">
      <c r="A287" s="49"/>
      <c r="B287" s="49"/>
      <c r="C287" s="49"/>
    </row>
    <row r="288" ht="15.75" spans="1:3">
      <c r="A288" s="49"/>
      <c r="B288" s="49"/>
      <c r="C288" s="49"/>
    </row>
    <row r="289" ht="15.75" spans="1:3">
      <c r="A289" s="49"/>
      <c r="B289" s="49"/>
      <c r="C289" s="49"/>
    </row>
    <row r="290" ht="15.75" spans="1:3">
      <c r="A290" s="49"/>
      <c r="B290" s="49"/>
      <c r="C290" s="49"/>
    </row>
    <row r="291" ht="15.75" spans="1:3">
      <c r="A291" s="49"/>
      <c r="B291" s="49"/>
      <c r="C291" s="49"/>
    </row>
    <row r="292" ht="15.75" spans="1:3">
      <c r="A292" s="49"/>
      <c r="B292" s="49"/>
      <c r="C292" s="49"/>
    </row>
    <row r="293" ht="15.75" spans="1:3">
      <c r="A293" s="49"/>
      <c r="B293" s="49"/>
      <c r="C293" s="49"/>
    </row>
    <row r="294" ht="15.75" spans="1:3">
      <c r="A294" s="49"/>
      <c r="B294" s="49"/>
      <c r="C294" s="49"/>
    </row>
    <row r="295" ht="15.75" spans="1:3">
      <c r="A295" s="49"/>
      <c r="B295" s="49"/>
      <c r="C295" s="49"/>
    </row>
    <row r="296" ht="15.75" spans="1:3">
      <c r="A296" s="49"/>
      <c r="B296" s="49"/>
      <c r="C296" s="49"/>
    </row>
    <row r="297" ht="15.75" spans="1:3">
      <c r="A297" s="49"/>
      <c r="B297" s="49"/>
      <c r="C297" s="49"/>
    </row>
    <row r="298" ht="15.75" spans="1:3">
      <c r="A298" s="49"/>
      <c r="B298" s="49"/>
      <c r="C298" s="49"/>
    </row>
    <row r="299" ht="15.75" spans="1:3">
      <c r="A299" s="49"/>
      <c r="B299" s="49"/>
      <c r="C299" s="49"/>
    </row>
    <row r="300" ht="15.75" spans="1:3">
      <c r="A300" s="49"/>
      <c r="B300" s="49"/>
      <c r="C300" s="49"/>
    </row>
    <row r="301" ht="15.75" spans="1:3">
      <c r="A301" s="49"/>
      <c r="B301" s="49"/>
      <c r="C301" s="49"/>
    </row>
    <row r="302" ht="15.75" spans="1:3">
      <c r="A302" s="49"/>
      <c r="B302" s="49"/>
      <c r="C302" s="49"/>
    </row>
    <row r="303" ht="15.75" spans="1:3">
      <c r="A303" s="49"/>
      <c r="B303" s="49"/>
      <c r="C303" s="49"/>
    </row>
    <row r="304" ht="15.75" spans="1:3">
      <c r="A304" s="49"/>
      <c r="B304" s="49"/>
      <c r="C304" s="49"/>
    </row>
    <row r="305" ht="15.75" spans="1:3">
      <c r="A305" s="49"/>
      <c r="B305" s="49"/>
      <c r="C305" s="49"/>
    </row>
    <row r="306" ht="15.75" spans="1:3">
      <c r="A306" s="49"/>
      <c r="B306" s="49"/>
      <c r="C306" s="49"/>
    </row>
    <row r="307" ht="15.75" spans="1:3">
      <c r="A307" s="49"/>
      <c r="B307" s="49"/>
      <c r="C307" s="49"/>
    </row>
    <row r="308" ht="15.75" spans="1:3">
      <c r="A308" s="49"/>
      <c r="B308" s="49"/>
      <c r="C308" s="49"/>
    </row>
    <row r="309" ht="15.75" spans="1:3">
      <c r="A309" s="49"/>
      <c r="B309" s="49"/>
      <c r="C309" s="49"/>
    </row>
    <row r="310" ht="15.75" spans="1:3">
      <c r="A310" s="49"/>
      <c r="B310" s="49"/>
      <c r="C310" s="49"/>
    </row>
    <row r="311" ht="15.75" spans="1:3">
      <c r="A311" s="49"/>
      <c r="B311" s="49"/>
      <c r="C311" s="49"/>
    </row>
    <row r="312" ht="15.75" spans="1:3">
      <c r="A312" s="49"/>
      <c r="B312" s="49"/>
      <c r="C312" s="49"/>
    </row>
    <row r="313" ht="15.75" spans="1:3">
      <c r="A313" s="49"/>
      <c r="B313" s="49"/>
      <c r="C313" s="49"/>
    </row>
    <row r="314" ht="15.75" spans="1:3">
      <c r="A314" s="49"/>
      <c r="B314" s="49"/>
      <c r="C314" s="49"/>
    </row>
    <row r="315" ht="15.75" spans="1:3">
      <c r="A315" s="49"/>
      <c r="B315" s="49"/>
      <c r="C315" s="49"/>
    </row>
    <row r="316" ht="15.75" spans="1:3">
      <c r="A316" s="49"/>
      <c r="B316" s="49"/>
      <c r="C316" s="49"/>
    </row>
    <row r="317" ht="15.75" spans="1:3">
      <c r="A317" s="49"/>
      <c r="B317" s="49"/>
      <c r="C317" s="49"/>
    </row>
    <row r="318" ht="15.75" spans="1:3">
      <c r="A318" s="49"/>
      <c r="B318" s="49"/>
      <c r="C318" s="49"/>
    </row>
    <row r="319" ht="15.75" spans="1:3">
      <c r="A319" s="49"/>
      <c r="B319" s="49"/>
      <c r="C319" s="49"/>
    </row>
    <row r="320" ht="15.75" spans="1:3">
      <c r="A320" s="49"/>
      <c r="B320" s="49"/>
      <c r="C320" s="49"/>
    </row>
    <row r="321" ht="15.75" spans="1:3">
      <c r="A321" s="49"/>
      <c r="B321" s="49"/>
      <c r="C321" s="49"/>
    </row>
    <row r="322" ht="15.75" spans="1:3">
      <c r="A322" s="49"/>
      <c r="B322" s="49"/>
      <c r="C322" s="49"/>
    </row>
    <row r="323" ht="15.75" spans="1:3">
      <c r="A323" s="49"/>
      <c r="B323" s="49"/>
      <c r="C323" s="49"/>
    </row>
    <row r="324" ht="15.75" spans="1:3">
      <c r="A324" s="49"/>
      <c r="B324" s="49"/>
      <c r="C324" s="49"/>
    </row>
    <row r="325" ht="15.75" spans="1:3">
      <c r="A325" s="49"/>
      <c r="B325" s="49"/>
      <c r="C325" s="49"/>
    </row>
    <row r="326" ht="15.75" spans="1:3">
      <c r="A326" s="49"/>
      <c r="B326" s="49"/>
      <c r="C326" s="49"/>
    </row>
    <row r="327" ht="15.75" spans="1:3">
      <c r="A327" s="49"/>
      <c r="B327" s="49"/>
      <c r="C327" s="49"/>
    </row>
    <row r="328" ht="15.75" spans="1:3">
      <c r="A328" s="49"/>
      <c r="B328" s="49"/>
      <c r="C328" s="49"/>
    </row>
    <row r="329" ht="15.75" spans="1:3">
      <c r="A329" s="49"/>
      <c r="B329" s="49"/>
      <c r="C329" s="49"/>
    </row>
    <row r="330" ht="15.75" spans="1:3">
      <c r="A330" s="49"/>
      <c r="B330" s="49"/>
      <c r="C330" s="49"/>
    </row>
    <row r="331" ht="15.75" spans="1:3">
      <c r="A331" s="49"/>
      <c r="B331" s="49"/>
      <c r="C331" s="49"/>
    </row>
    <row r="332" ht="15.75" spans="1:3">
      <c r="A332" s="49"/>
      <c r="B332" s="49"/>
      <c r="C332" s="49"/>
    </row>
    <row r="333" ht="15.75" spans="1:3">
      <c r="A333" s="49"/>
      <c r="B333" s="49"/>
      <c r="C333" s="49"/>
    </row>
    <row r="334" ht="15.75" spans="1:3">
      <c r="A334" s="49"/>
      <c r="B334" s="49"/>
      <c r="C334" s="49"/>
    </row>
    <row r="335" ht="15.75" spans="1:3">
      <c r="A335" s="49"/>
      <c r="B335" s="49"/>
      <c r="C335" s="49"/>
    </row>
    <row r="336" ht="15.75" spans="1:3">
      <c r="A336" s="49"/>
      <c r="B336" s="49"/>
      <c r="C336" s="49"/>
    </row>
    <row r="337" ht="15.75" spans="1:3">
      <c r="A337" s="49"/>
      <c r="B337" s="49"/>
      <c r="C337" s="49"/>
    </row>
    <row r="338" ht="15.75" spans="1:3">
      <c r="A338" s="49"/>
      <c r="B338" s="49"/>
      <c r="C338" s="49"/>
    </row>
    <row r="339" ht="15.75" spans="1:3">
      <c r="A339" s="49"/>
      <c r="B339" s="49"/>
      <c r="C339" s="49"/>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row r="1320" ht="15.75" spans="1:3">
      <c r="A1320" s="49"/>
      <c r="B1320" s="49"/>
      <c r="C1320" s="49"/>
    </row>
    <row r="1321" ht="15.75" spans="1:3">
      <c r="A1321" s="49"/>
      <c r="B1321" s="49"/>
      <c r="C1321" s="49"/>
    </row>
    <row r="1322" ht="15.75" spans="1:3">
      <c r="A1322" s="49"/>
      <c r="B1322" s="49"/>
      <c r="C1322" s="49"/>
    </row>
    <row r="1323" ht="15.75" spans="1:3">
      <c r="A1323" s="49"/>
      <c r="B1323" s="49"/>
      <c r="C1323" s="49"/>
    </row>
    <row r="1324" ht="15.75" spans="1:3">
      <c r="A1324" s="49"/>
      <c r="B1324" s="49"/>
      <c r="C1324" s="49"/>
    </row>
    <row r="1325" ht="15.75" spans="1:3">
      <c r="A1325" s="49"/>
      <c r="B1325" s="49"/>
      <c r="C1325" s="49"/>
    </row>
    <row r="1326" ht="15.75" spans="1:3">
      <c r="A1326" s="49"/>
      <c r="B1326" s="49"/>
      <c r="C1326" s="49"/>
    </row>
    <row r="1327" ht="15.75" spans="1:3">
      <c r="A1327" s="49"/>
      <c r="B1327" s="49"/>
      <c r="C1327" s="49"/>
    </row>
    <row r="1328" ht="15.75" spans="1:3">
      <c r="A1328" s="49"/>
      <c r="B1328" s="49"/>
      <c r="C1328" s="49"/>
    </row>
    <row r="1329" ht="15.75" spans="1:3">
      <c r="A1329" s="49"/>
      <c r="B1329" s="49"/>
      <c r="C1329" s="49"/>
    </row>
    <row r="1330" ht="15.75" spans="1:3">
      <c r="A1330" s="49"/>
      <c r="B1330" s="49"/>
      <c r="C1330" s="49"/>
    </row>
    <row r="1331" ht="15.75" spans="1:3">
      <c r="A1331" s="49"/>
      <c r="B1331" s="49"/>
      <c r="C1331" s="49"/>
    </row>
    <row r="1332" ht="15.75" spans="1:3">
      <c r="A1332" s="49"/>
      <c r="B1332" s="49"/>
      <c r="C1332" s="49"/>
    </row>
    <row r="1333" ht="15.75" spans="1:3">
      <c r="A1333" s="49"/>
      <c r="B1333" s="49"/>
      <c r="C1333" s="49"/>
    </row>
    <row r="1334" ht="15.75" spans="1:3">
      <c r="A1334" s="49"/>
      <c r="B1334" s="49"/>
      <c r="C1334" s="49"/>
    </row>
    <row r="1335" ht="15.75" spans="1:3">
      <c r="A1335" s="49"/>
      <c r="B1335" s="49"/>
      <c r="C1335" s="49"/>
    </row>
    <row r="1336" ht="15.75" spans="1:3">
      <c r="A1336" s="49"/>
      <c r="B1336" s="49"/>
      <c r="C1336" s="49"/>
    </row>
    <row r="1337" ht="15.75" spans="1:3">
      <c r="A1337" s="49"/>
      <c r="B1337" s="49"/>
      <c r="C1337" s="49"/>
    </row>
    <row r="1338" ht="15.75" spans="1:3">
      <c r="A1338" s="49"/>
      <c r="B1338" s="49"/>
      <c r="C1338" s="49"/>
    </row>
    <row r="1339" ht="15.75" spans="1:3">
      <c r="A1339" s="49"/>
      <c r="B1339" s="49"/>
      <c r="C1339" s="49"/>
    </row>
    <row r="1340" ht="15.75" spans="1:3">
      <c r="A1340" s="49"/>
      <c r="B1340" s="49"/>
      <c r="C1340" s="49"/>
    </row>
    <row r="1341" ht="15.75" spans="1:3">
      <c r="A1341" s="49"/>
      <c r="B1341" s="49"/>
      <c r="C1341" s="49"/>
    </row>
  </sheetData>
  <mergeCells count="2">
    <mergeCell ref="A2:D2"/>
    <mergeCell ref="A3:D3"/>
  </mergeCell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1"/>
  <sheetViews>
    <sheetView showZeros="0" workbookViewId="0">
      <selection activeCell="A2" sqref="A2:B15"/>
    </sheetView>
  </sheetViews>
  <sheetFormatPr defaultColWidth="8.85714285714286" defaultRowHeight="12.75" outlineLevelCol="2"/>
  <cols>
    <col min="1" max="1" width="46.8571428571429" style="2" customWidth="1"/>
    <col min="2" max="2" width="52.7047619047619" style="2" customWidth="1"/>
    <col min="3" max="3" width="24.1428571428571" style="2" customWidth="1"/>
    <col min="4" max="16384" width="8.85714285714286" style="2"/>
  </cols>
  <sheetData>
    <row r="1" ht="23.1" customHeight="1" spans="1:1">
      <c r="A1" s="3" t="s">
        <v>2573</v>
      </c>
    </row>
    <row r="2" ht="28.5" spans="1:3">
      <c r="A2" s="60" t="s">
        <v>38</v>
      </c>
      <c r="B2" s="60"/>
      <c r="C2" s="78"/>
    </row>
    <row r="3" spans="1:3">
      <c r="A3" s="38" t="s">
        <v>824</v>
      </c>
      <c r="B3" s="38"/>
      <c r="C3" s="51"/>
    </row>
    <row r="4" s="93" customFormat="1" ht="21" customHeight="1" spans="1:2">
      <c r="A4" s="113" t="s">
        <v>130</v>
      </c>
      <c r="B4" s="40" t="s">
        <v>2574</v>
      </c>
    </row>
    <row r="5" ht="18.95" customHeight="1" spans="1:2">
      <c r="A5" s="42" t="s">
        <v>2575</v>
      </c>
      <c r="B5" s="12">
        <v>2</v>
      </c>
    </row>
    <row r="6" ht="18.95" customHeight="1" spans="1:2">
      <c r="A6" s="44" t="s">
        <v>2269</v>
      </c>
      <c r="B6" s="12">
        <v>2</v>
      </c>
    </row>
    <row r="7" ht="18.95" customHeight="1" spans="1:2">
      <c r="A7" s="42" t="s">
        <v>2576</v>
      </c>
      <c r="B7" s="12">
        <v>1074</v>
      </c>
    </row>
    <row r="8" ht="18.95" customHeight="1" spans="1:2">
      <c r="A8" s="44" t="s">
        <v>2366</v>
      </c>
      <c r="B8" s="12">
        <v>64</v>
      </c>
    </row>
    <row r="9" ht="18.95" customHeight="1" spans="1:2">
      <c r="A9" s="44" t="s">
        <v>2378</v>
      </c>
      <c r="B9" s="27">
        <v>1010</v>
      </c>
    </row>
    <row r="10" ht="18.95" customHeight="1" spans="1:2">
      <c r="A10" s="114" t="s">
        <v>2577</v>
      </c>
      <c r="B10" s="27">
        <v>204</v>
      </c>
    </row>
    <row r="11" ht="18.95" customHeight="1" spans="1:2">
      <c r="A11" s="96" t="s">
        <v>2251</v>
      </c>
      <c r="B11" s="27">
        <v>204</v>
      </c>
    </row>
    <row r="12" ht="18.95" customHeight="1" spans="1:2">
      <c r="A12" s="42" t="s">
        <v>2578</v>
      </c>
      <c r="B12" s="12">
        <v>2086</v>
      </c>
    </row>
    <row r="13" ht="18.95" customHeight="1" spans="1:2">
      <c r="A13" s="44" t="s">
        <v>2467</v>
      </c>
      <c r="B13" s="12">
        <v>1636</v>
      </c>
    </row>
    <row r="14" ht="18.95" customHeight="1" spans="1:2">
      <c r="A14" s="115" t="s">
        <v>2251</v>
      </c>
      <c r="B14" s="12">
        <v>450</v>
      </c>
    </row>
    <row r="15" s="2" customFormat="1" ht="18.95" customHeight="1" spans="1:2">
      <c r="A15" s="116" t="s">
        <v>2579</v>
      </c>
      <c r="B15" s="12">
        <v>3366</v>
      </c>
    </row>
    <row r="16" spans="1:3">
      <c r="A16" s="14"/>
      <c r="B16" s="14"/>
      <c r="C16" s="14"/>
    </row>
    <row r="17" spans="1:3">
      <c r="A17" s="14"/>
      <c r="B17" s="14"/>
      <c r="C17" s="14"/>
    </row>
    <row r="18" spans="1:3">
      <c r="A18" s="14"/>
      <c r="B18" s="14"/>
      <c r="C18" s="14"/>
    </row>
    <row r="19" spans="1:3">
      <c r="A19" s="14"/>
      <c r="B19" s="14"/>
      <c r="C19" s="14"/>
    </row>
    <row r="20" spans="1:3">
      <c r="A20" s="14"/>
      <c r="B20" s="14"/>
      <c r="C20" s="14"/>
    </row>
    <row r="21" spans="1:3">
      <c r="A21" s="14"/>
      <c r="B21" s="14"/>
      <c r="C21" s="14"/>
    </row>
    <row r="22" spans="1:3">
      <c r="A22" s="14"/>
      <c r="B22" s="14"/>
      <c r="C22" s="14"/>
    </row>
    <row r="23" spans="1:3">
      <c r="A23" s="14"/>
      <c r="B23" s="14"/>
      <c r="C23" s="14"/>
    </row>
    <row r="24" spans="1:3">
      <c r="A24" s="14"/>
      <c r="B24" s="14"/>
      <c r="C24" s="14"/>
    </row>
    <row r="25" spans="1:3">
      <c r="A25" s="14"/>
      <c r="B25" s="14"/>
      <c r="C25" s="14"/>
    </row>
    <row r="26" spans="1:3">
      <c r="A26" s="14"/>
      <c r="B26" s="14"/>
      <c r="C26" s="14"/>
    </row>
    <row r="27" spans="1:3">
      <c r="A27" s="14"/>
      <c r="B27" s="14"/>
      <c r="C27" s="14"/>
    </row>
    <row r="28" spans="1:3">
      <c r="A28" s="14"/>
      <c r="B28" s="14"/>
      <c r="C28" s="14"/>
    </row>
    <row r="29" spans="1:3">
      <c r="A29" s="14"/>
      <c r="B29" s="14"/>
      <c r="C29" s="14"/>
    </row>
    <row r="30" spans="1:3">
      <c r="A30" s="14"/>
      <c r="B30" s="14"/>
      <c r="C30" s="14"/>
    </row>
    <row r="31" spans="1:3">
      <c r="A31" s="14"/>
      <c r="B31" s="14"/>
      <c r="C31" s="14"/>
    </row>
    <row r="32" spans="1:3">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row r="279" spans="1:3">
      <c r="A279" s="14"/>
      <c r="B279" s="14"/>
      <c r="C279" s="14"/>
    </row>
    <row r="280" spans="1:3">
      <c r="A280" s="14"/>
      <c r="B280" s="14"/>
      <c r="C280" s="14"/>
    </row>
    <row r="281" spans="1:3">
      <c r="A281" s="14"/>
      <c r="B281" s="14"/>
      <c r="C281" s="14"/>
    </row>
    <row r="282" spans="1:3">
      <c r="A282" s="14"/>
      <c r="B282" s="14"/>
      <c r="C282" s="14"/>
    </row>
    <row r="283" spans="1:3">
      <c r="A283" s="14"/>
      <c r="B283" s="14"/>
      <c r="C283" s="14"/>
    </row>
    <row r="284" spans="1:3">
      <c r="A284" s="14"/>
      <c r="B284" s="14"/>
      <c r="C284" s="14"/>
    </row>
    <row r="285" spans="1:3">
      <c r="A285" s="14"/>
      <c r="B285" s="14"/>
      <c r="C285" s="14"/>
    </row>
    <row r="286" spans="1:3">
      <c r="A286" s="14"/>
      <c r="B286" s="14"/>
      <c r="C286" s="14"/>
    </row>
    <row r="287" spans="1:3">
      <c r="A287" s="14"/>
      <c r="B287" s="14"/>
      <c r="C287" s="14"/>
    </row>
    <row r="288" spans="1:3">
      <c r="A288" s="14"/>
      <c r="B288" s="14"/>
      <c r="C288" s="14"/>
    </row>
    <row r="289" spans="1:3">
      <c r="A289" s="14"/>
      <c r="B289" s="14"/>
      <c r="C289" s="14"/>
    </row>
    <row r="290" spans="1:3">
      <c r="A290" s="14"/>
      <c r="B290" s="14"/>
      <c r="C290" s="14"/>
    </row>
    <row r="291" spans="1:3">
      <c r="A291" s="14"/>
      <c r="B291" s="14"/>
      <c r="C291" s="14"/>
    </row>
    <row r="292" spans="1:3">
      <c r="A292" s="14"/>
      <c r="B292" s="14"/>
      <c r="C292" s="14"/>
    </row>
    <row r="293" spans="1:3">
      <c r="A293" s="14"/>
      <c r="B293" s="14"/>
      <c r="C293" s="14"/>
    </row>
    <row r="294" spans="1:3">
      <c r="A294" s="14"/>
      <c r="B294" s="14"/>
      <c r="C294" s="14"/>
    </row>
    <row r="295" spans="1:3">
      <c r="A295" s="14"/>
      <c r="B295" s="14"/>
      <c r="C295" s="14"/>
    </row>
    <row r="296" spans="1:3">
      <c r="A296" s="14"/>
      <c r="B296" s="14"/>
      <c r="C296" s="14"/>
    </row>
    <row r="297" spans="1:3">
      <c r="A297" s="14"/>
      <c r="B297" s="14"/>
      <c r="C297" s="14"/>
    </row>
    <row r="298" spans="1:3">
      <c r="A298" s="14"/>
      <c r="B298" s="14"/>
      <c r="C298" s="14"/>
    </row>
    <row r="299" spans="1:3">
      <c r="A299" s="14"/>
      <c r="B299" s="14"/>
      <c r="C299" s="14"/>
    </row>
    <row r="300" spans="1:3">
      <c r="A300" s="14"/>
      <c r="B300" s="14"/>
      <c r="C300" s="14"/>
    </row>
    <row r="301" spans="1:3">
      <c r="A301" s="14"/>
      <c r="B301" s="14"/>
      <c r="C301" s="14"/>
    </row>
    <row r="302" spans="1:3">
      <c r="A302" s="14"/>
      <c r="B302" s="14"/>
      <c r="C302" s="14"/>
    </row>
    <row r="303" spans="1:3">
      <c r="A303" s="14"/>
      <c r="B303" s="14"/>
      <c r="C303" s="14"/>
    </row>
    <row r="304" spans="1:3">
      <c r="A304" s="14"/>
      <c r="B304" s="14"/>
      <c r="C304" s="14"/>
    </row>
    <row r="305" spans="1:3">
      <c r="A305" s="14"/>
      <c r="B305" s="14"/>
      <c r="C305" s="14"/>
    </row>
    <row r="306" spans="1:3">
      <c r="A306" s="14"/>
      <c r="B306" s="14"/>
      <c r="C306" s="14"/>
    </row>
    <row r="307" spans="1:3">
      <c r="A307" s="14"/>
      <c r="B307" s="14"/>
      <c r="C307" s="14"/>
    </row>
    <row r="308" spans="1:3">
      <c r="A308" s="14"/>
      <c r="B308" s="14"/>
      <c r="C308" s="14"/>
    </row>
    <row r="309" spans="1:3">
      <c r="A309" s="14"/>
      <c r="B309" s="14"/>
      <c r="C309" s="14"/>
    </row>
    <row r="310" spans="1:3">
      <c r="A310" s="14"/>
      <c r="B310" s="14"/>
      <c r="C310" s="14"/>
    </row>
    <row r="311" spans="1:3">
      <c r="A311" s="14"/>
      <c r="B311" s="14"/>
      <c r="C311" s="14"/>
    </row>
    <row r="312" spans="1:3">
      <c r="A312" s="14"/>
      <c r="B312" s="14"/>
      <c r="C312" s="14"/>
    </row>
    <row r="313" spans="1:3">
      <c r="A313" s="14"/>
      <c r="B313" s="14"/>
      <c r="C313" s="14"/>
    </row>
    <row r="314" spans="1:3">
      <c r="A314" s="14"/>
      <c r="B314" s="14"/>
      <c r="C314" s="14"/>
    </row>
    <row r="315" spans="1:3">
      <c r="A315" s="14"/>
      <c r="B315" s="14"/>
      <c r="C315" s="14"/>
    </row>
    <row r="316" spans="1:3">
      <c r="A316" s="14"/>
      <c r="B316" s="14"/>
      <c r="C316" s="14"/>
    </row>
    <row r="317" spans="1:3">
      <c r="A317" s="14"/>
      <c r="B317" s="14"/>
      <c r="C317" s="14"/>
    </row>
    <row r="318" spans="1:3">
      <c r="A318" s="14"/>
      <c r="B318" s="14"/>
      <c r="C318" s="14"/>
    </row>
    <row r="319" spans="1:3">
      <c r="A319" s="14"/>
      <c r="B319" s="14"/>
      <c r="C319" s="14"/>
    </row>
    <row r="320" spans="1:3">
      <c r="A320" s="14"/>
      <c r="B320" s="14"/>
      <c r="C320" s="14"/>
    </row>
    <row r="321" spans="1:3">
      <c r="A321" s="14"/>
      <c r="B321" s="14"/>
      <c r="C321" s="14"/>
    </row>
    <row r="322" spans="1:3">
      <c r="A322" s="14"/>
      <c r="B322" s="14"/>
      <c r="C322" s="14"/>
    </row>
    <row r="323" spans="1:3">
      <c r="A323" s="14"/>
      <c r="B323" s="14"/>
      <c r="C323" s="14"/>
    </row>
    <row r="324" spans="1:3">
      <c r="A324" s="14"/>
      <c r="B324" s="14"/>
      <c r="C324" s="14"/>
    </row>
    <row r="325" spans="1:3">
      <c r="A325" s="14"/>
      <c r="B325" s="14"/>
      <c r="C325" s="14"/>
    </row>
    <row r="326" spans="1:3">
      <c r="A326" s="14"/>
      <c r="B326" s="14"/>
      <c r="C326" s="14"/>
    </row>
    <row r="327" spans="1:3">
      <c r="A327" s="14"/>
      <c r="B327" s="14"/>
      <c r="C327" s="14"/>
    </row>
    <row r="328" spans="1:3">
      <c r="A328" s="14"/>
      <c r="B328" s="14"/>
      <c r="C328" s="14"/>
    </row>
    <row r="329" spans="1:3">
      <c r="A329" s="14"/>
      <c r="B329" s="14"/>
      <c r="C329" s="14"/>
    </row>
    <row r="330" spans="1:3">
      <c r="A330" s="14"/>
      <c r="B330" s="14"/>
      <c r="C330" s="14"/>
    </row>
    <row r="331" spans="1:3">
      <c r="A331" s="14"/>
      <c r="B331" s="14"/>
      <c r="C331" s="14"/>
    </row>
    <row r="332" spans="1:3">
      <c r="A332" s="14"/>
      <c r="B332" s="14"/>
      <c r="C332" s="14"/>
    </row>
    <row r="333" spans="1:3">
      <c r="A333" s="14"/>
      <c r="B333" s="14"/>
      <c r="C333" s="14"/>
    </row>
    <row r="334" spans="1:3">
      <c r="A334" s="14"/>
      <c r="B334" s="14"/>
      <c r="C334" s="14"/>
    </row>
    <row r="335" spans="1:3">
      <c r="A335" s="14"/>
      <c r="B335" s="14"/>
      <c r="C335" s="14"/>
    </row>
    <row r="336" spans="1:3">
      <c r="A336" s="14"/>
      <c r="B336" s="14"/>
      <c r="C336" s="14"/>
    </row>
    <row r="337" spans="1:3">
      <c r="A337" s="14"/>
      <c r="B337" s="14"/>
      <c r="C337" s="14"/>
    </row>
    <row r="338" spans="1:3">
      <c r="A338" s="14"/>
      <c r="B338" s="14"/>
      <c r="C338" s="14"/>
    </row>
    <row r="339" spans="1:3">
      <c r="A339" s="14"/>
      <c r="B339" s="14"/>
      <c r="C339" s="14"/>
    </row>
    <row r="340" spans="1:3">
      <c r="A340" s="14"/>
      <c r="B340" s="14"/>
      <c r="C340" s="14"/>
    </row>
    <row r="341" spans="1:3">
      <c r="A341" s="14"/>
      <c r="B341" s="14"/>
      <c r="C341" s="14"/>
    </row>
    <row r="342" spans="1:3">
      <c r="A342" s="14"/>
      <c r="B342" s="14"/>
      <c r="C342" s="14"/>
    </row>
    <row r="343" spans="1:3">
      <c r="A343" s="14"/>
      <c r="B343" s="14"/>
      <c r="C343" s="14"/>
    </row>
    <row r="344" spans="1:3">
      <c r="A344" s="14"/>
      <c r="B344" s="14"/>
      <c r="C344" s="14"/>
    </row>
    <row r="345" spans="1:3">
      <c r="A345" s="14"/>
      <c r="B345" s="14"/>
      <c r="C345" s="14"/>
    </row>
    <row r="346" spans="1:3">
      <c r="A346" s="14"/>
      <c r="B346" s="14"/>
      <c r="C346" s="14"/>
    </row>
    <row r="347" spans="1:3">
      <c r="A347" s="14"/>
      <c r="B347" s="14"/>
      <c r="C347" s="14"/>
    </row>
    <row r="348" spans="1:3">
      <c r="A348" s="14"/>
      <c r="B348" s="14"/>
      <c r="C348" s="14"/>
    </row>
    <row r="349" spans="1:3">
      <c r="A349" s="14"/>
      <c r="B349" s="14"/>
      <c r="C349" s="14"/>
    </row>
    <row r="350" spans="1:3">
      <c r="A350" s="14"/>
      <c r="B350" s="14"/>
      <c r="C350" s="14"/>
    </row>
    <row r="351" spans="1:3">
      <c r="A351" s="14"/>
      <c r="B351" s="14"/>
      <c r="C351" s="14"/>
    </row>
    <row r="352" spans="1:3">
      <c r="A352" s="14"/>
      <c r="B352" s="14"/>
      <c r="C352" s="14"/>
    </row>
    <row r="353" spans="1:3">
      <c r="A353" s="14"/>
      <c r="B353" s="14"/>
      <c r="C353" s="14"/>
    </row>
    <row r="354" spans="1:3">
      <c r="A354" s="14"/>
      <c r="B354" s="14"/>
      <c r="C354" s="14"/>
    </row>
    <row r="355" spans="1:3">
      <c r="A355" s="14"/>
      <c r="B355" s="14"/>
      <c r="C355" s="14"/>
    </row>
    <row r="356" spans="1:3">
      <c r="A356" s="14"/>
      <c r="B356" s="14"/>
      <c r="C356" s="14"/>
    </row>
    <row r="357" spans="1:3">
      <c r="A357" s="14"/>
      <c r="B357" s="14"/>
      <c r="C357" s="14"/>
    </row>
    <row r="358" spans="1:3">
      <c r="A358" s="14"/>
      <c r="B358" s="14"/>
      <c r="C358" s="14"/>
    </row>
    <row r="359" spans="1:3">
      <c r="A359" s="14"/>
      <c r="B359" s="14"/>
      <c r="C359" s="14"/>
    </row>
    <row r="360" spans="1:3">
      <c r="A360" s="14"/>
      <c r="B360" s="14"/>
      <c r="C360" s="14"/>
    </row>
    <row r="361" spans="1:3">
      <c r="A361" s="14"/>
      <c r="B361" s="14"/>
      <c r="C361" s="14"/>
    </row>
    <row r="362" spans="1:3">
      <c r="A362" s="14"/>
      <c r="B362" s="14"/>
      <c r="C362" s="14"/>
    </row>
    <row r="363" spans="1:3">
      <c r="A363" s="14"/>
      <c r="B363" s="14"/>
      <c r="C363" s="14"/>
    </row>
    <row r="364" spans="1:3">
      <c r="A364" s="14"/>
      <c r="B364" s="14"/>
      <c r="C364" s="14"/>
    </row>
    <row r="365" spans="1:3">
      <c r="A365" s="14"/>
      <c r="B365" s="14"/>
      <c r="C365" s="14"/>
    </row>
    <row r="366" spans="1:3">
      <c r="A366" s="14"/>
      <c r="B366" s="14"/>
      <c r="C366" s="14"/>
    </row>
    <row r="367" spans="1:3">
      <c r="A367" s="14"/>
      <c r="B367" s="14"/>
      <c r="C367" s="14"/>
    </row>
    <row r="368" spans="1:3">
      <c r="A368" s="14"/>
      <c r="B368" s="14"/>
      <c r="C368" s="14"/>
    </row>
    <row r="369" spans="1:3">
      <c r="A369" s="14"/>
      <c r="B369" s="14"/>
      <c r="C369" s="14"/>
    </row>
    <row r="370" spans="1:3">
      <c r="A370" s="14"/>
      <c r="B370" s="14"/>
      <c r="C370" s="14"/>
    </row>
    <row r="371" spans="1:3">
      <c r="A371" s="14"/>
      <c r="B371" s="14"/>
      <c r="C371" s="14"/>
    </row>
    <row r="372" spans="1:3">
      <c r="A372" s="14"/>
      <c r="B372" s="14"/>
      <c r="C372" s="14"/>
    </row>
    <row r="373" spans="1:3">
      <c r="A373" s="14"/>
      <c r="B373" s="14"/>
      <c r="C373" s="14"/>
    </row>
    <row r="374" spans="1:3">
      <c r="A374" s="14"/>
      <c r="B374" s="14"/>
      <c r="C374" s="14"/>
    </row>
    <row r="375" spans="1:3">
      <c r="A375" s="14"/>
      <c r="B375" s="14"/>
      <c r="C375" s="14"/>
    </row>
    <row r="376" spans="1:3">
      <c r="A376" s="14"/>
      <c r="B376" s="14"/>
      <c r="C376" s="14"/>
    </row>
    <row r="377" spans="1:3">
      <c r="A377" s="14"/>
      <c r="B377" s="14"/>
      <c r="C377" s="14"/>
    </row>
    <row r="378" spans="1:3">
      <c r="A378" s="14"/>
      <c r="B378" s="14"/>
      <c r="C378" s="14"/>
    </row>
    <row r="379" spans="1:3">
      <c r="A379" s="14"/>
      <c r="B379" s="14"/>
      <c r="C379" s="14"/>
    </row>
    <row r="380" spans="1:3">
      <c r="A380" s="14"/>
      <c r="B380" s="14"/>
      <c r="C380" s="14"/>
    </row>
    <row r="381" spans="1:3">
      <c r="A381" s="14"/>
      <c r="B381" s="14"/>
      <c r="C381" s="14"/>
    </row>
    <row r="382" spans="1:3">
      <c r="A382" s="14"/>
      <c r="B382" s="14"/>
      <c r="C382" s="14"/>
    </row>
    <row r="383" spans="1:3">
      <c r="A383" s="14"/>
      <c r="B383" s="14"/>
      <c r="C383" s="14"/>
    </row>
    <row r="384" spans="1:3">
      <c r="A384" s="14"/>
      <c r="B384" s="14"/>
      <c r="C384" s="14"/>
    </row>
    <row r="385" spans="1:3">
      <c r="A385" s="14"/>
      <c r="B385" s="14"/>
      <c r="C385" s="14"/>
    </row>
    <row r="386" spans="1:3">
      <c r="A386" s="14"/>
      <c r="B386" s="14"/>
      <c r="C386" s="14"/>
    </row>
    <row r="387" spans="1:3">
      <c r="A387" s="14"/>
      <c r="B387" s="14"/>
      <c r="C387" s="14"/>
    </row>
    <row r="388" spans="1:3">
      <c r="A388" s="14"/>
      <c r="B388" s="14"/>
      <c r="C388" s="14"/>
    </row>
    <row r="389" spans="1:3">
      <c r="A389" s="14"/>
      <c r="B389" s="14"/>
      <c r="C389" s="14"/>
    </row>
    <row r="390" spans="1:3">
      <c r="A390" s="14"/>
      <c r="B390" s="14"/>
      <c r="C390" s="14"/>
    </row>
    <row r="391" spans="1:3">
      <c r="A391" s="14"/>
      <c r="B391" s="14"/>
      <c r="C391" s="14"/>
    </row>
    <row r="392" spans="1:3">
      <c r="A392" s="14"/>
      <c r="B392" s="14"/>
      <c r="C392" s="14"/>
    </row>
    <row r="393" spans="1:3">
      <c r="A393" s="14"/>
      <c r="B393" s="14"/>
      <c r="C393" s="14"/>
    </row>
    <row r="394" spans="1:3">
      <c r="A394" s="14"/>
      <c r="B394" s="14"/>
      <c r="C394" s="14"/>
    </row>
    <row r="395" spans="1:3">
      <c r="A395" s="14"/>
      <c r="B395" s="14"/>
      <c r="C395" s="14"/>
    </row>
    <row r="396" spans="1:3">
      <c r="A396" s="14"/>
      <c r="B396" s="14"/>
      <c r="C396" s="14"/>
    </row>
    <row r="397" spans="1:3">
      <c r="A397" s="14"/>
      <c r="B397" s="14"/>
      <c r="C397" s="14"/>
    </row>
    <row r="398" spans="1:3">
      <c r="A398" s="14"/>
      <c r="B398" s="14"/>
      <c r="C398" s="14"/>
    </row>
    <row r="399" spans="1:3">
      <c r="A399" s="14"/>
      <c r="B399" s="14"/>
      <c r="C399" s="14"/>
    </row>
    <row r="400" spans="1:3">
      <c r="A400" s="14"/>
      <c r="B400" s="14"/>
      <c r="C400" s="14"/>
    </row>
    <row r="401" spans="1:3">
      <c r="A401" s="14"/>
      <c r="B401" s="14"/>
      <c r="C401" s="14"/>
    </row>
    <row r="402" spans="1:3">
      <c r="A402" s="14"/>
      <c r="B402" s="14"/>
      <c r="C402" s="14"/>
    </row>
    <row r="403" spans="1:3">
      <c r="A403" s="14"/>
      <c r="B403" s="14"/>
      <c r="C403" s="14"/>
    </row>
    <row r="404" spans="1:3">
      <c r="A404" s="14"/>
      <c r="B404" s="14"/>
      <c r="C404" s="14"/>
    </row>
    <row r="405" spans="1:3">
      <c r="A405" s="14"/>
      <c r="B405" s="14"/>
      <c r="C405" s="14"/>
    </row>
    <row r="406" spans="1:3">
      <c r="A406" s="14"/>
      <c r="B406" s="14"/>
      <c r="C406" s="14"/>
    </row>
    <row r="407" spans="1:3">
      <c r="A407" s="14"/>
      <c r="B407" s="14"/>
      <c r="C407" s="14"/>
    </row>
    <row r="408" spans="1:3">
      <c r="A408" s="14"/>
      <c r="B408" s="14"/>
      <c r="C408" s="14"/>
    </row>
    <row r="409" spans="1:3">
      <c r="A409" s="14"/>
      <c r="B409" s="14"/>
      <c r="C409" s="14"/>
    </row>
    <row r="410" spans="1:3">
      <c r="A410" s="14"/>
      <c r="B410" s="14"/>
      <c r="C410" s="14"/>
    </row>
    <row r="411" spans="1:3">
      <c r="A411" s="14"/>
      <c r="B411" s="14"/>
      <c r="C411" s="14"/>
    </row>
    <row r="412" spans="1:3">
      <c r="A412" s="14"/>
      <c r="B412" s="14"/>
      <c r="C412" s="14"/>
    </row>
    <row r="413" spans="1:3">
      <c r="A413" s="14"/>
      <c r="B413" s="14"/>
      <c r="C413" s="14"/>
    </row>
    <row r="414" spans="1:3">
      <c r="A414" s="14"/>
      <c r="B414" s="14"/>
      <c r="C414" s="14"/>
    </row>
    <row r="415" spans="1:3">
      <c r="A415" s="14"/>
      <c r="B415" s="14"/>
      <c r="C415" s="14"/>
    </row>
    <row r="416" spans="1:3">
      <c r="A416" s="14"/>
      <c r="B416" s="14"/>
      <c r="C416" s="14"/>
    </row>
    <row r="417" spans="1:3">
      <c r="A417" s="14"/>
      <c r="B417" s="14"/>
      <c r="C417" s="14"/>
    </row>
    <row r="418" spans="1:3">
      <c r="A418" s="14"/>
      <c r="B418" s="14"/>
      <c r="C418" s="14"/>
    </row>
    <row r="419" spans="1:3">
      <c r="A419" s="14"/>
      <c r="B419" s="14"/>
      <c r="C419" s="14"/>
    </row>
    <row r="420" spans="1:3">
      <c r="A420" s="14"/>
      <c r="B420" s="14"/>
      <c r="C420" s="14"/>
    </row>
    <row r="421" spans="1:3">
      <c r="A421" s="14"/>
      <c r="B421" s="14"/>
      <c r="C421" s="14"/>
    </row>
    <row r="422" spans="1:3">
      <c r="A422" s="14"/>
      <c r="B422" s="14"/>
      <c r="C422" s="14"/>
    </row>
    <row r="423" spans="1:3">
      <c r="A423" s="14"/>
      <c r="B423" s="14"/>
      <c r="C423" s="14"/>
    </row>
    <row r="424" spans="1:3">
      <c r="A424" s="14"/>
      <c r="B424" s="14"/>
      <c r="C424" s="14"/>
    </row>
    <row r="425" spans="1:3">
      <c r="A425" s="14"/>
      <c r="B425" s="14"/>
      <c r="C425" s="14"/>
    </row>
    <row r="426" spans="1:3">
      <c r="A426" s="14"/>
      <c r="B426" s="14"/>
      <c r="C426" s="14"/>
    </row>
    <row r="427" spans="1:3">
      <c r="A427" s="14"/>
      <c r="B427" s="14"/>
      <c r="C427" s="14"/>
    </row>
    <row r="428" spans="1:3">
      <c r="A428" s="14"/>
      <c r="B428" s="14"/>
      <c r="C428" s="14"/>
    </row>
    <row r="429" spans="1:3">
      <c r="A429" s="14"/>
      <c r="B429" s="14"/>
      <c r="C429" s="14"/>
    </row>
    <row r="430" spans="1:3">
      <c r="A430" s="14"/>
      <c r="B430" s="14"/>
      <c r="C430" s="14"/>
    </row>
    <row r="431" spans="1:3">
      <c r="A431" s="14"/>
      <c r="B431" s="14"/>
      <c r="C431" s="14"/>
    </row>
    <row r="432" spans="1:3">
      <c r="A432" s="14"/>
      <c r="B432" s="14"/>
      <c r="C432" s="14"/>
    </row>
    <row r="433" spans="1:3">
      <c r="A433" s="14"/>
      <c r="B433" s="14"/>
      <c r="C433" s="14"/>
    </row>
    <row r="434" spans="1:3">
      <c r="A434" s="14"/>
      <c r="B434" s="14"/>
      <c r="C434" s="14"/>
    </row>
    <row r="435" spans="1:3">
      <c r="A435" s="14"/>
      <c r="B435" s="14"/>
      <c r="C435" s="14"/>
    </row>
    <row r="436" spans="1:3">
      <c r="A436" s="14"/>
      <c r="B436" s="14"/>
      <c r="C436" s="14"/>
    </row>
    <row r="437" spans="1:3">
      <c r="A437" s="14"/>
      <c r="B437" s="14"/>
      <c r="C437" s="14"/>
    </row>
    <row r="438" spans="1:3">
      <c r="A438" s="14"/>
      <c r="B438" s="14"/>
      <c r="C438" s="14"/>
    </row>
    <row r="439" spans="1:3">
      <c r="A439" s="14"/>
      <c r="B439" s="14"/>
      <c r="C439" s="14"/>
    </row>
    <row r="440" spans="1:3">
      <c r="A440" s="14"/>
      <c r="B440" s="14"/>
      <c r="C440" s="14"/>
    </row>
    <row r="441" spans="1:3">
      <c r="A441" s="14"/>
      <c r="B441" s="14"/>
      <c r="C441" s="14"/>
    </row>
    <row r="442" spans="1:3">
      <c r="A442" s="14"/>
      <c r="B442" s="14"/>
      <c r="C442" s="14"/>
    </row>
    <row r="443" spans="1:3">
      <c r="A443" s="14"/>
      <c r="B443" s="14"/>
      <c r="C443" s="14"/>
    </row>
    <row r="444" spans="1:3">
      <c r="A444" s="14"/>
      <c r="B444" s="14"/>
      <c r="C444" s="14"/>
    </row>
    <row r="445" spans="1:3">
      <c r="A445" s="14"/>
      <c r="B445" s="14"/>
      <c r="C445" s="14"/>
    </row>
    <row r="446" spans="1:3">
      <c r="A446" s="14"/>
      <c r="B446" s="14"/>
      <c r="C446" s="14"/>
    </row>
    <row r="447" spans="1:3">
      <c r="A447" s="14"/>
      <c r="B447" s="14"/>
      <c r="C447" s="14"/>
    </row>
    <row r="448" spans="1:3">
      <c r="A448" s="14"/>
      <c r="B448" s="14"/>
      <c r="C448" s="14"/>
    </row>
    <row r="449" spans="1:3">
      <c r="A449" s="14"/>
      <c r="B449" s="14"/>
      <c r="C449" s="14"/>
    </row>
    <row r="450" spans="1:3">
      <c r="A450" s="14"/>
      <c r="B450" s="14"/>
      <c r="C450" s="14"/>
    </row>
    <row r="451" spans="1:3">
      <c r="A451" s="14"/>
      <c r="B451" s="14"/>
      <c r="C451" s="14"/>
    </row>
    <row r="452" spans="1:3">
      <c r="A452" s="14"/>
      <c r="B452" s="14"/>
      <c r="C452" s="14"/>
    </row>
    <row r="453" spans="1:3">
      <c r="A453" s="14"/>
      <c r="B453" s="14"/>
      <c r="C453" s="14"/>
    </row>
    <row r="454" spans="1:3">
      <c r="A454" s="14"/>
      <c r="B454" s="14"/>
      <c r="C454" s="14"/>
    </row>
    <row r="455" spans="1:3">
      <c r="A455" s="14"/>
      <c r="B455" s="14"/>
      <c r="C455" s="14"/>
    </row>
    <row r="456" spans="1:3">
      <c r="A456" s="14"/>
      <c r="B456" s="14"/>
      <c r="C456" s="14"/>
    </row>
    <row r="457" spans="1:3">
      <c r="A457" s="14"/>
      <c r="B457" s="14"/>
      <c r="C457" s="14"/>
    </row>
    <row r="458" spans="1:3">
      <c r="A458" s="14"/>
      <c r="B458" s="14"/>
      <c r="C458" s="14"/>
    </row>
    <row r="459" spans="1:3">
      <c r="A459" s="14"/>
      <c r="B459" s="14"/>
      <c r="C459" s="14"/>
    </row>
    <row r="460" spans="1:3">
      <c r="A460" s="14"/>
      <c r="B460" s="14"/>
      <c r="C460" s="14"/>
    </row>
    <row r="461" spans="1:3">
      <c r="A461" s="14"/>
      <c r="B461" s="14"/>
      <c r="C461" s="14"/>
    </row>
    <row r="462" spans="1:3">
      <c r="A462" s="14"/>
      <c r="B462" s="14"/>
      <c r="C462" s="14"/>
    </row>
    <row r="463" spans="1:3">
      <c r="A463" s="14"/>
      <c r="B463" s="14"/>
      <c r="C463" s="14"/>
    </row>
    <row r="464" spans="1:3">
      <c r="A464" s="14"/>
      <c r="B464" s="14"/>
      <c r="C464" s="14"/>
    </row>
    <row r="465" spans="1:3">
      <c r="A465" s="14"/>
      <c r="B465" s="14"/>
      <c r="C465" s="14"/>
    </row>
    <row r="466" spans="1:3">
      <c r="A466" s="14"/>
      <c r="B466" s="14"/>
      <c r="C466" s="14"/>
    </row>
    <row r="467" spans="1:3">
      <c r="A467" s="14"/>
      <c r="B467" s="14"/>
      <c r="C467" s="14"/>
    </row>
    <row r="468" spans="1:3">
      <c r="A468" s="14"/>
      <c r="B468" s="14"/>
      <c r="C468" s="14"/>
    </row>
    <row r="469" spans="1:3">
      <c r="A469" s="14"/>
      <c r="B469" s="14"/>
      <c r="C469" s="14"/>
    </row>
    <row r="470" spans="1:3">
      <c r="A470" s="14"/>
      <c r="B470" s="14"/>
      <c r="C470" s="14"/>
    </row>
    <row r="471" spans="1:3">
      <c r="A471" s="14"/>
      <c r="B471" s="14"/>
      <c r="C471" s="14"/>
    </row>
    <row r="472" spans="1:3">
      <c r="A472" s="14"/>
      <c r="B472" s="14"/>
      <c r="C472" s="14"/>
    </row>
    <row r="473" spans="1:3">
      <c r="A473" s="14"/>
      <c r="B473" s="14"/>
      <c r="C473" s="14"/>
    </row>
    <row r="474" spans="1:3">
      <c r="A474" s="14"/>
      <c r="B474" s="14"/>
      <c r="C474" s="14"/>
    </row>
    <row r="475" spans="1:3">
      <c r="A475" s="14"/>
      <c r="B475" s="14"/>
      <c r="C475" s="14"/>
    </row>
    <row r="476" spans="1:3">
      <c r="A476" s="14"/>
      <c r="B476" s="14"/>
      <c r="C476" s="14"/>
    </row>
    <row r="477" spans="1:3">
      <c r="A477" s="14"/>
      <c r="B477" s="14"/>
      <c r="C477" s="14"/>
    </row>
    <row r="478" spans="1:3">
      <c r="A478" s="14"/>
      <c r="B478" s="14"/>
      <c r="C478" s="14"/>
    </row>
    <row r="479" spans="1:3">
      <c r="A479" s="14"/>
      <c r="B479" s="14"/>
      <c r="C479" s="14"/>
    </row>
    <row r="480" spans="1:3">
      <c r="A480" s="14"/>
      <c r="B480" s="14"/>
      <c r="C480" s="14"/>
    </row>
    <row r="481" spans="1:3">
      <c r="A481" s="14"/>
      <c r="B481" s="14"/>
      <c r="C481" s="14"/>
    </row>
    <row r="482" spans="1:3">
      <c r="A482" s="14"/>
      <c r="B482" s="14"/>
      <c r="C482" s="14"/>
    </row>
    <row r="483" spans="1:3">
      <c r="A483" s="14"/>
      <c r="B483" s="14"/>
      <c r="C483" s="14"/>
    </row>
    <row r="484" spans="1:3">
      <c r="A484" s="14"/>
      <c r="B484" s="14"/>
      <c r="C484" s="14"/>
    </row>
    <row r="485" spans="1:3">
      <c r="A485" s="14"/>
      <c r="B485" s="14"/>
      <c r="C485" s="14"/>
    </row>
    <row r="486" spans="1:3">
      <c r="A486" s="14"/>
      <c r="B486" s="14"/>
      <c r="C486" s="14"/>
    </row>
    <row r="487" spans="1:3">
      <c r="A487" s="14"/>
      <c r="B487" s="14"/>
      <c r="C487" s="14"/>
    </row>
    <row r="488" spans="1:3">
      <c r="A488" s="14"/>
      <c r="B488" s="14"/>
      <c r="C488" s="14"/>
    </row>
    <row r="489" spans="1:3">
      <c r="A489" s="14"/>
      <c r="B489" s="14"/>
      <c r="C489" s="14"/>
    </row>
    <row r="490" spans="1:3">
      <c r="A490" s="14"/>
      <c r="B490" s="14"/>
      <c r="C490" s="14"/>
    </row>
    <row r="491" spans="1:3">
      <c r="A491" s="14"/>
      <c r="B491" s="14"/>
      <c r="C491" s="14"/>
    </row>
    <row r="492" spans="1:3">
      <c r="A492" s="14"/>
      <c r="B492" s="14"/>
      <c r="C492" s="14"/>
    </row>
    <row r="493" spans="1:3">
      <c r="A493" s="14"/>
      <c r="B493" s="14"/>
      <c r="C493" s="14"/>
    </row>
    <row r="494" spans="1:3">
      <c r="A494" s="14"/>
      <c r="B494" s="14"/>
      <c r="C494" s="14"/>
    </row>
    <row r="495" spans="1:3">
      <c r="A495" s="14"/>
      <c r="B495" s="14"/>
      <c r="C495" s="14"/>
    </row>
    <row r="496" spans="1:3">
      <c r="A496" s="14"/>
      <c r="B496" s="14"/>
      <c r="C496" s="14"/>
    </row>
    <row r="497" spans="1:3">
      <c r="A497" s="14"/>
      <c r="B497" s="14"/>
      <c r="C497" s="14"/>
    </row>
    <row r="498" spans="1:3">
      <c r="A498" s="14"/>
      <c r="B498" s="14"/>
      <c r="C498" s="14"/>
    </row>
    <row r="499" spans="1:3">
      <c r="A499" s="14"/>
      <c r="B499" s="14"/>
      <c r="C499" s="14"/>
    </row>
    <row r="500" spans="1:3">
      <c r="A500" s="14"/>
      <c r="B500" s="14"/>
      <c r="C500" s="14"/>
    </row>
    <row r="501" spans="1:3">
      <c r="A501" s="14"/>
      <c r="B501" s="14"/>
      <c r="C501" s="14"/>
    </row>
    <row r="502" spans="1:3">
      <c r="A502" s="14"/>
      <c r="B502" s="14"/>
      <c r="C502" s="14"/>
    </row>
    <row r="503" spans="1:3">
      <c r="A503" s="14"/>
      <c r="B503" s="14"/>
      <c r="C503" s="14"/>
    </row>
    <row r="504" spans="1:3">
      <c r="A504" s="14"/>
      <c r="B504" s="14"/>
      <c r="C504" s="14"/>
    </row>
    <row r="505" spans="1:3">
      <c r="A505" s="14"/>
      <c r="B505" s="14"/>
      <c r="C505" s="14"/>
    </row>
    <row r="506" spans="1:3">
      <c r="A506" s="14"/>
      <c r="B506" s="14"/>
      <c r="C506" s="14"/>
    </row>
    <row r="507" spans="1:3">
      <c r="A507" s="14"/>
      <c r="B507" s="14"/>
      <c r="C507" s="14"/>
    </row>
    <row r="508" spans="1:3">
      <c r="A508" s="14"/>
      <c r="B508" s="14"/>
      <c r="C508" s="14"/>
    </row>
    <row r="509" spans="1:3">
      <c r="A509" s="14"/>
      <c r="B509" s="14"/>
      <c r="C509" s="14"/>
    </row>
    <row r="510" spans="1:3">
      <c r="A510" s="14"/>
      <c r="B510" s="14"/>
      <c r="C510" s="14"/>
    </row>
    <row r="511" spans="1:3">
      <c r="A511" s="14"/>
      <c r="B511" s="14"/>
      <c r="C511" s="14"/>
    </row>
    <row r="512" spans="1:3">
      <c r="A512" s="14"/>
      <c r="B512" s="14"/>
      <c r="C512" s="14"/>
    </row>
    <row r="513" spans="1:3">
      <c r="A513" s="14"/>
      <c r="B513" s="14"/>
      <c r="C513" s="14"/>
    </row>
    <row r="514" spans="1:3">
      <c r="A514" s="14"/>
      <c r="B514" s="14"/>
      <c r="C514" s="14"/>
    </row>
    <row r="515" spans="1:3">
      <c r="A515" s="14"/>
      <c r="B515" s="14"/>
      <c r="C515" s="14"/>
    </row>
    <row r="516" spans="1:3">
      <c r="A516" s="14"/>
      <c r="B516" s="14"/>
      <c r="C516" s="14"/>
    </row>
    <row r="517" spans="1:3">
      <c r="A517" s="14"/>
      <c r="B517" s="14"/>
      <c r="C517" s="14"/>
    </row>
    <row r="518" spans="1:3">
      <c r="A518" s="14"/>
      <c r="B518" s="14"/>
      <c r="C518" s="14"/>
    </row>
    <row r="519" spans="1:3">
      <c r="A519" s="14"/>
      <c r="B519" s="14"/>
      <c r="C519" s="14"/>
    </row>
    <row r="520" spans="1:3">
      <c r="A520" s="14"/>
      <c r="B520" s="14"/>
      <c r="C520" s="14"/>
    </row>
    <row r="521" spans="1:3">
      <c r="A521" s="14"/>
      <c r="B521" s="14"/>
      <c r="C521" s="14"/>
    </row>
    <row r="522" spans="1:3">
      <c r="A522" s="14"/>
      <c r="B522" s="14"/>
      <c r="C522" s="14"/>
    </row>
    <row r="523" spans="1:3">
      <c r="A523" s="14"/>
      <c r="B523" s="14"/>
      <c r="C523" s="14"/>
    </row>
    <row r="524" spans="1:3">
      <c r="A524" s="14"/>
      <c r="B524" s="14"/>
      <c r="C524" s="14"/>
    </row>
    <row r="525" spans="1:3">
      <c r="A525" s="14"/>
      <c r="B525" s="14"/>
      <c r="C525" s="14"/>
    </row>
    <row r="526" spans="1:3">
      <c r="A526" s="14"/>
      <c r="B526" s="14"/>
      <c r="C526" s="14"/>
    </row>
    <row r="527" spans="1:3">
      <c r="A527" s="14"/>
      <c r="B527" s="14"/>
      <c r="C527" s="14"/>
    </row>
    <row r="528" spans="1:3">
      <c r="A528" s="14"/>
      <c r="B528" s="14"/>
      <c r="C528" s="14"/>
    </row>
    <row r="529" spans="1:3">
      <c r="A529" s="14"/>
      <c r="B529" s="14"/>
      <c r="C529" s="14"/>
    </row>
    <row r="530" spans="1:3">
      <c r="A530" s="14"/>
      <c r="B530" s="14"/>
      <c r="C530" s="14"/>
    </row>
    <row r="531" spans="1:3">
      <c r="A531" s="14"/>
      <c r="B531" s="14"/>
      <c r="C531" s="14"/>
    </row>
    <row r="532" spans="1:3">
      <c r="A532" s="14"/>
      <c r="B532" s="14"/>
      <c r="C532" s="14"/>
    </row>
    <row r="533" spans="1:3">
      <c r="A533" s="14"/>
      <c r="B533" s="14"/>
      <c r="C533" s="14"/>
    </row>
    <row r="534" spans="1:3">
      <c r="A534" s="14"/>
      <c r="B534" s="14"/>
      <c r="C534" s="14"/>
    </row>
    <row r="535" spans="1:3">
      <c r="A535" s="14"/>
      <c r="B535" s="14"/>
      <c r="C535" s="14"/>
    </row>
    <row r="536" spans="1:3">
      <c r="A536" s="14"/>
      <c r="B536" s="14"/>
      <c r="C536" s="14"/>
    </row>
    <row r="537" spans="1:3">
      <c r="A537" s="14"/>
      <c r="B537" s="14"/>
      <c r="C537" s="14"/>
    </row>
    <row r="538" spans="1:3">
      <c r="A538" s="14"/>
      <c r="B538" s="14"/>
      <c r="C538" s="14"/>
    </row>
    <row r="539" spans="1:3">
      <c r="A539" s="14"/>
      <c r="B539" s="14"/>
      <c r="C539" s="14"/>
    </row>
    <row r="540" spans="1:3">
      <c r="A540" s="14"/>
      <c r="B540" s="14"/>
      <c r="C540" s="14"/>
    </row>
    <row r="541" spans="1:3">
      <c r="A541" s="14"/>
      <c r="B541" s="14"/>
      <c r="C541" s="14"/>
    </row>
    <row r="542" spans="1:3">
      <c r="A542" s="14"/>
      <c r="B542" s="14"/>
      <c r="C542" s="14"/>
    </row>
    <row r="543" spans="1:3">
      <c r="A543" s="14"/>
      <c r="B543" s="14"/>
      <c r="C543" s="14"/>
    </row>
    <row r="544" spans="1:3">
      <c r="A544" s="14"/>
      <c r="B544" s="14"/>
      <c r="C544" s="14"/>
    </row>
    <row r="545" spans="1:3">
      <c r="A545" s="14"/>
      <c r="B545" s="14"/>
      <c r="C545" s="14"/>
    </row>
    <row r="546" spans="1:3">
      <c r="A546" s="14"/>
      <c r="B546" s="14"/>
      <c r="C546" s="14"/>
    </row>
    <row r="547" spans="1:3">
      <c r="A547" s="14"/>
      <c r="B547" s="14"/>
      <c r="C547" s="14"/>
    </row>
    <row r="548" spans="1:3">
      <c r="A548" s="14"/>
      <c r="B548" s="14"/>
      <c r="C548" s="14"/>
    </row>
    <row r="549" spans="1:3">
      <c r="A549" s="14"/>
      <c r="B549" s="14"/>
      <c r="C549" s="14"/>
    </row>
    <row r="550" spans="1:3">
      <c r="A550" s="14"/>
      <c r="B550" s="14"/>
      <c r="C550" s="14"/>
    </row>
    <row r="551" spans="1:3">
      <c r="A551" s="14"/>
      <c r="B551" s="14"/>
      <c r="C551" s="14"/>
    </row>
    <row r="552" spans="1:3">
      <c r="A552" s="14"/>
      <c r="B552" s="14"/>
      <c r="C552" s="14"/>
    </row>
    <row r="553" spans="1:3">
      <c r="A553" s="14"/>
      <c r="B553" s="14"/>
      <c r="C553" s="14"/>
    </row>
    <row r="554" spans="1:3">
      <c r="A554" s="14"/>
      <c r="B554" s="14"/>
      <c r="C554" s="14"/>
    </row>
    <row r="555" spans="1:3">
      <c r="A555" s="14"/>
      <c r="B555" s="14"/>
      <c r="C555" s="14"/>
    </row>
    <row r="556" spans="1:3">
      <c r="A556" s="14"/>
      <c r="B556" s="14"/>
      <c r="C556" s="14"/>
    </row>
    <row r="557" spans="1:3">
      <c r="A557" s="14"/>
      <c r="B557" s="14"/>
      <c r="C557" s="14"/>
    </row>
    <row r="558" spans="1:3">
      <c r="A558" s="14"/>
      <c r="B558" s="14"/>
      <c r="C558" s="14"/>
    </row>
    <row r="559" spans="1:3">
      <c r="A559" s="14"/>
      <c r="B559" s="14"/>
      <c r="C559" s="14"/>
    </row>
    <row r="560" spans="1:3">
      <c r="A560" s="14"/>
      <c r="B560" s="14"/>
      <c r="C560" s="14"/>
    </row>
    <row r="561" spans="1:3">
      <c r="A561" s="14"/>
      <c r="B561" s="14"/>
      <c r="C561" s="14"/>
    </row>
    <row r="562" spans="1:3">
      <c r="A562" s="14"/>
      <c r="B562" s="14"/>
      <c r="C562" s="14"/>
    </row>
    <row r="563" spans="1:3">
      <c r="A563" s="14"/>
      <c r="B563" s="14"/>
      <c r="C563" s="14"/>
    </row>
    <row r="564" spans="1:3">
      <c r="A564" s="14"/>
      <c r="B564" s="14"/>
      <c r="C564" s="14"/>
    </row>
    <row r="565" spans="1:3">
      <c r="A565" s="14"/>
      <c r="B565" s="14"/>
      <c r="C565" s="14"/>
    </row>
    <row r="566" spans="1:3">
      <c r="A566" s="14"/>
      <c r="B566" s="14"/>
      <c r="C566" s="14"/>
    </row>
    <row r="567" spans="1:3">
      <c r="A567" s="14"/>
      <c r="B567" s="14"/>
      <c r="C567" s="14"/>
    </row>
    <row r="568" spans="1:3">
      <c r="A568" s="14"/>
      <c r="B568" s="14"/>
      <c r="C568" s="14"/>
    </row>
    <row r="569" spans="1:3">
      <c r="A569" s="14"/>
      <c r="B569" s="14"/>
      <c r="C569" s="14"/>
    </row>
    <row r="570" spans="1:3">
      <c r="A570" s="14"/>
      <c r="B570" s="14"/>
      <c r="C570" s="14"/>
    </row>
    <row r="571" spans="1:3">
      <c r="A571" s="14"/>
      <c r="B571" s="14"/>
      <c r="C571" s="14"/>
    </row>
    <row r="572" spans="1:3">
      <c r="A572" s="14"/>
      <c r="B572" s="14"/>
      <c r="C572" s="14"/>
    </row>
    <row r="573" spans="1:3">
      <c r="A573" s="14"/>
      <c r="B573" s="14"/>
      <c r="C573" s="14"/>
    </row>
    <row r="574" spans="1:3">
      <c r="A574" s="14"/>
      <c r="B574" s="14"/>
      <c r="C574" s="14"/>
    </row>
    <row r="575" spans="1:3">
      <c r="A575" s="14"/>
      <c r="B575" s="14"/>
      <c r="C575" s="14"/>
    </row>
    <row r="576" spans="1:3">
      <c r="A576" s="14"/>
      <c r="B576" s="14"/>
      <c r="C576" s="14"/>
    </row>
    <row r="577" spans="1:3">
      <c r="A577" s="14"/>
      <c r="B577" s="14"/>
      <c r="C577" s="14"/>
    </row>
    <row r="578" spans="1:3">
      <c r="A578" s="14"/>
      <c r="B578" s="14"/>
      <c r="C578" s="14"/>
    </row>
    <row r="579" spans="1:3">
      <c r="A579" s="14"/>
      <c r="B579" s="14"/>
      <c r="C579" s="14"/>
    </row>
    <row r="580" spans="1:3">
      <c r="A580" s="14"/>
      <c r="B580" s="14"/>
      <c r="C580" s="14"/>
    </row>
    <row r="581" spans="1:3">
      <c r="A581" s="14"/>
      <c r="B581" s="14"/>
      <c r="C581" s="14"/>
    </row>
    <row r="582" spans="1:3">
      <c r="A582" s="14"/>
      <c r="B582" s="14"/>
      <c r="C582" s="14"/>
    </row>
    <row r="583" spans="1:3">
      <c r="A583" s="14"/>
      <c r="B583" s="14"/>
      <c r="C583" s="14"/>
    </row>
    <row r="584" spans="1:3">
      <c r="A584" s="14"/>
      <c r="B584" s="14"/>
      <c r="C584" s="14"/>
    </row>
    <row r="585" spans="1:3">
      <c r="A585" s="14"/>
      <c r="B585" s="14"/>
      <c r="C585" s="14"/>
    </row>
    <row r="586" spans="1:3">
      <c r="A586" s="14"/>
      <c r="B586" s="14"/>
      <c r="C586" s="14"/>
    </row>
    <row r="587" spans="1:3">
      <c r="A587" s="14"/>
      <c r="B587" s="14"/>
      <c r="C587" s="14"/>
    </row>
    <row r="588" spans="1:3">
      <c r="A588" s="14"/>
      <c r="B588" s="14"/>
      <c r="C588" s="14"/>
    </row>
    <row r="589" spans="1:3">
      <c r="A589" s="14"/>
      <c r="B589" s="14"/>
      <c r="C589" s="14"/>
    </row>
    <row r="590" spans="1:3">
      <c r="A590" s="14"/>
      <c r="B590" s="14"/>
      <c r="C590" s="14"/>
    </row>
    <row r="591" spans="1:3">
      <c r="A591" s="14"/>
      <c r="B591" s="14"/>
      <c r="C591" s="14"/>
    </row>
    <row r="592" spans="1:3">
      <c r="A592" s="14"/>
      <c r="B592" s="14"/>
      <c r="C592" s="14"/>
    </row>
    <row r="593" spans="1:3">
      <c r="A593" s="14"/>
      <c r="B593" s="14"/>
      <c r="C593" s="14"/>
    </row>
    <row r="594" spans="1:3">
      <c r="A594" s="14"/>
      <c r="B594" s="14"/>
      <c r="C594" s="14"/>
    </row>
    <row r="595" spans="1:3">
      <c r="A595" s="14"/>
      <c r="B595" s="14"/>
      <c r="C595" s="14"/>
    </row>
    <row r="596" spans="1:3">
      <c r="A596" s="14"/>
      <c r="B596" s="14"/>
      <c r="C596" s="14"/>
    </row>
    <row r="597" spans="1:3">
      <c r="A597" s="14"/>
      <c r="B597" s="14"/>
      <c r="C597" s="14"/>
    </row>
    <row r="598" spans="1:3">
      <c r="A598" s="14"/>
      <c r="B598" s="14"/>
      <c r="C598" s="14"/>
    </row>
    <row r="599" spans="1:3">
      <c r="A599" s="14"/>
      <c r="B599" s="14"/>
      <c r="C599" s="14"/>
    </row>
    <row r="600" spans="1:3">
      <c r="A600" s="14"/>
      <c r="B600" s="14"/>
      <c r="C600" s="14"/>
    </row>
    <row r="601" spans="1:3">
      <c r="A601" s="14"/>
      <c r="B601" s="14"/>
      <c r="C601" s="14"/>
    </row>
    <row r="602" spans="1:3">
      <c r="A602" s="14"/>
      <c r="B602" s="14"/>
      <c r="C602" s="14"/>
    </row>
    <row r="603" spans="1:3">
      <c r="A603" s="14"/>
      <c r="B603" s="14"/>
      <c r="C603" s="14"/>
    </row>
    <row r="604" spans="1:3">
      <c r="A604" s="14"/>
      <c r="B604" s="14"/>
      <c r="C604" s="14"/>
    </row>
    <row r="605" spans="1:3">
      <c r="A605" s="14"/>
      <c r="B605" s="14"/>
      <c r="C605" s="14"/>
    </row>
    <row r="606" spans="1:3">
      <c r="A606" s="14"/>
      <c r="B606" s="14"/>
      <c r="C606" s="14"/>
    </row>
    <row r="607" spans="1:3">
      <c r="A607" s="14"/>
      <c r="B607" s="14"/>
      <c r="C607" s="14"/>
    </row>
    <row r="608" spans="1:3">
      <c r="A608" s="14"/>
      <c r="B608" s="14"/>
      <c r="C608" s="14"/>
    </row>
    <row r="609" spans="1:3">
      <c r="A609" s="14"/>
      <c r="B609" s="14"/>
      <c r="C609" s="14"/>
    </row>
    <row r="610" spans="1:3">
      <c r="A610" s="14"/>
      <c r="B610" s="14"/>
      <c r="C610" s="14"/>
    </row>
    <row r="611" spans="1:3">
      <c r="A611" s="14"/>
      <c r="B611" s="14"/>
      <c r="C611" s="14"/>
    </row>
    <row r="612" spans="1:3">
      <c r="A612" s="14"/>
      <c r="B612" s="14"/>
      <c r="C612" s="14"/>
    </row>
    <row r="613" spans="1:3">
      <c r="A613" s="14"/>
      <c r="B613" s="14"/>
      <c r="C613" s="14"/>
    </row>
    <row r="614" spans="1:3">
      <c r="A614" s="14"/>
      <c r="B614" s="14"/>
      <c r="C614" s="14"/>
    </row>
    <row r="615" spans="1:3">
      <c r="A615" s="14"/>
      <c r="B615" s="14"/>
      <c r="C615" s="14"/>
    </row>
    <row r="616" spans="1:3">
      <c r="A616" s="14"/>
      <c r="B616" s="14"/>
      <c r="C616" s="14"/>
    </row>
    <row r="617" spans="1:3">
      <c r="A617" s="14"/>
      <c r="B617" s="14"/>
      <c r="C617" s="14"/>
    </row>
    <row r="618" spans="1:3">
      <c r="A618" s="14"/>
      <c r="B618" s="14"/>
      <c r="C618" s="14"/>
    </row>
    <row r="619" spans="1:3">
      <c r="A619" s="14"/>
      <c r="B619" s="14"/>
      <c r="C619" s="14"/>
    </row>
    <row r="620" spans="1:3">
      <c r="A620" s="14"/>
      <c r="B620" s="14"/>
      <c r="C620" s="14"/>
    </row>
    <row r="621" spans="1:3">
      <c r="A621" s="14"/>
      <c r="B621" s="14"/>
      <c r="C621" s="14"/>
    </row>
    <row r="622" spans="1:3">
      <c r="A622" s="14"/>
      <c r="B622" s="14"/>
      <c r="C622" s="14"/>
    </row>
    <row r="623" spans="1:3">
      <c r="A623" s="14"/>
      <c r="B623" s="14"/>
      <c r="C623" s="14"/>
    </row>
    <row r="624" spans="1:3">
      <c r="A624" s="14"/>
      <c r="B624" s="14"/>
      <c r="C624" s="14"/>
    </row>
    <row r="625" spans="1:3">
      <c r="A625" s="14"/>
      <c r="B625" s="14"/>
      <c r="C625" s="14"/>
    </row>
    <row r="626" spans="1:3">
      <c r="A626" s="14"/>
      <c r="B626" s="14"/>
      <c r="C626" s="14"/>
    </row>
    <row r="627" spans="1:3">
      <c r="A627" s="14"/>
      <c r="B627" s="14"/>
      <c r="C627" s="14"/>
    </row>
    <row r="628" spans="1:3">
      <c r="A628" s="14"/>
      <c r="B628" s="14"/>
      <c r="C628" s="14"/>
    </row>
    <row r="629" spans="1:3">
      <c r="A629" s="14"/>
      <c r="B629" s="14"/>
      <c r="C629" s="14"/>
    </row>
    <row r="630" spans="1:3">
      <c r="A630" s="14"/>
      <c r="B630" s="14"/>
      <c r="C630" s="14"/>
    </row>
    <row r="631" spans="1:3">
      <c r="A631" s="14"/>
      <c r="B631" s="14"/>
      <c r="C631" s="14"/>
    </row>
    <row r="632" spans="1:3">
      <c r="A632" s="14"/>
      <c r="B632" s="14"/>
      <c r="C632" s="14"/>
    </row>
    <row r="633" spans="1:3">
      <c r="A633" s="14"/>
      <c r="B633" s="14"/>
      <c r="C633" s="14"/>
    </row>
    <row r="634" spans="1:3">
      <c r="A634" s="14"/>
      <c r="B634" s="14"/>
      <c r="C634" s="14"/>
    </row>
    <row r="635" spans="1:3">
      <c r="A635" s="14"/>
      <c r="B635" s="14"/>
      <c r="C635" s="14"/>
    </row>
    <row r="636" spans="1:3">
      <c r="A636" s="14"/>
      <c r="B636" s="14"/>
      <c r="C636" s="14"/>
    </row>
    <row r="637" spans="1:3">
      <c r="A637" s="14"/>
      <c r="B637" s="14"/>
      <c r="C637" s="14"/>
    </row>
    <row r="638" spans="1:3">
      <c r="A638" s="14"/>
      <c r="B638" s="14"/>
      <c r="C638" s="14"/>
    </row>
    <row r="639" spans="1:3">
      <c r="A639" s="14"/>
      <c r="B639" s="14"/>
      <c r="C639" s="14"/>
    </row>
    <row r="640" spans="1:3">
      <c r="A640" s="14"/>
      <c r="B640" s="14"/>
      <c r="C640" s="14"/>
    </row>
    <row r="641" spans="1:3">
      <c r="A641" s="14"/>
      <c r="B641" s="14"/>
      <c r="C641" s="14"/>
    </row>
    <row r="642" spans="1:3">
      <c r="A642" s="14"/>
      <c r="B642" s="14"/>
      <c r="C642" s="14"/>
    </row>
    <row r="643" spans="1:3">
      <c r="A643" s="14"/>
      <c r="B643" s="14"/>
      <c r="C643" s="14"/>
    </row>
    <row r="644" spans="1:3">
      <c r="A644" s="14"/>
      <c r="B644" s="14"/>
      <c r="C644" s="14"/>
    </row>
    <row r="645" spans="1:3">
      <c r="A645" s="14"/>
      <c r="B645" s="14"/>
      <c r="C645" s="14"/>
    </row>
    <row r="646" spans="1:3">
      <c r="A646" s="14"/>
      <c r="B646" s="14"/>
      <c r="C646" s="14"/>
    </row>
    <row r="647" spans="1:3">
      <c r="A647" s="14"/>
      <c r="B647" s="14"/>
      <c r="C647" s="14"/>
    </row>
    <row r="648" spans="1:3">
      <c r="A648" s="14"/>
      <c r="B648" s="14"/>
      <c r="C648" s="14"/>
    </row>
    <row r="649" spans="1:3">
      <c r="A649" s="14"/>
      <c r="B649" s="14"/>
      <c r="C649" s="14"/>
    </row>
    <row r="650" spans="1:3">
      <c r="A650" s="14"/>
      <c r="B650" s="14"/>
      <c r="C650" s="14"/>
    </row>
    <row r="651" spans="1:3">
      <c r="A651" s="14"/>
      <c r="B651" s="14"/>
      <c r="C651" s="14"/>
    </row>
    <row r="652" spans="1:3">
      <c r="A652" s="14"/>
      <c r="B652" s="14"/>
      <c r="C652" s="14"/>
    </row>
    <row r="653" spans="1:3">
      <c r="A653" s="14"/>
      <c r="B653" s="14"/>
      <c r="C653" s="14"/>
    </row>
    <row r="654" spans="1:3">
      <c r="A654" s="14"/>
      <c r="B654" s="14"/>
      <c r="C654" s="14"/>
    </row>
    <row r="655" spans="1:3">
      <c r="A655" s="14"/>
      <c r="B655" s="14"/>
      <c r="C655" s="14"/>
    </row>
    <row r="656" spans="1:3">
      <c r="A656" s="14"/>
      <c r="B656" s="14"/>
      <c r="C656" s="14"/>
    </row>
    <row r="657" spans="1:3">
      <c r="A657" s="14"/>
      <c r="B657" s="14"/>
      <c r="C657" s="14"/>
    </row>
    <row r="658" spans="1:3">
      <c r="A658" s="14"/>
      <c r="B658" s="14"/>
      <c r="C658" s="14"/>
    </row>
    <row r="659" spans="1:3">
      <c r="A659" s="14"/>
      <c r="B659" s="14"/>
      <c r="C659" s="14"/>
    </row>
    <row r="660" spans="1:3">
      <c r="A660" s="14"/>
      <c r="B660" s="14"/>
      <c r="C660" s="14"/>
    </row>
    <row r="661" spans="1:3">
      <c r="A661" s="14"/>
      <c r="B661" s="14"/>
      <c r="C661" s="14"/>
    </row>
    <row r="662" spans="1:3">
      <c r="A662" s="14"/>
      <c r="B662" s="14"/>
      <c r="C662" s="14"/>
    </row>
    <row r="663" spans="1:3">
      <c r="A663" s="14"/>
      <c r="B663" s="14"/>
      <c r="C663" s="14"/>
    </row>
    <row r="664" spans="1:3">
      <c r="A664" s="14"/>
      <c r="B664" s="14"/>
      <c r="C664" s="14"/>
    </row>
    <row r="665" spans="1:3">
      <c r="A665" s="14"/>
      <c r="B665" s="14"/>
      <c r="C665" s="14"/>
    </row>
    <row r="666" spans="1:3">
      <c r="A666" s="14"/>
      <c r="B666" s="14"/>
      <c r="C666" s="14"/>
    </row>
    <row r="667" spans="1:3">
      <c r="A667" s="14"/>
      <c r="B667" s="14"/>
      <c r="C667" s="14"/>
    </row>
    <row r="668" spans="1:3">
      <c r="A668" s="14"/>
      <c r="B668" s="14"/>
      <c r="C668" s="14"/>
    </row>
    <row r="669" spans="1:3">
      <c r="A669" s="14"/>
      <c r="B669" s="14"/>
      <c r="C669" s="14"/>
    </row>
    <row r="670" spans="1:3">
      <c r="A670" s="14"/>
      <c r="B670" s="14"/>
      <c r="C670" s="14"/>
    </row>
    <row r="671" spans="1:3">
      <c r="A671" s="14"/>
      <c r="B671" s="14"/>
      <c r="C671" s="14"/>
    </row>
    <row r="672" spans="1:3">
      <c r="A672" s="14"/>
      <c r="B672" s="14"/>
      <c r="C672" s="14"/>
    </row>
    <row r="673" spans="1:3">
      <c r="A673" s="14"/>
      <c r="B673" s="14"/>
      <c r="C673" s="14"/>
    </row>
    <row r="674" spans="1:3">
      <c r="A674" s="14"/>
      <c r="B674" s="14"/>
      <c r="C674" s="14"/>
    </row>
    <row r="675" spans="1:3">
      <c r="A675" s="14"/>
      <c r="B675" s="14"/>
      <c r="C675" s="14"/>
    </row>
    <row r="676" spans="1:3">
      <c r="A676" s="14"/>
      <c r="B676" s="14"/>
      <c r="C676" s="14"/>
    </row>
    <row r="677" spans="1:3">
      <c r="A677" s="14"/>
      <c r="B677" s="14"/>
      <c r="C677" s="14"/>
    </row>
    <row r="678" spans="1:3">
      <c r="A678" s="14"/>
      <c r="B678" s="14"/>
      <c r="C678" s="14"/>
    </row>
    <row r="679" spans="1:3">
      <c r="A679" s="14"/>
      <c r="B679" s="14"/>
      <c r="C679" s="14"/>
    </row>
    <row r="680" spans="1:3">
      <c r="A680" s="14"/>
      <c r="B680" s="14"/>
      <c r="C680" s="14"/>
    </row>
    <row r="681" spans="1:3">
      <c r="A681" s="14"/>
      <c r="B681" s="14"/>
      <c r="C681" s="14"/>
    </row>
    <row r="682" spans="1:3">
      <c r="A682" s="14"/>
      <c r="B682" s="14"/>
      <c r="C682" s="14"/>
    </row>
    <row r="683" spans="1:3">
      <c r="A683" s="14"/>
      <c r="B683" s="14"/>
      <c r="C683" s="14"/>
    </row>
    <row r="684" spans="1:3">
      <c r="A684" s="14"/>
      <c r="B684" s="14"/>
      <c r="C684" s="14"/>
    </row>
    <row r="685" spans="1:3">
      <c r="A685" s="14"/>
      <c r="B685" s="14"/>
      <c r="C685" s="14"/>
    </row>
    <row r="686" spans="1:3">
      <c r="A686" s="14"/>
      <c r="B686" s="14"/>
      <c r="C686" s="14"/>
    </row>
    <row r="687" spans="1:3">
      <c r="A687" s="14"/>
      <c r="B687" s="14"/>
      <c r="C687" s="14"/>
    </row>
    <row r="688" spans="1:3">
      <c r="A688" s="14"/>
      <c r="B688" s="14"/>
      <c r="C688" s="14"/>
    </row>
    <row r="689" spans="1:3">
      <c r="A689" s="14"/>
      <c r="B689" s="14"/>
      <c r="C689" s="14"/>
    </row>
    <row r="690" spans="1:3">
      <c r="A690" s="14"/>
      <c r="B690" s="14"/>
      <c r="C690" s="14"/>
    </row>
    <row r="691" spans="1:3">
      <c r="A691" s="14"/>
      <c r="B691" s="14"/>
      <c r="C691" s="14"/>
    </row>
    <row r="692" spans="1:3">
      <c r="A692" s="14"/>
      <c r="B692" s="14"/>
      <c r="C692" s="14"/>
    </row>
    <row r="693" spans="1:3">
      <c r="A693" s="14"/>
      <c r="B693" s="14"/>
      <c r="C693" s="14"/>
    </row>
    <row r="694" spans="1:3">
      <c r="A694" s="14"/>
      <c r="B694" s="14"/>
      <c r="C694" s="14"/>
    </row>
    <row r="695" spans="1:3">
      <c r="A695" s="14"/>
      <c r="B695" s="14"/>
      <c r="C695" s="14"/>
    </row>
    <row r="696" spans="1:3">
      <c r="A696" s="14"/>
      <c r="B696" s="14"/>
      <c r="C696" s="14"/>
    </row>
    <row r="697" spans="1:3">
      <c r="A697" s="14"/>
      <c r="B697" s="14"/>
      <c r="C697" s="14"/>
    </row>
    <row r="698" spans="1:3">
      <c r="A698" s="14"/>
      <c r="B698" s="14"/>
      <c r="C698" s="14"/>
    </row>
    <row r="699" spans="1:3">
      <c r="A699" s="14"/>
      <c r="B699" s="14"/>
      <c r="C699" s="14"/>
    </row>
    <row r="700" spans="1:3">
      <c r="A700" s="14"/>
      <c r="B700" s="14"/>
      <c r="C700" s="14"/>
    </row>
    <row r="701" spans="1:3">
      <c r="A701" s="14"/>
      <c r="B701" s="14"/>
      <c r="C701" s="14"/>
    </row>
    <row r="702" spans="1:3">
      <c r="A702" s="14"/>
      <c r="B702" s="14"/>
      <c r="C702" s="14"/>
    </row>
    <row r="703" spans="1:3">
      <c r="A703" s="14"/>
      <c r="B703" s="14"/>
      <c r="C703" s="14"/>
    </row>
    <row r="704" spans="1:3">
      <c r="A704" s="14"/>
      <c r="B704" s="14"/>
      <c r="C704" s="14"/>
    </row>
    <row r="705" spans="1:3">
      <c r="A705" s="14"/>
      <c r="B705" s="14"/>
      <c r="C705" s="14"/>
    </row>
    <row r="706" spans="1:3">
      <c r="A706" s="14"/>
      <c r="B706" s="14"/>
      <c r="C706" s="14"/>
    </row>
    <row r="707" spans="1:3">
      <c r="A707" s="14"/>
      <c r="B707" s="14"/>
      <c r="C707" s="14"/>
    </row>
    <row r="708" spans="1:3">
      <c r="A708" s="14"/>
      <c r="B708" s="14"/>
      <c r="C708" s="14"/>
    </row>
    <row r="709" spans="1:3">
      <c r="A709" s="14"/>
      <c r="B709" s="14"/>
      <c r="C709" s="14"/>
    </row>
    <row r="710" spans="1:3">
      <c r="A710" s="14"/>
      <c r="B710" s="14"/>
      <c r="C710" s="14"/>
    </row>
    <row r="711" spans="1:3">
      <c r="A711" s="14"/>
      <c r="B711" s="14"/>
      <c r="C711" s="14"/>
    </row>
    <row r="712" spans="1:3">
      <c r="A712" s="14"/>
      <c r="B712" s="14"/>
      <c r="C712" s="14"/>
    </row>
    <row r="713" spans="1:3">
      <c r="A713" s="14"/>
      <c r="B713" s="14"/>
      <c r="C713" s="14"/>
    </row>
    <row r="714" spans="1:3">
      <c r="A714" s="14"/>
      <c r="B714" s="14"/>
      <c r="C714" s="14"/>
    </row>
    <row r="715" spans="1:3">
      <c r="A715" s="14"/>
      <c r="B715" s="14"/>
      <c r="C715" s="14"/>
    </row>
    <row r="716" spans="1:3">
      <c r="A716" s="14"/>
      <c r="B716" s="14"/>
      <c r="C716" s="14"/>
    </row>
    <row r="717" spans="1:3">
      <c r="A717" s="14"/>
      <c r="B717" s="14"/>
      <c r="C717" s="14"/>
    </row>
    <row r="718" spans="1:3">
      <c r="A718" s="14"/>
      <c r="B718" s="14"/>
      <c r="C718" s="14"/>
    </row>
    <row r="719" spans="1:3">
      <c r="A719" s="14"/>
      <c r="B719" s="14"/>
      <c r="C719" s="14"/>
    </row>
    <row r="720" spans="1:3">
      <c r="A720" s="14"/>
      <c r="B720" s="14"/>
      <c r="C720" s="14"/>
    </row>
    <row r="721" spans="1:3">
      <c r="A721" s="14"/>
      <c r="B721" s="14"/>
      <c r="C721" s="14"/>
    </row>
    <row r="722" spans="1:3">
      <c r="A722" s="14"/>
      <c r="B722" s="14"/>
      <c r="C722" s="14"/>
    </row>
    <row r="723" spans="1:3">
      <c r="A723" s="14"/>
      <c r="B723" s="14"/>
      <c r="C723" s="14"/>
    </row>
    <row r="724" spans="1:3">
      <c r="A724" s="14"/>
      <c r="B724" s="14"/>
      <c r="C724" s="14"/>
    </row>
    <row r="725" spans="1:3">
      <c r="A725" s="14"/>
      <c r="B725" s="14"/>
      <c r="C725" s="14"/>
    </row>
    <row r="726" spans="1:3">
      <c r="A726" s="14"/>
      <c r="B726" s="14"/>
      <c r="C726" s="14"/>
    </row>
    <row r="727" spans="1:3">
      <c r="A727" s="14"/>
      <c r="B727" s="14"/>
      <c r="C727" s="14"/>
    </row>
    <row r="728" spans="1:3">
      <c r="A728" s="14"/>
      <c r="B728" s="14"/>
      <c r="C728" s="14"/>
    </row>
    <row r="729" spans="1:3">
      <c r="A729" s="14"/>
      <c r="B729" s="14"/>
      <c r="C729" s="14"/>
    </row>
    <row r="730" spans="1:3">
      <c r="A730" s="14"/>
      <c r="B730" s="14"/>
      <c r="C730" s="14"/>
    </row>
    <row r="731" spans="1:3">
      <c r="A731" s="14"/>
      <c r="B731" s="14"/>
      <c r="C731" s="14"/>
    </row>
    <row r="732" spans="1:3">
      <c r="A732" s="14"/>
      <c r="B732" s="14"/>
      <c r="C732" s="14"/>
    </row>
    <row r="733" spans="1:3">
      <c r="A733" s="14"/>
      <c r="B733" s="14"/>
      <c r="C733" s="14"/>
    </row>
    <row r="734" spans="1:3">
      <c r="A734" s="14"/>
      <c r="B734" s="14"/>
      <c r="C734" s="14"/>
    </row>
    <row r="735" spans="1:3">
      <c r="A735" s="14"/>
      <c r="B735" s="14"/>
      <c r="C735" s="14"/>
    </row>
    <row r="736" spans="1:3">
      <c r="A736" s="14"/>
      <c r="B736" s="14"/>
      <c r="C736" s="14"/>
    </row>
    <row r="737" spans="1:3">
      <c r="A737" s="14"/>
      <c r="B737" s="14"/>
      <c r="C737" s="14"/>
    </row>
    <row r="738" spans="1:3">
      <c r="A738" s="14"/>
      <c r="B738" s="14"/>
      <c r="C738" s="14"/>
    </row>
    <row r="739" spans="1:3">
      <c r="A739" s="14"/>
      <c r="B739" s="14"/>
      <c r="C739" s="14"/>
    </row>
    <row r="740" spans="1:3">
      <c r="A740" s="14"/>
      <c r="B740" s="14"/>
      <c r="C740" s="14"/>
    </row>
    <row r="741" spans="1:3">
      <c r="A741" s="14"/>
      <c r="B741" s="14"/>
      <c r="C741" s="14"/>
    </row>
    <row r="742" spans="1:3">
      <c r="A742" s="14"/>
      <c r="B742" s="14"/>
      <c r="C742" s="14"/>
    </row>
    <row r="743" spans="1:3">
      <c r="A743" s="14"/>
      <c r="B743" s="14"/>
      <c r="C743" s="14"/>
    </row>
    <row r="744" spans="1:3">
      <c r="A744" s="14"/>
      <c r="B744" s="14"/>
      <c r="C744" s="14"/>
    </row>
    <row r="745" spans="1:3">
      <c r="A745" s="14"/>
      <c r="B745" s="14"/>
      <c r="C745" s="14"/>
    </row>
    <row r="746" spans="1:3">
      <c r="A746" s="14"/>
      <c r="B746" s="14"/>
      <c r="C746" s="14"/>
    </row>
    <row r="747" spans="1:3">
      <c r="A747" s="14"/>
      <c r="B747" s="14"/>
      <c r="C747" s="14"/>
    </row>
    <row r="748" spans="1:3">
      <c r="A748" s="14"/>
      <c r="B748" s="14"/>
      <c r="C748" s="14"/>
    </row>
    <row r="749" spans="1:3">
      <c r="A749" s="14"/>
      <c r="B749" s="14"/>
      <c r="C749" s="14"/>
    </row>
    <row r="750" spans="1:3">
      <c r="A750" s="14"/>
      <c r="B750" s="14"/>
      <c r="C750" s="14"/>
    </row>
    <row r="751" spans="1:3">
      <c r="A751" s="14"/>
      <c r="B751" s="14"/>
      <c r="C751" s="14"/>
    </row>
    <row r="752" spans="1:3">
      <c r="A752" s="14"/>
      <c r="B752" s="14"/>
      <c r="C752" s="14"/>
    </row>
    <row r="753" spans="1:3">
      <c r="A753" s="14"/>
      <c r="B753" s="14"/>
      <c r="C753" s="14"/>
    </row>
    <row r="754" spans="1:3">
      <c r="A754" s="14"/>
      <c r="B754" s="14"/>
      <c r="C754" s="14"/>
    </row>
    <row r="755" spans="1:3">
      <c r="A755" s="14"/>
      <c r="B755" s="14"/>
      <c r="C755" s="14"/>
    </row>
    <row r="756" spans="1:3">
      <c r="A756" s="14"/>
      <c r="B756" s="14"/>
      <c r="C756" s="14"/>
    </row>
    <row r="757" spans="1:3">
      <c r="A757" s="14"/>
      <c r="B757" s="14"/>
      <c r="C757" s="14"/>
    </row>
    <row r="758" spans="1:3">
      <c r="A758" s="14"/>
      <c r="B758" s="14"/>
      <c r="C758" s="14"/>
    </row>
    <row r="759" spans="1:3">
      <c r="A759" s="14"/>
      <c r="B759" s="14"/>
      <c r="C759" s="14"/>
    </row>
    <row r="760" spans="1:3">
      <c r="A760" s="14"/>
      <c r="B760" s="14"/>
      <c r="C760" s="14"/>
    </row>
    <row r="761" spans="1:3">
      <c r="A761" s="14"/>
      <c r="B761" s="14"/>
      <c r="C761" s="14"/>
    </row>
    <row r="762" spans="1:3">
      <c r="A762" s="14"/>
      <c r="B762" s="14"/>
      <c r="C762" s="14"/>
    </row>
    <row r="763" spans="1:3">
      <c r="A763" s="14"/>
      <c r="B763" s="14"/>
      <c r="C763" s="14"/>
    </row>
    <row r="764" spans="1:3">
      <c r="A764" s="14"/>
      <c r="B764" s="14"/>
      <c r="C764" s="14"/>
    </row>
    <row r="765" spans="1:3">
      <c r="A765" s="14"/>
      <c r="B765" s="14"/>
      <c r="C765" s="14"/>
    </row>
    <row r="766" spans="1:3">
      <c r="A766" s="14"/>
      <c r="B766" s="14"/>
      <c r="C766" s="14"/>
    </row>
    <row r="767" spans="1:3">
      <c r="A767" s="14"/>
      <c r="B767" s="14"/>
      <c r="C767" s="14"/>
    </row>
    <row r="768" spans="1:3">
      <c r="A768" s="14"/>
      <c r="B768" s="14"/>
      <c r="C768" s="14"/>
    </row>
    <row r="769" spans="1:3">
      <c r="A769" s="14"/>
      <c r="B769" s="14"/>
      <c r="C769" s="14"/>
    </row>
    <row r="770" spans="1:3">
      <c r="A770" s="14"/>
      <c r="B770" s="14"/>
      <c r="C770" s="14"/>
    </row>
    <row r="771" spans="1:3">
      <c r="A771" s="14"/>
      <c r="B771" s="14"/>
      <c r="C771" s="14"/>
    </row>
    <row r="772" spans="1:3">
      <c r="A772" s="14"/>
      <c r="B772" s="14"/>
      <c r="C772" s="14"/>
    </row>
    <row r="773" spans="1:3">
      <c r="A773" s="14"/>
      <c r="B773" s="14"/>
      <c r="C773" s="14"/>
    </row>
    <row r="774" spans="1:3">
      <c r="A774" s="14"/>
      <c r="B774" s="14"/>
      <c r="C774" s="14"/>
    </row>
    <row r="775" spans="1:3">
      <c r="A775" s="14"/>
      <c r="B775" s="14"/>
      <c r="C775" s="14"/>
    </row>
    <row r="776" spans="1:3">
      <c r="A776" s="14"/>
      <c r="B776" s="14"/>
      <c r="C776" s="14"/>
    </row>
    <row r="777" spans="1:3">
      <c r="A777" s="14"/>
      <c r="B777" s="14"/>
      <c r="C777" s="14"/>
    </row>
    <row r="778" spans="1:3">
      <c r="A778" s="14"/>
      <c r="B778" s="14"/>
      <c r="C778" s="14"/>
    </row>
    <row r="779" spans="1:3">
      <c r="A779" s="14"/>
      <c r="B779" s="14"/>
      <c r="C779" s="14"/>
    </row>
    <row r="780" spans="1:3">
      <c r="A780" s="14"/>
      <c r="B780" s="14"/>
      <c r="C780" s="14"/>
    </row>
    <row r="781" spans="1:3">
      <c r="A781" s="14"/>
      <c r="B781" s="14"/>
      <c r="C781" s="14"/>
    </row>
    <row r="782" spans="1:3">
      <c r="A782" s="14"/>
      <c r="B782" s="14"/>
      <c r="C782" s="14"/>
    </row>
    <row r="783" spans="1:3">
      <c r="A783" s="14"/>
      <c r="B783" s="14"/>
      <c r="C783" s="14"/>
    </row>
    <row r="784" spans="1:3">
      <c r="A784" s="14"/>
      <c r="B784" s="14"/>
      <c r="C784" s="14"/>
    </row>
    <row r="785" spans="1:3">
      <c r="A785" s="14"/>
      <c r="B785" s="14"/>
      <c r="C785" s="14"/>
    </row>
    <row r="786" spans="1:3">
      <c r="A786" s="14"/>
      <c r="B786" s="14"/>
      <c r="C786" s="14"/>
    </row>
    <row r="787" spans="1:3">
      <c r="A787" s="14"/>
      <c r="B787" s="14"/>
      <c r="C787" s="14"/>
    </row>
    <row r="788" spans="1:3">
      <c r="A788" s="14"/>
      <c r="B788" s="14"/>
      <c r="C788" s="14"/>
    </row>
    <row r="789" spans="1:3">
      <c r="A789" s="14"/>
      <c r="B789" s="14"/>
      <c r="C789" s="14"/>
    </row>
    <row r="790" spans="1:3">
      <c r="A790" s="14"/>
      <c r="B790" s="14"/>
      <c r="C790" s="14"/>
    </row>
    <row r="791" spans="1:3">
      <c r="A791" s="14"/>
      <c r="B791" s="14"/>
      <c r="C791" s="14"/>
    </row>
    <row r="792" spans="1:3">
      <c r="A792" s="14"/>
      <c r="B792" s="14"/>
      <c r="C792" s="14"/>
    </row>
    <row r="793" spans="1:3">
      <c r="A793" s="14"/>
      <c r="B793" s="14"/>
      <c r="C793" s="14"/>
    </row>
    <row r="794" spans="1:3">
      <c r="A794" s="14"/>
      <c r="B794" s="14"/>
      <c r="C794" s="14"/>
    </row>
    <row r="795" spans="1:3">
      <c r="A795" s="14"/>
      <c r="B795" s="14"/>
      <c r="C795" s="14"/>
    </row>
    <row r="796" spans="1:3">
      <c r="A796" s="14"/>
      <c r="B796" s="14"/>
      <c r="C796" s="14"/>
    </row>
    <row r="797" spans="1:3">
      <c r="A797" s="14"/>
      <c r="B797" s="14"/>
      <c r="C797" s="14"/>
    </row>
    <row r="798" spans="1:3">
      <c r="A798" s="14"/>
      <c r="B798" s="14"/>
      <c r="C798" s="14"/>
    </row>
    <row r="799" spans="1:3">
      <c r="A799" s="14"/>
      <c r="B799" s="14"/>
      <c r="C799" s="14"/>
    </row>
    <row r="800" spans="1:3">
      <c r="A800" s="14"/>
      <c r="B800" s="14"/>
      <c r="C800" s="14"/>
    </row>
    <row r="801" spans="1:3">
      <c r="A801" s="14"/>
      <c r="B801" s="14"/>
      <c r="C801" s="14"/>
    </row>
    <row r="802" spans="1:3">
      <c r="A802" s="14"/>
      <c r="B802" s="14"/>
      <c r="C802" s="14"/>
    </row>
    <row r="803" spans="1:3">
      <c r="A803" s="14"/>
      <c r="B803" s="14"/>
      <c r="C803" s="14"/>
    </row>
    <row r="804" spans="1:3">
      <c r="A804" s="14"/>
      <c r="B804" s="14"/>
      <c r="C804" s="14"/>
    </row>
    <row r="805" spans="1:3">
      <c r="A805" s="14"/>
      <c r="B805" s="14"/>
      <c r="C805" s="14"/>
    </row>
    <row r="806" spans="1:3">
      <c r="A806" s="14"/>
      <c r="B806" s="14"/>
      <c r="C806" s="14"/>
    </row>
    <row r="807" spans="1:3">
      <c r="A807" s="14"/>
      <c r="B807" s="14"/>
      <c r="C807" s="14"/>
    </row>
    <row r="808" spans="1:3">
      <c r="A808" s="14"/>
      <c r="B808" s="14"/>
      <c r="C808" s="14"/>
    </row>
    <row r="809" spans="1:3">
      <c r="A809" s="14"/>
      <c r="B809" s="14"/>
      <c r="C809" s="14"/>
    </row>
    <row r="810" spans="1:3">
      <c r="A810" s="14"/>
      <c r="B810" s="14"/>
      <c r="C810" s="14"/>
    </row>
    <row r="811" spans="1:3">
      <c r="A811" s="14"/>
      <c r="B811" s="14"/>
      <c r="C811" s="14"/>
    </row>
    <row r="812" spans="1:3">
      <c r="A812" s="14"/>
      <c r="B812" s="14"/>
      <c r="C812" s="14"/>
    </row>
    <row r="813" spans="1:3">
      <c r="A813" s="14"/>
      <c r="B813" s="14"/>
      <c r="C813" s="14"/>
    </row>
    <row r="814" spans="1:3">
      <c r="A814" s="14"/>
      <c r="B814" s="14"/>
      <c r="C814" s="14"/>
    </row>
    <row r="815" spans="1:3">
      <c r="A815" s="14"/>
      <c r="B815" s="14"/>
      <c r="C815" s="14"/>
    </row>
    <row r="816" spans="1:3">
      <c r="A816" s="14"/>
      <c r="B816" s="14"/>
      <c r="C816" s="14"/>
    </row>
    <row r="817" spans="1:3">
      <c r="A817" s="14"/>
      <c r="B817" s="14"/>
      <c r="C817" s="14"/>
    </row>
    <row r="818" spans="1:3">
      <c r="A818" s="14"/>
      <c r="B818" s="14"/>
      <c r="C818" s="14"/>
    </row>
    <row r="819" spans="1:3">
      <c r="A819" s="14"/>
      <c r="B819" s="14"/>
      <c r="C819" s="14"/>
    </row>
    <row r="820" spans="1:3">
      <c r="A820" s="14"/>
      <c r="B820" s="14"/>
      <c r="C820" s="14"/>
    </row>
    <row r="821" spans="1:3">
      <c r="A821" s="14"/>
      <c r="B821" s="14"/>
      <c r="C821" s="14"/>
    </row>
    <row r="822" spans="1:3">
      <c r="A822" s="14"/>
      <c r="B822" s="14"/>
      <c r="C822" s="14"/>
    </row>
    <row r="823" spans="1:3">
      <c r="A823" s="14"/>
      <c r="B823" s="14"/>
      <c r="C823" s="14"/>
    </row>
    <row r="824" spans="1:3">
      <c r="A824" s="14"/>
      <c r="B824" s="14"/>
      <c r="C824" s="14"/>
    </row>
    <row r="825" spans="1:3">
      <c r="A825" s="14"/>
      <c r="B825" s="14"/>
      <c r="C825" s="14"/>
    </row>
    <row r="826" spans="1:3">
      <c r="A826" s="14"/>
      <c r="B826" s="14"/>
      <c r="C826" s="14"/>
    </row>
    <row r="827" spans="1:3">
      <c r="A827" s="14"/>
      <c r="B827" s="14"/>
      <c r="C827" s="14"/>
    </row>
    <row r="828" spans="1:3">
      <c r="A828" s="14"/>
      <c r="B828" s="14"/>
      <c r="C828" s="14"/>
    </row>
    <row r="829" spans="1:3">
      <c r="A829" s="14"/>
      <c r="B829" s="14"/>
      <c r="C829" s="14"/>
    </row>
    <row r="830" spans="1:3">
      <c r="A830" s="14"/>
      <c r="B830" s="14"/>
      <c r="C830" s="14"/>
    </row>
    <row r="831" spans="1:3">
      <c r="A831" s="14"/>
      <c r="B831" s="14"/>
      <c r="C831" s="14"/>
    </row>
    <row r="832" spans="1:3">
      <c r="A832" s="14"/>
      <c r="B832" s="14"/>
      <c r="C832" s="14"/>
    </row>
    <row r="833" spans="1:3">
      <c r="A833" s="14"/>
      <c r="B833" s="14"/>
      <c r="C833" s="14"/>
    </row>
    <row r="834" spans="1:3">
      <c r="A834" s="14"/>
      <c r="B834" s="14"/>
      <c r="C834" s="14"/>
    </row>
    <row r="835" spans="1:3">
      <c r="A835" s="14"/>
      <c r="B835" s="14"/>
      <c r="C835" s="14"/>
    </row>
    <row r="836" spans="1:3">
      <c r="A836" s="14"/>
      <c r="B836" s="14"/>
      <c r="C836" s="14"/>
    </row>
    <row r="837" spans="1:3">
      <c r="A837" s="14"/>
      <c r="B837" s="14"/>
      <c r="C837" s="14"/>
    </row>
    <row r="838" spans="1:3">
      <c r="A838" s="14"/>
      <c r="B838" s="14"/>
      <c r="C838" s="14"/>
    </row>
    <row r="839" spans="1:3">
      <c r="A839" s="14"/>
      <c r="B839" s="14"/>
      <c r="C839" s="14"/>
    </row>
    <row r="840" spans="1:3">
      <c r="A840" s="14"/>
      <c r="B840" s="14"/>
      <c r="C840" s="14"/>
    </row>
    <row r="841" spans="1:3">
      <c r="A841" s="14"/>
      <c r="B841" s="14"/>
      <c r="C841" s="14"/>
    </row>
    <row r="842" spans="1:3">
      <c r="A842" s="14"/>
      <c r="B842" s="14"/>
      <c r="C842" s="14"/>
    </row>
    <row r="843" spans="1:3">
      <c r="A843" s="14"/>
      <c r="B843" s="14"/>
      <c r="C843" s="14"/>
    </row>
    <row r="844" spans="1:3">
      <c r="A844" s="14"/>
      <c r="B844" s="14"/>
      <c r="C844" s="14"/>
    </row>
    <row r="845" spans="1:3">
      <c r="A845" s="14"/>
      <c r="B845" s="14"/>
      <c r="C845" s="14"/>
    </row>
    <row r="846" spans="1:3">
      <c r="A846" s="14"/>
      <c r="B846" s="14"/>
      <c r="C846" s="14"/>
    </row>
    <row r="847" spans="1:3">
      <c r="A847" s="14"/>
      <c r="B847" s="14"/>
      <c r="C847" s="14"/>
    </row>
    <row r="848" spans="1:3">
      <c r="A848" s="14"/>
      <c r="B848" s="14"/>
      <c r="C848" s="14"/>
    </row>
    <row r="849" spans="1:3">
      <c r="A849" s="14"/>
      <c r="B849" s="14"/>
      <c r="C849" s="14"/>
    </row>
    <row r="850" spans="1:3">
      <c r="A850" s="14"/>
      <c r="B850" s="14"/>
      <c r="C850" s="14"/>
    </row>
    <row r="851" spans="1:3">
      <c r="A851" s="14"/>
      <c r="B851" s="14"/>
      <c r="C851" s="14"/>
    </row>
    <row r="852" spans="1:3">
      <c r="A852" s="14"/>
      <c r="B852" s="14"/>
      <c r="C852" s="14"/>
    </row>
    <row r="853" spans="1:3">
      <c r="A853" s="14"/>
      <c r="B853" s="14"/>
      <c r="C853" s="14"/>
    </row>
    <row r="854" spans="1:3">
      <c r="A854" s="14"/>
      <c r="B854" s="14"/>
      <c r="C854" s="14"/>
    </row>
    <row r="855" spans="1:3">
      <c r="A855" s="14"/>
      <c r="B855" s="14"/>
      <c r="C855" s="14"/>
    </row>
    <row r="856" spans="1:3">
      <c r="A856" s="14"/>
      <c r="B856" s="14"/>
      <c r="C856" s="14"/>
    </row>
    <row r="857" spans="1:3">
      <c r="A857" s="14"/>
      <c r="B857" s="14"/>
      <c r="C857" s="14"/>
    </row>
    <row r="858" spans="1:3">
      <c r="A858" s="14"/>
      <c r="B858" s="14"/>
      <c r="C858" s="14"/>
    </row>
    <row r="859" spans="1:3">
      <c r="A859" s="14"/>
      <c r="B859" s="14"/>
      <c r="C859" s="14"/>
    </row>
    <row r="860" spans="1:3">
      <c r="A860" s="14"/>
      <c r="B860" s="14"/>
      <c r="C860" s="14"/>
    </row>
    <row r="861" spans="1:3">
      <c r="A861" s="14"/>
      <c r="B861" s="14"/>
      <c r="C861" s="14"/>
    </row>
    <row r="862" spans="1:3">
      <c r="A862" s="14"/>
      <c r="B862" s="14"/>
      <c r="C862" s="14"/>
    </row>
    <row r="863" spans="1:3">
      <c r="A863" s="14"/>
      <c r="B863" s="14"/>
      <c r="C863" s="14"/>
    </row>
    <row r="864" spans="1:3">
      <c r="A864" s="14"/>
      <c r="B864" s="14"/>
      <c r="C864" s="14"/>
    </row>
    <row r="865" spans="1:3">
      <c r="A865" s="14"/>
      <c r="B865" s="14"/>
      <c r="C865" s="14"/>
    </row>
    <row r="866" spans="1:3">
      <c r="A866" s="14"/>
      <c r="B866" s="14"/>
      <c r="C866" s="14"/>
    </row>
    <row r="867" spans="1:3">
      <c r="A867" s="14"/>
      <c r="B867" s="14"/>
      <c r="C867" s="14"/>
    </row>
    <row r="868" spans="1:3">
      <c r="A868" s="14"/>
      <c r="B868" s="14"/>
      <c r="C868" s="14"/>
    </row>
    <row r="869" spans="1:3">
      <c r="A869" s="14"/>
      <c r="B869" s="14"/>
      <c r="C869" s="14"/>
    </row>
    <row r="870" spans="1:3">
      <c r="A870" s="14"/>
      <c r="B870" s="14"/>
      <c r="C870" s="14"/>
    </row>
    <row r="871" spans="1:3">
      <c r="A871" s="14"/>
      <c r="B871" s="14"/>
      <c r="C871" s="14"/>
    </row>
    <row r="872" spans="1:3">
      <c r="A872" s="14"/>
      <c r="B872" s="14"/>
      <c r="C872" s="14"/>
    </row>
    <row r="873" spans="1:3">
      <c r="A873" s="14"/>
      <c r="B873" s="14"/>
      <c r="C873" s="14"/>
    </row>
    <row r="874" spans="1:3">
      <c r="A874" s="14"/>
      <c r="B874" s="14"/>
      <c r="C874" s="14"/>
    </row>
    <row r="875" spans="1:3">
      <c r="A875" s="14"/>
      <c r="B875" s="14"/>
      <c r="C875" s="14"/>
    </row>
    <row r="876" spans="1:3">
      <c r="A876" s="14"/>
      <c r="B876" s="14"/>
      <c r="C876" s="14"/>
    </row>
    <row r="877" spans="1:3">
      <c r="A877" s="14"/>
      <c r="B877" s="14"/>
      <c r="C877" s="14"/>
    </row>
    <row r="878" spans="1:3">
      <c r="A878" s="14"/>
      <c r="B878" s="14"/>
      <c r="C878" s="14"/>
    </row>
    <row r="879" spans="1:3">
      <c r="A879" s="14"/>
      <c r="B879" s="14"/>
      <c r="C879" s="14"/>
    </row>
    <row r="880" spans="1:3">
      <c r="A880" s="14"/>
      <c r="B880" s="14"/>
      <c r="C880" s="14"/>
    </row>
    <row r="881" spans="1:3">
      <c r="A881" s="14"/>
      <c r="B881" s="14"/>
      <c r="C881" s="14"/>
    </row>
    <row r="882" spans="1:3">
      <c r="A882" s="14"/>
      <c r="B882" s="14"/>
      <c r="C882" s="14"/>
    </row>
    <row r="883" spans="1:3">
      <c r="A883" s="14"/>
      <c r="B883" s="14"/>
      <c r="C883" s="14"/>
    </row>
    <row r="884" spans="1:3">
      <c r="A884" s="14"/>
      <c r="B884" s="14"/>
      <c r="C884" s="14"/>
    </row>
    <row r="885" spans="1:3">
      <c r="A885" s="14"/>
      <c r="B885" s="14"/>
      <c r="C885" s="14"/>
    </row>
    <row r="886" spans="1:3">
      <c r="A886" s="14"/>
      <c r="B886" s="14"/>
      <c r="C886" s="14"/>
    </row>
    <row r="887" spans="1:3">
      <c r="A887" s="14"/>
      <c r="B887" s="14"/>
      <c r="C887" s="14"/>
    </row>
    <row r="888" spans="1:3">
      <c r="A888" s="14"/>
      <c r="B888" s="14"/>
      <c r="C888" s="14"/>
    </row>
    <row r="889" spans="1:3">
      <c r="A889" s="14"/>
      <c r="B889" s="14"/>
      <c r="C889" s="14"/>
    </row>
    <row r="890" spans="1:3">
      <c r="A890" s="14"/>
      <c r="B890" s="14"/>
      <c r="C890" s="14"/>
    </row>
    <row r="891" spans="1:3">
      <c r="A891" s="14"/>
      <c r="B891" s="14"/>
      <c r="C891" s="14"/>
    </row>
    <row r="892" spans="1:3">
      <c r="A892" s="14"/>
      <c r="B892" s="14"/>
      <c r="C892" s="14"/>
    </row>
    <row r="893" spans="1:3">
      <c r="A893" s="14"/>
      <c r="B893" s="14"/>
      <c r="C893" s="14"/>
    </row>
    <row r="894" spans="1:3">
      <c r="A894" s="14"/>
      <c r="B894" s="14"/>
      <c r="C894" s="14"/>
    </row>
    <row r="895" spans="1:3">
      <c r="A895" s="14"/>
      <c r="B895" s="14"/>
      <c r="C895" s="14"/>
    </row>
    <row r="896" spans="1:3">
      <c r="A896" s="14"/>
      <c r="B896" s="14"/>
      <c r="C896" s="14"/>
    </row>
    <row r="897" spans="1:3">
      <c r="A897" s="14"/>
      <c r="B897" s="14"/>
      <c r="C897" s="14"/>
    </row>
    <row r="898" spans="1:3">
      <c r="A898" s="14"/>
      <c r="B898" s="14"/>
      <c r="C898" s="14"/>
    </row>
    <row r="899" spans="1:3">
      <c r="A899" s="14"/>
      <c r="B899" s="14"/>
      <c r="C899" s="14"/>
    </row>
    <row r="900" spans="1:3">
      <c r="A900" s="14"/>
      <c r="B900" s="14"/>
      <c r="C900" s="14"/>
    </row>
    <row r="901" spans="1:3">
      <c r="A901" s="14"/>
      <c r="B901" s="14"/>
      <c r="C901" s="14"/>
    </row>
    <row r="902" spans="1:3">
      <c r="A902" s="14"/>
      <c r="B902" s="14"/>
      <c r="C902" s="14"/>
    </row>
    <row r="903" spans="1:3">
      <c r="A903" s="14"/>
      <c r="B903" s="14"/>
      <c r="C903" s="14"/>
    </row>
    <row r="904" spans="1:3">
      <c r="A904" s="14"/>
      <c r="B904" s="14"/>
      <c r="C904" s="14"/>
    </row>
    <row r="905" spans="1:3">
      <c r="A905" s="14"/>
      <c r="B905" s="14"/>
      <c r="C905" s="14"/>
    </row>
    <row r="906" spans="1:3">
      <c r="A906" s="14"/>
      <c r="B906" s="14"/>
      <c r="C906" s="14"/>
    </row>
    <row r="907" spans="1:3">
      <c r="A907" s="14"/>
      <c r="B907" s="14"/>
      <c r="C907" s="14"/>
    </row>
    <row r="908" spans="1:3">
      <c r="A908" s="14"/>
      <c r="B908" s="14"/>
      <c r="C908" s="14"/>
    </row>
    <row r="909" spans="1:3">
      <c r="A909" s="14"/>
      <c r="B909" s="14"/>
      <c r="C909" s="14"/>
    </row>
    <row r="910" spans="1:3">
      <c r="A910" s="14"/>
      <c r="B910" s="14"/>
      <c r="C910" s="14"/>
    </row>
    <row r="911" spans="1:3">
      <c r="A911" s="14"/>
      <c r="B911" s="14"/>
      <c r="C911" s="14"/>
    </row>
    <row r="912" spans="1:3">
      <c r="A912" s="14"/>
      <c r="B912" s="14"/>
      <c r="C912" s="14"/>
    </row>
    <row r="913" spans="1:3">
      <c r="A913" s="14"/>
      <c r="B913" s="14"/>
      <c r="C913" s="14"/>
    </row>
    <row r="914" spans="1:3">
      <c r="A914" s="14"/>
      <c r="B914" s="14"/>
      <c r="C914" s="14"/>
    </row>
    <row r="915" spans="1:3">
      <c r="A915" s="14"/>
      <c r="B915" s="14"/>
      <c r="C915" s="14"/>
    </row>
    <row r="916" spans="1:3">
      <c r="A916" s="14"/>
      <c r="B916" s="14"/>
      <c r="C916" s="14"/>
    </row>
    <row r="917" spans="1:3">
      <c r="A917" s="14"/>
      <c r="B917" s="14"/>
      <c r="C917" s="14"/>
    </row>
    <row r="918" spans="1:3">
      <c r="A918" s="14"/>
      <c r="B918" s="14"/>
      <c r="C918" s="14"/>
    </row>
    <row r="919" spans="1:3">
      <c r="A919" s="14"/>
      <c r="B919" s="14"/>
      <c r="C919" s="14"/>
    </row>
    <row r="920" spans="1:3">
      <c r="A920" s="14"/>
      <c r="B920" s="14"/>
      <c r="C920" s="14"/>
    </row>
    <row r="921" spans="1:3">
      <c r="A921" s="14"/>
      <c r="B921" s="14"/>
      <c r="C921" s="14"/>
    </row>
    <row r="922" spans="1:3">
      <c r="A922" s="14"/>
      <c r="B922" s="14"/>
      <c r="C922" s="14"/>
    </row>
    <row r="923" spans="1:3">
      <c r="A923" s="14"/>
      <c r="B923" s="14"/>
      <c r="C923" s="14"/>
    </row>
    <row r="924" spans="1:3">
      <c r="A924" s="14"/>
      <c r="B924" s="14"/>
      <c r="C924" s="14"/>
    </row>
    <row r="925" spans="1:3">
      <c r="A925" s="14"/>
      <c r="B925" s="14"/>
      <c r="C925" s="14"/>
    </row>
    <row r="926" spans="1:3">
      <c r="A926" s="14"/>
      <c r="B926" s="14"/>
      <c r="C926" s="14"/>
    </row>
    <row r="927" spans="1:3">
      <c r="A927" s="14"/>
      <c r="B927" s="14"/>
      <c r="C927" s="14"/>
    </row>
    <row r="928" spans="1:3">
      <c r="A928" s="14"/>
      <c r="B928" s="14"/>
      <c r="C928" s="14"/>
    </row>
    <row r="929" spans="1:3">
      <c r="A929" s="14"/>
      <c r="B929" s="14"/>
      <c r="C929" s="14"/>
    </row>
    <row r="930" spans="1:3">
      <c r="A930" s="14"/>
      <c r="B930" s="14"/>
      <c r="C930" s="14"/>
    </row>
    <row r="931" spans="1:3">
      <c r="A931" s="14"/>
      <c r="B931" s="14"/>
      <c r="C931" s="14"/>
    </row>
    <row r="932" spans="1:3">
      <c r="A932" s="14"/>
      <c r="B932" s="14"/>
      <c r="C932" s="14"/>
    </row>
    <row r="933" spans="1:3">
      <c r="A933" s="14"/>
      <c r="B933" s="14"/>
      <c r="C933" s="14"/>
    </row>
    <row r="934" spans="1:3">
      <c r="A934" s="14"/>
      <c r="B934" s="14"/>
      <c r="C934" s="14"/>
    </row>
    <row r="935" spans="1:3">
      <c r="A935" s="14"/>
      <c r="B935" s="14"/>
      <c r="C935" s="14"/>
    </row>
    <row r="936" spans="1:3">
      <c r="A936" s="14"/>
      <c r="B936" s="14"/>
      <c r="C936" s="14"/>
    </row>
    <row r="937" spans="1:3">
      <c r="A937" s="14"/>
      <c r="B937" s="14"/>
      <c r="C937" s="14"/>
    </row>
    <row r="938" spans="1:3">
      <c r="A938" s="14"/>
      <c r="B938" s="14"/>
      <c r="C938" s="14"/>
    </row>
    <row r="939" spans="1:3">
      <c r="A939" s="14"/>
      <c r="B939" s="14"/>
      <c r="C939" s="14"/>
    </row>
    <row r="940" spans="1:3">
      <c r="A940" s="14"/>
      <c r="B940" s="14"/>
      <c r="C940" s="14"/>
    </row>
    <row r="941" spans="1:3">
      <c r="A941" s="14"/>
      <c r="B941" s="14"/>
      <c r="C941" s="14"/>
    </row>
    <row r="942" spans="1:3">
      <c r="A942" s="14"/>
      <c r="B942" s="14"/>
      <c r="C942" s="14"/>
    </row>
    <row r="943" spans="1:3">
      <c r="A943" s="14"/>
      <c r="B943" s="14"/>
      <c r="C943" s="14"/>
    </row>
    <row r="944" spans="1:3">
      <c r="A944" s="14"/>
      <c r="B944" s="14"/>
      <c r="C944" s="14"/>
    </row>
    <row r="945" spans="1:3">
      <c r="A945" s="14"/>
      <c r="B945" s="14"/>
      <c r="C945" s="14"/>
    </row>
    <row r="946" spans="1:3">
      <c r="A946" s="14"/>
      <c r="B946" s="14"/>
      <c r="C946" s="14"/>
    </row>
    <row r="947" spans="1:3">
      <c r="A947" s="14"/>
      <c r="B947" s="14"/>
      <c r="C947" s="14"/>
    </row>
    <row r="948" spans="1:3">
      <c r="A948" s="14"/>
      <c r="B948" s="14"/>
      <c r="C948" s="14"/>
    </row>
    <row r="949" spans="1:3">
      <c r="A949" s="14"/>
      <c r="B949" s="14"/>
      <c r="C949" s="14"/>
    </row>
    <row r="950" spans="1:3">
      <c r="A950" s="14"/>
      <c r="B950" s="14"/>
      <c r="C950" s="14"/>
    </row>
    <row r="951" spans="1:3">
      <c r="A951" s="14"/>
      <c r="B951" s="14"/>
      <c r="C951" s="14"/>
    </row>
    <row r="952" spans="1:3">
      <c r="A952" s="14"/>
      <c r="B952" s="14"/>
      <c r="C952" s="14"/>
    </row>
    <row r="953" spans="1:3">
      <c r="A953" s="14"/>
      <c r="B953" s="14"/>
      <c r="C953" s="14"/>
    </row>
    <row r="954" spans="1:3">
      <c r="A954" s="14"/>
      <c r="B954" s="14"/>
      <c r="C954" s="14"/>
    </row>
    <row r="955" spans="1:3">
      <c r="A955" s="14"/>
      <c r="B955" s="14"/>
      <c r="C955" s="14"/>
    </row>
    <row r="956" spans="1:3">
      <c r="A956" s="14"/>
      <c r="B956" s="14"/>
      <c r="C956" s="14"/>
    </row>
    <row r="957" spans="1:3">
      <c r="A957" s="14"/>
      <c r="B957" s="14"/>
      <c r="C957" s="14"/>
    </row>
    <row r="958" spans="1:3">
      <c r="A958" s="14"/>
      <c r="B958" s="14"/>
      <c r="C958" s="14"/>
    </row>
    <row r="959" spans="1:3">
      <c r="A959" s="14"/>
      <c r="B959" s="14"/>
      <c r="C959" s="14"/>
    </row>
    <row r="960" spans="1:3">
      <c r="A960" s="14"/>
      <c r="B960" s="14"/>
      <c r="C960" s="14"/>
    </row>
    <row r="961" spans="1:3">
      <c r="A961" s="14"/>
      <c r="B961" s="14"/>
      <c r="C961" s="14"/>
    </row>
    <row r="962" spans="1:3">
      <c r="A962" s="14"/>
      <c r="B962" s="14"/>
      <c r="C962" s="14"/>
    </row>
    <row r="963" spans="1:3">
      <c r="A963" s="14"/>
      <c r="B963" s="14"/>
      <c r="C963" s="14"/>
    </row>
    <row r="964" spans="1:3">
      <c r="A964" s="14"/>
      <c r="B964" s="14"/>
      <c r="C964" s="14"/>
    </row>
    <row r="965" spans="1:3">
      <c r="A965" s="14"/>
      <c r="B965" s="14"/>
      <c r="C965" s="14"/>
    </row>
    <row r="966" spans="1:3">
      <c r="A966" s="14"/>
      <c r="B966" s="14"/>
      <c r="C966" s="14"/>
    </row>
    <row r="967" spans="1:3">
      <c r="A967" s="14"/>
      <c r="B967" s="14"/>
      <c r="C967" s="14"/>
    </row>
    <row r="968" spans="1:3">
      <c r="A968" s="14"/>
      <c r="B968" s="14"/>
      <c r="C968" s="14"/>
    </row>
    <row r="969" spans="1:3">
      <c r="A969" s="14"/>
      <c r="B969" s="14"/>
      <c r="C969" s="14"/>
    </row>
    <row r="970" spans="1:3">
      <c r="A970" s="14"/>
      <c r="B970" s="14"/>
      <c r="C970" s="14"/>
    </row>
    <row r="971" spans="1:3">
      <c r="A971" s="14"/>
      <c r="B971" s="14"/>
      <c r="C971" s="14"/>
    </row>
    <row r="972" spans="1:3">
      <c r="A972" s="14"/>
      <c r="B972" s="14"/>
      <c r="C972" s="14"/>
    </row>
    <row r="973" spans="1:3">
      <c r="A973" s="14"/>
      <c r="B973" s="14"/>
      <c r="C973" s="14"/>
    </row>
    <row r="974" spans="1:3">
      <c r="A974" s="14"/>
      <c r="B974" s="14"/>
      <c r="C974" s="14"/>
    </row>
    <row r="975" spans="1:3">
      <c r="A975" s="14"/>
      <c r="B975" s="14"/>
      <c r="C975" s="14"/>
    </row>
    <row r="976" spans="1:3">
      <c r="A976" s="14"/>
      <c r="B976" s="14"/>
      <c r="C976" s="14"/>
    </row>
    <row r="977" spans="1:3">
      <c r="A977" s="14"/>
      <c r="B977" s="14"/>
      <c r="C977" s="14"/>
    </row>
    <row r="978" spans="1:3">
      <c r="A978" s="14"/>
      <c r="B978" s="14"/>
      <c r="C978" s="14"/>
    </row>
    <row r="979" spans="1:3">
      <c r="A979" s="14"/>
      <c r="B979" s="14"/>
      <c r="C979" s="14"/>
    </row>
    <row r="980" spans="1:3">
      <c r="A980" s="14"/>
      <c r="B980" s="14"/>
      <c r="C980" s="14"/>
    </row>
    <row r="981" spans="1:3">
      <c r="A981" s="14"/>
      <c r="B981" s="14"/>
      <c r="C981" s="14"/>
    </row>
    <row r="982" spans="1:3">
      <c r="A982" s="14"/>
      <c r="B982" s="14"/>
      <c r="C982" s="14"/>
    </row>
    <row r="983" spans="1:3">
      <c r="A983" s="14"/>
      <c r="B983" s="14"/>
      <c r="C983" s="14"/>
    </row>
    <row r="984" spans="1:3">
      <c r="A984" s="14"/>
      <c r="B984" s="14"/>
      <c r="C984" s="14"/>
    </row>
    <row r="985" spans="1:3">
      <c r="A985" s="14"/>
      <c r="B985" s="14"/>
      <c r="C985" s="14"/>
    </row>
    <row r="986" spans="1:3">
      <c r="A986" s="14"/>
      <c r="B986" s="14"/>
      <c r="C986" s="14"/>
    </row>
    <row r="987" spans="1:3">
      <c r="A987" s="14"/>
      <c r="B987" s="14"/>
      <c r="C987" s="14"/>
    </row>
    <row r="988" spans="1:3">
      <c r="A988" s="14"/>
      <c r="B988" s="14"/>
      <c r="C988" s="14"/>
    </row>
    <row r="989" spans="1:3">
      <c r="A989" s="14"/>
      <c r="B989" s="14"/>
      <c r="C989" s="14"/>
    </row>
    <row r="990" spans="1:3">
      <c r="A990" s="14"/>
      <c r="B990" s="14"/>
      <c r="C990" s="14"/>
    </row>
    <row r="991" spans="1:3">
      <c r="A991" s="14"/>
      <c r="B991" s="14"/>
      <c r="C991" s="14"/>
    </row>
    <row r="992" spans="1:3">
      <c r="A992" s="14"/>
      <c r="B992" s="14"/>
      <c r="C992" s="14"/>
    </row>
    <row r="993" spans="1:3">
      <c r="A993" s="14"/>
      <c r="B993" s="14"/>
      <c r="C993" s="14"/>
    </row>
    <row r="994" spans="1:3">
      <c r="A994" s="14"/>
      <c r="B994" s="14"/>
      <c r="C994" s="14"/>
    </row>
    <row r="995" spans="1:3">
      <c r="A995" s="14"/>
      <c r="B995" s="14"/>
      <c r="C995" s="14"/>
    </row>
    <row r="996" spans="1:3">
      <c r="A996" s="14"/>
      <c r="B996" s="14"/>
      <c r="C996" s="14"/>
    </row>
    <row r="997" spans="1:3">
      <c r="A997" s="14"/>
      <c r="B997" s="14"/>
      <c r="C997" s="14"/>
    </row>
    <row r="998" spans="1:3">
      <c r="A998" s="14"/>
      <c r="B998" s="14"/>
      <c r="C998" s="14"/>
    </row>
    <row r="999" spans="1:3">
      <c r="A999" s="14"/>
      <c r="B999" s="14"/>
      <c r="C999" s="14"/>
    </row>
    <row r="1000" spans="1:3">
      <c r="A1000" s="14"/>
      <c r="B1000" s="14"/>
      <c r="C1000" s="14"/>
    </row>
    <row r="1001" spans="1:3">
      <c r="A1001" s="14"/>
      <c r="B1001" s="14"/>
      <c r="C1001" s="14"/>
    </row>
    <row r="1002" spans="1:3">
      <c r="A1002" s="14"/>
      <c r="B1002" s="14"/>
      <c r="C1002" s="14"/>
    </row>
    <row r="1003" spans="1:3">
      <c r="A1003" s="14"/>
      <c r="B1003" s="14"/>
      <c r="C1003" s="14"/>
    </row>
    <row r="1004" spans="1:3">
      <c r="A1004" s="14"/>
      <c r="B1004" s="14"/>
      <c r="C1004" s="14"/>
    </row>
    <row r="1005" spans="1:3">
      <c r="A1005" s="14"/>
      <c r="B1005" s="14"/>
      <c r="C1005" s="14"/>
    </row>
    <row r="1006" spans="1:3">
      <c r="A1006" s="14"/>
      <c r="B1006" s="14"/>
      <c r="C1006" s="14"/>
    </row>
    <row r="1007" spans="1:3">
      <c r="A1007" s="14"/>
      <c r="B1007" s="14"/>
      <c r="C1007" s="14"/>
    </row>
    <row r="1008" spans="1:3">
      <c r="A1008" s="14"/>
      <c r="B1008" s="14"/>
      <c r="C1008" s="14"/>
    </row>
    <row r="1009" spans="1:3">
      <c r="A1009" s="14"/>
      <c r="B1009" s="14"/>
      <c r="C1009" s="14"/>
    </row>
    <row r="1010" spans="1:3">
      <c r="A1010" s="14"/>
      <c r="B1010" s="14"/>
      <c r="C1010" s="14"/>
    </row>
    <row r="1011" spans="1:3">
      <c r="A1011" s="14"/>
      <c r="B1011" s="14"/>
      <c r="C1011" s="14"/>
    </row>
    <row r="1012" spans="1:3">
      <c r="A1012" s="14"/>
      <c r="B1012" s="14"/>
      <c r="C1012" s="14"/>
    </row>
    <row r="1013" spans="1:3">
      <c r="A1013" s="14"/>
      <c r="B1013" s="14"/>
      <c r="C1013" s="14"/>
    </row>
    <row r="1014" spans="1:3">
      <c r="A1014" s="14"/>
      <c r="B1014" s="14"/>
      <c r="C1014" s="14"/>
    </row>
    <row r="1015" spans="1:3">
      <c r="A1015" s="14"/>
      <c r="B1015" s="14"/>
      <c r="C1015" s="14"/>
    </row>
    <row r="1016" spans="1:3">
      <c r="A1016" s="14"/>
      <c r="B1016" s="14"/>
      <c r="C1016" s="14"/>
    </row>
    <row r="1017" spans="1:3">
      <c r="A1017" s="14"/>
      <c r="B1017" s="14"/>
      <c r="C1017" s="14"/>
    </row>
    <row r="1018" spans="1:3">
      <c r="A1018" s="14"/>
      <c r="B1018" s="14"/>
      <c r="C1018" s="14"/>
    </row>
    <row r="1019" spans="1:3">
      <c r="A1019" s="14"/>
      <c r="B1019" s="14"/>
      <c r="C1019" s="14"/>
    </row>
    <row r="1020" spans="1:3">
      <c r="A1020" s="14"/>
      <c r="B1020" s="14"/>
      <c r="C1020" s="14"/>
    </row>
    <row r="1021" spans="1:3">
      <c r="A1021" s="14"/>
      <c r="B1021" s="14"/>
      <c r="C1021" s="14"/>
    </row>
    <row r="1022" spans="1:3">
      <c r="A1022" s="14"/>
      <c r="B1022" s="14"/>
      <c r="C1022" s="14"/>
    </row>
    <row r="1023" spans="1:3">
      <c r="A1023" s="14"/>
      <c r="B1023" s="14"/>
      <c r="C1023" s="14"/>
    </row>
    <row r="1024" spans="1:3">
      <c r="A1024" s="14"/>
      <c r="B1024" s="14"/>
      <c r="C1024" s="14"/>
    </row>
    <row r="1025" spans="1:3">
      <c r="A1025" s="14"/>
      <c r="B1025" s="14"/>
      <c r="C1025" s="14"/>
    </row>
    <row r="1026" spans="1:3">
      <c r="A1026" s="14"/>
      <c r="B1026" s="14"/>
      <c r="C1026" s="14"/>
    </row>
    <row r="1027" spans="1:3">
      <c r="A1027" s="14"/>
      <c r="B1027" s="14"/>
      <c r="C1027" s="14"/>
    </row>
    <row r="1028" spans="1:3">
      <c r="A1028" s="14"/>
      <c r="B1028" s="14"/>
      <c r="C1028" s="14"/>
    </row>
    <row r="1029" spans="1:3">
      <c r="A1029" s="14"/>
      <c r="B1029" s="14"/>
      <c r="C1029" s="14"/>
    </row>
    <row r="1030" spans="1:3">
      <c r="A1030" s="14"/>
      <c r="B1030" s="14"/>
      <c r="C1030" s="14"/>
    </row>
    <row r="1031" spans="1:3">
      <c r="A1031" s="14"/>
      <c r="B1031" s="14"/>
      <c r="C1031" s="14"/>
    </row>
    <row r="1032" spans="1:3">
      <c r="A1032" s="14"/>
      <c r="B1032" s="14"/>
      <c r="C1032" s="14"/>
    </row>
    <row r="1033" spans="1:3">
      <c r="A1033" s="14"/>
      <c r="B1033" s="14"/>
      <c r="C1033" s="14"/>
    </row>
    <row r="1034" spans="1:3">
      <c r="A1034" s="14"/>
      <c r="B1034" s="14"/>
      <c r="C1034" s="14"/>
    </row>
    <row r="1035" spans="1:3">
      <c r="A1035" s="14"/>
      <c r="B1035" s="14"/>
      <c r="C1035" s="14"/>
    </row>
    <row r="1036" spans="1:3">
      <c r="A1036" s="14"/>
      <c r="B1036" s="14"/>
      <c r="C1036" s="14"/>
    </row>
    <row r="1037" spans="1:3">
      <c r="A1037" s="14"/>
      <c r="B1037" s="14"/>
      <c r="C1037" s="14"/>
    </row>
    <row r="1038" spans="1:3">
      <c r="A1038" s="14"/>
      <c r="B1038" s="14"/>
      <c r="C1038" s="14"/>
    </row>
    <row r="1039" spans="1:3">
      <c r="A1039" s="14"/>
      <c r="B1039" s="14"/>
      <c r="C1039" s="14"/>
    </row>
    <row r="1040" spans="1:3">
      <c r="A1040" s="14"/>
      <c r="B1040" s="14"/>
      <c r="C1040" s="14"/>
    </row>
    <row r="1041" spans="1:3">
      <c r="A1041" s="14"/>
      <c r="B1041" s="14"/>
      <c r="C1041" s="14"/>
    </row>
    <row r="1042" spans="1:3">
      <c r="A1042" s="14"/>
      <c r="B1042" s="14"/>
      <c r="C1042" s="14"/>
    </row>
    <row r="1043" spans="1:3">
      <c r="A1043" s="14"/>
      <c r="B1043" s="14"/>
      <c r="C1043" s="14"/>
    </row>
    <row r="1044" spans="1:3">
      <c r="A1044" s="14"/>
      <c r="B1044" s="14"/>
      <c r="C1044" s="14"/>
    </row>
    <row r="1045" spans="1:3">
      <c r="A1045" s="14"/>
      <c r="B1045" s="14"/>
      <c r="C1045" s="14"/>
    </row>
    <row r="1046" spans="1:3">
      <c r="A1046" s="14"/>
      <c r="B1046" s="14"/>
      <c r="C1046" s="14"/>
    </row>
    <row r="1047" spans="1:3">
      <c r="A1047" s="14"/>
      <c r="B1047" s="14"/>
      <c r="C1047" s="14"/>
    </row>
    <row r="1048" spans="1:3">
      <c r="A1048" s="14"/>
      <c r="B1048" s="14"/>
      <c r="C1048" s="14"/>
    </row>
    <row r="1049" spans="1:3">
      <c r="A1049" s="14"/>
      <c r="B1049" s="14"/>
      <c r="C1049" s="14"/>
    </row>
    <row r="1050" spans="1:3">
      <c r="A1050" s="14"/>
      <c r="B1050" s="14"/>
      <c r="C1050" s="14"/>
    </row>
    <row r="1051" spans="1:3">
      <c r="A1051" s="14"/>
      <c r="B1051" s="14"/>
      <c r="C1051" s="14"/>
    </row>
    <row r="1052" spans="1:3">
      <c r="A1052" s="14"/>
      <c r="B1052" s="14"/>
      <c r="C1052" s="14"/>
    </row>
    <row r="1053" spans="1:3">
      <c r="A1053" s="14"/>
      <c r="B1053" s="14"/>
      <c r="C1053" s="14"/>
    </row>
    <row r="1054" spans="1:3">
      <c r="A1054" s="14"/>
      <c r="B1054" s="14"/>
      <c r="C1054" s="14"/>
    </row>
    <row r="1055" spans="1:3">
      <c r="A1055" s="14"/>
      <c r="B1055" s="14"/>
      <c r="C1055" s="14"/>
    </row>
    <row r="1056" spans="1:3">
      <c r="A1056" s="14"/>
      <c r="B1056" s="14"/>
      <c r="C1056" s="14"/>
    </row>
    <row r="1057" spans="1:3">
      <c r="A1057" s="14"/>
      <c r="B1057" s="14"/>
      <c r="C1057" s="14"/>
    </row>
    <row r="1058" spans="1:3">
      <c r="A1058" s="14"/>
      <c r="B1058" s="14"/>
      <c r="C1058" s="14"/>
    </row>
    <row r="1059" spans="1:3">
      <c r="A1059" s="14"/>
      <c r="B1059" s="14"/>
      <c r="C1059" s="14"/>
    </row>
    <row r="1060" spans="1:3">
      <c r="A1060" s="14"/>
      <c r="B1060" s="14"/>
      <c r="C1060" s="14"/>
    </row>
    <row r="1061" spans="1:3">
      <c r="A1061" s="14"/>
      <c r="B1061" s="14"/>
      <c r="C1061" s="14"/>
    </row>
    <row r="1062" spans="1:3">
      <c r="A1062" s="14"/>
      <c r="B1062" s="14"/>
      <c r="C1062" s="14"/>
    </row>
    <row r="1063" spans="1:3">
      <c r="A1063" s="14"/>
      <c r="B1063" s="14"/>
      <c r="C1063" s="14"/>
    </row>
    <row r="1064" spans="1:3">
      <c r="A1064" s="14"/>
      <c r="B1064" s="14"/>
      <c r="C1064" s="14"/>
    </row>
    <row r="1065" spans="1:3">
      <c r="A1065" s="14"/>
      <c r="B1065" s="14"/>
      <c r="C1065" s="14"/>
    </row>
    <row r="1066" spans="1:3">
      <c r="A1066" s="14"/>
      <c r="B1066" s="14"/>
      <c r="C1066" s="14"/>
    </row>
    <row r="1067" spans="1:3">
      <c r="A1067" s="14"/>
      <c r="B1067" s="14"/>
      <c r="C1067" s="14"/>
    </row>
    <row r="1068" spans="1:3">
      <c r="A1068" s="14"/>
      <c r="B1068" s="14"/>
      <c r="C1068" s="14"/>
    </row>
    <row r="1069" spans="1:3">
      <c r="A1069" s="14"/>
      <c r="B1069" s="14"/>
      <c r="C1069" s="14"/>
    </row>
    <row r="1070" spans="1:3">
      <c r="A1070" s="14"/>
      <c r="B1070" s="14"/>
      <c r="C1070" s="14"/>
    </row>
    <row r="1071" spans="1:3">
      <c r="A1071" s="14"/>
      <c r="B1071" s="14"/>
      <c r="C1071" s="14"/>
    </row>
    <row r="1072" spans="1:3">
      <c r="A1072" s="14"/>
      <c r="B1072" s="14"/>
      <c r="C1072" s="14"/>
    </row>
    <row r="1073" spans="1:3">
      <c r="A1073" s="14"/>
      <c r="B1073" s="14"/>
      <c r="C1073" s="14"/>
    </row>
    <row r="1074" spans="1:3">
      <c r="A1074" s="14"/>
      <c r="B1074" s="14"/>
      <c r="C1074" s="14"/>
    </row>
    <row r="1075" spans="1:3">
      <c r="A1075" s="14"/>
      <c r="B1075" s="14"/>
      <c r="C1075" s="14"/>
    </row>
    <row r="1076" spans="1:3">
      <c r="A1076" s="14"/>
      <c r="B1076" s="14"/>
      <c r="C1076" s="14"/>
    </row>
    <row r="1077" spans="1:3">
      <c r="A1077" s="14"/>
      <c r="B1077" s="14"/>
      <c r="C1077" s="14"/>
    </row>
    <row r="1078" spans="1:3">
      <c r="A1078" s="14"/>
      <c r="B1078" s="14"/>
      <c r="C1078" s="14"/>
    </row>
    <row r="1079" spans="1:3">
      <c r="A1079" s="14"/>
      <c r="B1079" s="14"/>
      <c r="C1079" s="14"/>
    </row>
    <row r="1080" spans="1:3">
      <c r="A1080" s="14"/>
      <c r="B1080" s="14"/>
      <c r="C1080" s="14"/>
    </row>
    <row r="1081" spans="1:3">
      <c r="A1081" s="14"/>
      <c r="B1081" s="14"/>
      <c r="C1081" s="14"/>
    </row>
    <row r="1082" spans="1:3">
      <c r="A1082" s="14"/>
      <c r="B1082" s="14"/>
      <c r="C1082" s="14"/>
    </row>
    <row r="1083" spans="1:3">
      <c r="A1083" s="14"/>
      <c r="B1083" s="14"/>
      <c r="C1083" s="14"/>
    </row>
    <row r="1084" spans="1:3">
      <c r="A1084" s="14"/>
      <c r="B1084" s="14"/>
      <c r="C1084" s="14"/>
    </row>
    <row r="1085" spans="1:3">
      <c r="A1085" s="14"/>
      <c r="B1085" s="14"/>
      <c r="C1085" s="14"/>
    </row>
    <row r="1086" spans="1:3">
      <c r="A1086" s="14"/>
      <c r="B1086" s="14"/>
      <c r="C1086" s="14"/>
    </row>
    <row r="1087" spans="1:3">
      <c r="A1087" s="14"/>
      <c r="B1087" s="14"/>
      <c r="C1087" s="14"/>
    </row>
    <row r="1088" spans="1:3">
      <c r="A1088" s="14"/>
      <c r="B1088" s="14"/>
      <c r="C1088" s="14"/>
    </row>
    <row r="1089" spans="1:3">
      <c r="A1089" s="14"/>
      <c r="B1089" s="14"/>
      <c r="C1089" s="14"/>
    </row>
    <row r="1090" spans="1:3">
      <c r="A1090" s="14"/>
      <c r="B1090" s="14"/>
      <c r="C1090" s="14"/>
    </row>
    <row r="1091" spans="1:3">
      <c r="A1091" s="14"/>
      <c r="B1091" s="14"/>
      <c r="C1091" s="14"/>
    </row>
    <row r="1092" spans="1:3">
      <c r="A1092" s="14"/>
      <c r="B1092" s="14"/>
      <c r="C1092" s="14"/>
    </row>
    <row r="1093" spans="1:3">
      <c r="A1093" s="14"/>
      <c r="B1093" s="14"/>
      <c r="C1093" s="14"/>
    </row>
    <row r="1094" spans="1:3">
      <c r="A1094" s="14"/>
      <c r="B1094" s="14"/>
      <c r="C1094" s="14"/>
    </row>
    <row r="1095" spans="1:3">
      <c r="A1095" s="14"/>
      <c r="B1095" s="14"/>
      <c r="C1095" s="14"/>
    </row>
    <row r="1096" spans="1:3">
      <c r="A1096" s="14"/>
      <c r="B1096" s="14"/>
      <c r="C1096" s="14"/>
    </row>
    <row r="1097" spans="1:3">
      <c r="A1097" s="14"/>
      <c r="B1097" s="14"/>
      <c r="C1097" s="14"/>
    </row>
    <row r="1098" spans="1:3">
      <c r="A1098" s="14"/>
      <c r="B1098" s="14"/>
      <c r="C1098" s="14"/>
    </row>
    <row r="1099" spans="1:3">
      <c r="A1099" s="14"/>
      <c r="B1099" s="14"/>
      <c r="C1099" s="14"/>
    </row>
    <row r="1100" spans="1:3">
      <c r="A1100" s="14"/>
      <c r="B1100" s="14"/>
      <c r="C1100" s="14"/>
    </row>
    <row r="1101" spans="1:3">
      <c r="A1101" s="14"/>
      <c r="B1101" s="14"/>
      <c r="C1101" s="14"/>
    </row>
    <row r="1102" spans="1:3">
      <c r="A1102" s="14"/>
      <c r="B1102" s="14"/>
      <c r="C1102" s="14"/>
    </row>
    <row r="1103" spans="1:3">
      <c r="A1103" s="14"/>
      <c r="B1103" s="14"/>
      <c r="C1103" s="14"/>
    </row>
    <row r="1104" spans="1:3">
      <c r="A1104" s="14"/>
      <c r="B1104" s="14"/>
      <c r="C1104" s="14"/>
    </row>
    <row r="1105" spans="1:3">
      <c r="A1105" s="14"/>
      <c r="B1105" s="14"/>
      <c r="C1105" s="14"/>
    </row>
    <row r="1106" spans="1:3">
      <c r="A1106" s="14"/>
      <c r="B1106" s="14"/>
      <c r="C1106" s="14"/>
    </row>
    <row r="1107" spans="1:3">
      <c r="A1107" s="14"/>
      <c r="B1107" s="14"/>
      <c r="C1107" s="14"/>
    </row>
    <row r="1108" spans="1:3">
      <c r="A1108" s="14"/>
      <c r="B1108" s="14"/>
      <c r="C1108" s="14"/>
    </row>
    <row r="1109" spans="1:3">
      <c r="A1109" s="14"/>
      <c r="B1109" s="14"/>
      <c r="C1109" s="14"/>
    </row>
    <row r="1110" spans="1:3">
      <c r="A1110" s="14"/>
      <c r="B1110" s="14"/>
      <c r="C1110" s="14"/>
    </row>
    <row r="1111" spans="1:3">
      <c r="A1111" s="14"/>
      <c r="B1111" s="14"/>
      <c r="C1111" s="14"/>
    </row>
    <row r="1112" spans="1:3">
      <c r="A1112" s="14"/>
      <c r="B1112" s="14"/>
      <c r="C1112" s="14"/>
    </row>
    <row r="1113" spans="1:3">
      <c r="A1113" s="14"/>
      <c r="B1113" s="14"/>
      <c r="C1113" s="14"/>
    </row>
    <row r="1114" spans="1:3">
      <c r="A1114" s="14"/>
      <c r="B1114" s="14"/>
      <c r="C1114" s="14"/>
    </row>
    <row r="1115" spans="1:3">
      <c r="A1115" s="14"/>
      <c r="B1115" s="14"/>
      <c r="C1115" s="14"/>
    </row>
    <row r="1116" spans="1:3">
      <c r="A1116" s="14"/>
      <c r="B1116" s="14"/>
      <c r="C1116" s="14"/>
    </row>
    <row r="1117" spans="1:3">
      <c r="A1117" s="14"/>
      <c r="B1117" s="14"/>
      <c r="C1117" s="14"/>
    </row>
    <row r="1118" spans="1:3">
      <c r="A1118" s="14"/>
      <c r="B1118" s="14"/>
      <c r="C1118" s="14"/>
    </row>
    <row r="1119" spans="1:3">
      <c r="A1119" s="14"/>
      <c r="B1119" s="14"/>
      <c r="C1119" s="14"/>
    </row>
    <row r="1120" spans="1:3">
      <c r="A1120" s="14"/>
      <c r="B1120" s="14"/>
      <c r="C1120" s="14"/>
    </row>
    <row r="1121" spans="1:3">
      <c r="A1121" s="14"/>
      <c r="B1121" s="14"/>
      <c r="C1121" s="14"/>
    </row>
    <row r="1122" spans="1:3">
      <c r="A1122" s="14"/>
      <c r="B1122" s="14"/>
      <c r="C1122" s="14"/>
    </row>
    <row r="1123" spans="1:3">
      <c r="A1123" s="14"/>
      <c r="B1123" s="14"/>
      <c r="C1123" s="14"/>
    </row>
    <row r="1124" spans="1:3">
      <c r="A1124" s="14"/>
      <c r="B1124" s="14"/>
      <c r="C1124" s="14"/>
    </row>
    <row r="1125" spans="1:3">
      <c r="A1125" s="14"/>
      <c r="B1125" s="14"/>
      <c r="C1125" s="14"/>
    </row>
    <row r="1126" spans="1:3">
      <c r="A1126" s="14"/>
      <c r="B1126" s="14"/>
      <c r="C1126" s="14"/>
    </row>
    <row r="1127" spans="1:3">
      <c r="A1127" s="14"/>
      <c r="B1127" s="14"/>
      <c r="C1127" s="14"/>
    </row>
    <row r="1128" spans="1:3">
      <c r="A1128" s="14"/>
      <c r="B1128" s="14"/>
      <c r="C1128" s="14"/>
    </row>
    <row r="1129" spans="1:3">
      <c r="A1129" s="14"/>
      <c r="B1129" s="14"/>
      <c r="C1129" s="14"/>
    </row>
    <row r="1130" spans="1:3">
      <c r="A1130" s="14"/>
      <c r="B1130" s="14"/>
      <c r="C1130" s="14"/>
    </row>
    <row r="1131" spans="1:3">
      <c r="A1131" s="14"/>
      <c r="B1131" s="14"/>
      <c r="C1131" s="14"/>
    </row>
    <row r="1132" spans="1:3">
      <c r="A1132" s="14"/>
      <c r="B1132" s="14"/>
      <c r="C1132" s="14"/>
    </row>
    <row r="1133" spans="1:3">
      <c r="A1133" s="14"/>
      <c r="B1133" s="14"/>
      <c r="C1133" s="14"/>
    </row>
    <row r="1134" spans="1:3">
      <c r="A1134" s="14"/>
      <c r="B1134" s="14"/>
      <c r="C1134" s="14"/>
    </row>
    <row r="1135" spans="1:3">
      <c r="A1135" s="14"/>
      <c r="B1135" s="14"/>
      <c r="C1135" s="14"/>
    </row>
    <row r="1136" spans="1:3">
      <c r="A1136" s="14"/>
      <c r="B1136" s="14"/>
      <c r="C1136" s="14"/>
    </row>
    <row r="1137" spans="1:3">
      <c r="A1137" s="14"/>
      <c r="B1137" s="14"/>
      <c r="C1137" s="14"/>
    </row>
    <row r="1138" spans="1:3">
      <c r="A1138" s="14"/>
      <c r="B1138" s="14"/>
      <c r="C1138" s="14"/>
    </row>
    <row r="1139" spans="1:3">
      <c r="A1139" s="14"/>
      <c r="B1139" s="14"/>
      <c r="C1139" s="14"/>
    </row>
    <row r="1140" spans="1:3">
      <c r="A1140" s="14"/>
      <c r="B1140" s="14"/>
      <c r="C1140" s="14"/>
    </row>
    <row r="1141" spans="1:3">
      <c r="A1141" s="14"/>
      <c r="B1141" s="14"/>
      <c r="C1141" s="14"/>
    </row>
    <row r="1142" spans="1:3">
      <c r="A1142" s="14"/>
      <c r="B1142" s="14"/>
      <c r="C1142" s="14"/>
    </row>
    <row r="1143" spans="1:3">
      <c r="A1143" s="14"/>
      <c r="B1143" s="14"/>
      <c r="C1143" s="14"/>
    </row>
    <row r="1144" spans="1:3">
      <c r="A1144" s="14"/>
      <c r="B1144" s="14"/>
      <c r="C1144" s="14"/>
    </row>
    <row r="1145" spans="1:3">
      <c r="A1145" s="14"/>
      <c r="B1145" s="14"/>
      <c r="C1145" s="14"/>
    </row>
    <row r="1146" spans="1:3">
      <c r="A1146" s="14"/>
      <c r="B1146" s="14"/>
      <c r="C1146" s="14"/>
    </row>
    <row r="1147" spans="1:3">
      <c r="A1147" s="14"/>
      <c r="B1147" s="14"/>
      <c r="C1147" s="14"/>
    </row>
    <row r="1148" spans="1:3">
      <c r="A1148" s="14"/>
      <c r="B1148" s="14"/>
      <c r="C1148" s="14"/>
    </row>
    <row r="1149" spans="1:3">
      <c r="A1149" s="14"/>
      <c r="B1149" s="14"/>
      <c r="C1149" s="14"/>
    </row>
    <row r="1150" spans="1:3">
      <c r="A1150" s="14"/>
      <c r="B1150" s="14"/>
      <c r="C1150" s="14"/>
    </row>
    <row r="1151" spans="1:3">
      <c r="A1151" s="14"/>
      <c r="B1151" s="14"/>
      <c r="C1151" s="14"/>
    </row>
    <row r="1152" spans="1:3">
      <c r="A1152" s="14"/>
      <c r="B1152" s="14"/>
      <c r="C1152" s="14"/>
    </row>
    <row r="1153" spans="1:3">
      <c r="A1153" s="14"/>
      <c r="B1153" s="14"/>
      <c r="C1153" s="14"/>
    </row>
    <row r="1154" spans="1:3">
      <c r="A1154" s="14"/>
      <c r="B1154" s="14"/>
      <c r="C1154" s="14"/>
    </row>
    <row r="1155" spans="1:3">
      <c r="A1155" s="14"/>
      <c r="B1155" s="14"/>
      <c r="C1155" s="14"/>
    </row>
    <row r="1156" spans="1:3">
      <c r="A1156" s="14"/>
      <c r="B1156" s="14"/>
      <c r="C1156" s="14"/>
    </row>
    <row r="1157" spans="1:3">
      <c r="A1157" s="14"/>
      <c r="B1157" s="14"/>
      <c r="C1157" s="14"/>
    </row>
    <row r="1158" spans="1:3">
      <c r="A1158" s="14"/>
      <c r="B1158" s="14"/>
      <c r="C1158" s="14"/>
    </row>
    <row r="1159" spans="1:3">
      <c r="A1159" s="14"/>
      <c r="B1159" s="14"/>
      <c r="C1159" s="14"/>
    </row>
    <row r="1160" spans="1:3">
      <c r="A1160" s="14"/>
      <c r="B1160" s="14"/>
      <c r="C1160" s="14"/>
    </row>
    <row r="1161" spans="1:3">
      <c r="A1161" s="14"/>
      <c r="B1161" s="14"/>
      <c r="C1161" s="14"/>
    </row>
    <row r="1162" spans="1:3">
      <c r="A1162" s="14"/>
      <c r="B1162" s="14"/>
      <c r="C1162" s="14"/>
    </row>
    <row r="1163" spans="1:3">
      <c r="A1163" s="14"/>
      <c r="B1163" s="14"/>
      <c r="C1163" s="14"/>
    </row>
    <row r="1164" spans="1:3">
      <c r="A1164" s="14"/>
      <c r="B1164" s="14"/>
      <c r="C1164" s="14"/>
    </row>
    <row r="1165" spans="1:3">
      <c r="A1165" s="14"/>
      <c r="B1165" s="14"/>
      <c r="C1165" s="14"/>
    </row>
    <row r="1166" spans="1:3">
      <c r="A1166" s="14"/>
      <c r="B1166" s="14"/>
      <c r="C1166" s="14"/>
    </row>
    <row r="1167" spans="1:3">
      <c r="A1167" s="14"/>
      <c r="B1167" s="14"/>
      <c r="C1167" s="14"/>
    </row>
    <row r="1168" spans="1:3">
      <c r="A1168" s="14"/>
      <c r="B1168" s="14"/>
      <c r="C1168" s="14"/>
    </row>
    <row r="1169" spans="1:3">
      <c r="A1169" s="14"/>
      <c r="B1169" s="14"/>
      <c r="C1169" s="14"/>
    </row>
    <row r="1170" spans="1:3">
      <c r="A1170" s="14"/>
      <c r="B1170" s="14"/>
      <c r="C1170" s="14"/>
    </row>
    <row r="1171" spans="1:3">
      <c r="A1171" s="14"/>
      <c r="B1171" s="14"/>
      <c r="C1171" s="14"/>
    </row>
    <row r="1172" spans="1:3">
      <c r="A1172" s="14"/>
      <c r="B1172" s="14"/>
      <c r="C1172" s="14"/>
    </row>
    <row r="1173" spans="1:3">
      <c r="A1173" s="14"/>
      <c r="B1173" s="14"/>
      <c r="C1173" s="14"/>
    </row>
    <row r="1174" spans="1:3">
      <c r="A1174" s="14"/>
      <c r="B1174" s="14"/>
      <c r="C1174" s="14"/>
    </row>
    <row r="1175" spans="1:3">
      <c r="A1175" s="14"/>
      <c r="B1175" s="14"/>
      <c r="C1175" s="14"/>
    </row>
    <row r="1176" spans="1:3">
      <c r="A1176" s="14"/>
      <c r="B1176" s="14"/>
      <c r="C1176" s="14"/>
    </row>
    <row r="1177" spans="1:3">
      <c r="A1177" s="14"/>
      <c r="B1177" s="14"/>
      <c r="C1177" s="14"/>
    </row>
    <row r="1178" spans="1:3">
      <c r="A1178" s="14"/>
      <c r="B1178" s="14"/>
      <c r="C1178" s="14"/>
    </row>
    <row r="1179" spans="1:3">
      <c r="A1179" s="14"/>
      <c r="B1179" s="14"/>
      <c r="C1179" s="14"/>
    </row>
    <row r="1180" spans="1:3">
      <c r="A1180" s="14"/>
      <c r="B1180" s="14"/>
      <c r="C1180" s="14"/>
    </row>
    <row r="1181" spans="1:3">
      <c r="A1181" s="14"/>
      <c r="B1181" s="14"/>
      <c r="C1181" s="14"/>
    </row>
    <row r="1182" spans="1:3">
      <c r="A1182" s="14"/>
      <c r="B1182" s="14"/>
      <c r="C1182" s="14"/>
    </row>
    <row r="1183" spans="1:3">
      <c r="A1183" s="14"/>
      <c r="B1183" s="14"/>
      <c r="C1183" s="14"/>
    </row>
    <row r="1184" spans="1:3">
      <c r="A1184" s="14"/>
      <c r="B1184" s="14"/>
      <c r="C1184" s="14"/>
    </row>
    <row r="1185" spans="1:3">
      <c r="A1185" s="14"/>
      <c r="B1185" s="14"/>
      <c r="C1185" s="14"/>
    </row>
    <row r="1186" spans="1:3">
      <c r="A1186" s="14"/>
      <c r="B1186" s="14"/>
      <c r="C1186" s="14"/>
    </row>
    <row r="1187" spans="1:3">
      <c r="A1187" s="14"/>
      <c r="B1187" s="14"/>
      <c r="C1187" s="14"/>
    </row>
    <row r="1188" spans="1:3">
      <c r="A1188" s="14"/>
      <c r="B1188" s="14"/>
      <c r="C1188" s="14"/>
    </row>
    <row r="1189" spans="1:3">
      <c r="A1189" s="14"/>
      <c r="B1189" s="14"/>
      <c r="C1189" s="14"/>
    </row>
    <row r="1190" spans="1:3">
      <c r="A1190" s="14"/>
      <c r="B1190" s="14"/>
      <c r="C1190" s="14"/>
    </row>
    <row r="1191" spans="1:3">
      <c r="A1191" s="14"/>
      <c r="B1191" s="14"/>
      <c r="C1191" s="14"/>
    </row>
    <row r="1192" spans="1:3">
      <c r="A1192" s="14"/>
      <c r="B1192" s="14"/>
      <c r="C1192" s="14"/>
    </row>
    <row r="1193" spans="1:3">
      <c r="A1193" s="14"/>
      <c r="B1193" s="14"/>
      <c r="C1193" s="14"/>
    </row>
    <row r="1194" spans="1:3">
      <c r="A1194" s="14"/>
      <c r="B1194" s="14"/>
      <c r="C1194" s="14"/>
    </row>
    <row r="1195" spans="1:3">
      <c r="A1195" s="14"/>
      <c r="B1195" s="14"/>
      <c r="C1195" s="14"/>
    </row>
    <row r="1196" spans="1:3">
      <c r="A1196" s="14"/>
      <c r="B1196" s="14"/>
      <c r="C1196" s="14"/>
    </row>
    <row r="1197" spans="1:3">
      <c r="A1197" s="14"/>
      <c r="B1197" s="14"/>
      <c r="C1197" s="14"/>
    </row>
    <row r="1198" spans="1:3">
      <c r="A1198" s="14"/>
      <c r="B1198" s="14"/>
      <c r="C1198" s="14"/>
    </row>
    <row r="1199" spans="1:3">
      <c r="A1199" s="14"/>
      <c r="B1199" s="14"/>
      <c r="C1199" s="14"/>
    </row>
    <row r="1200" spans="1:3">
      <c r="A1200" s="14"/>
      <c r="B1200" s="14"/>
      <c r="C1200" s="14"/>
    </row>
    <row r="1201" spans="1:3">
      <c r="A1201" s="14"/>
      <c r="B1201" s="14"/>
      <c r="C1201" s="14"/>
    </row>
    <row r="1202" spans="1:3">
      <c r="A1202" s="14"/>
      <c r="B1202" s="14"/>
      <c r="C1202" s="14"/>
    </row>
    <row r="1203" spans="1:3">
      <c r="A1203" s="14"/>
      <c r="B1203" s="14"/>
      <c r="C1203" s="14"/>
    </row>
    <row r="1204" spans="1:3">
      <c r="A1204" s="14"/>
      <c r="B1204" s="14"/>
      <c r="C1204" s="14"/>
    </row>
    <row r="1205" spans="1:3">
      <c r="A1205" s="14"/>
      <c r="B1205" s="14"/>
      <c r="C1205" s="14"/>
    </row>
    <row r="1206" spans="1:3">
      <c r="A1206" s="14"/>
      <c r="B1206" s="14"/>
      <c r="C1206" s="14"/>
    </row>
    <row r="1207" spans="1:3">
      <c r="A1207" s="14"/>
      <c r="B1207" s="14"/>
      <c r="C1207" s="14"/>
    </row>
    <row r="1208" spans="1:3">
      <c r="A1208" s="14"/>
      <c r="B1208" s="14"/>
      <c r="C1208" s="14"/>
    </row>
    <row r="1209" spans="1:3">
      <c r="A1209" s="14"/>
      <c r="B1209" s="14"/>
      <c r="C1209" s="14"/>
    </row>
    <row r="1210" spans="1:3">
      <c r="A1210" s="14"/>
      <c r="B1210" s="14"/>
      <c r="C1210" s="14"/>
    </row>
    <row r="1211" spans="1:3">
      <c r="A1211" s="14"/>
      <c r="B1211" s="14"/>
      <c r="C1211" s="14"/>
    </row>
    <row r="1212" spans="1:3">
      <c r="A1212" s="14"/>
      <c r="B1212" s="14"/>
      <c r="C1212" s="14"/>
    </row>
    <row r="1213" spans="1:3">
      <c r="A1213" s="14"/>
      <c r="B1213" s="14"/>
      <c r="C1213" s="14"/>
    </row>
    <row r="1214" spans="1:3">
      <c r="A1214" s="14"/>
      <c r="B1214" s="14"/>
      <c r="C1214" s="14"/>
    </row>
    <row r="1215" spans="1:3">
      <c r="A1215" s="14"/>
      <c r="B1215" s="14"/>
      <c r="C1215" s="14"/>
    </row>
    <row r="1216" spans="1:3">
      <c r="A1216" s="14"/>
      <c r="B1216" s="14"/>
      <c r="C1216" s="14"/>
    </row>
    <row r="1217" spans="1:3">
      <c r="A1217" s="14"/>
      <c r="B1217" s="14"/>
      <c r="C1217" s="14"/>
    </row>
    <row r="1218" spans="1:3">
      <c r="A1218" s="14"/>
      <c r="B1218" s="14"/>
      <c r="C1218" s="14"/>
    </row>
    <row r="1219" spans="1:3">
      <c r="A1219" s="14"/>
      <c r="B1219" s="14"/>
      <c r="C1219" s="14"/>
    </row>
    <row r="1220" spans="1:3">
      <c r="A1220" s="14"/>
      <c r="B1220" s="14"/>
      <c r="C1220" s="14"/>
    </row>
    <row r="1221" spans="1:3">
      <c r="A1221" s="14"/>
      <c r="B1221" s="14"/>
      <c r="C1221" s="14"/>
    </row>
    <row r="1222" spans="1:3">
      <c r="A1222" s="14"/>
      <c r="B1222" s="14"/>
      <c r="C1222" s="14"/>
    </row>
    <row r="1223" spans="1:3">
      <c r="A1223" s="14"/>
      <c r="B1223" s="14"/>
      <c r="C1223" s="14"/>
    </row>
    <row r="1224" spans="1:3">
      <c r="A1224" s="14"/>
      <c r="B1224" s="14"/>
      <c r="C1224" s="14"/>
    </row>
    <row r="1225" spans="1:3">
      <c r="A1225" s="14"/>
      <c r="B1225" s="14"/>
      <c r="C1225" s="14"/>
    </row>
    <row r="1226" spans="1:3">
      <c r="A1226" s="14"/>
      <c r="B1226" s="14"/>
      <c r="C1226" s="14"/>
    </row>
    <row r="1227" spans="1:3">
      <c r="A1227" s="14"/>
      <c r="B1227" s="14"/>
      <c r="C1227" s="14"/>
    </row>
    <row r="1228" spans="1:3">
      <c r="A1228" s="14"/>
      <c r="B1228" s="14"/>
      <c r="C1228" s="14"/>
    </row>
    <row r="1229" spans="1:3">
      <c r="A1229" s="14"/>
      <c r="B1229" s="14"/>
      <c r="C1229" s="14"/>
    </row>
    <row r="1230" spans="1:3">
      <c r="A1230" s="14"/>
      <c r="B1230" s="14"/>
      <c r="C1230" s="14"/>
    </row>
    <row r="1231" spans="1:3">
      <c r="A1231" s="14"/>
      <c r="B1231" s="14"/>
      <c r="C1231" s="14"/>
    </row>
    <row r="1232" spans="1:3">
      <c r="A1232" s="14"/>
      <c r="B1232" s="14"/>
      <c r="C1232" s="14"/>
    </row>
    <row r="1233" spans="1:3">
      <c r="A1233" s="14"/>
      <c r="B1233" s="14"/>
      <c r="C1233" s="14"/>
    </row>
    <row r="1234" spans="1:3">
      <c r="A1234" s="14"/>
      <c r="B1234" s="14"/>
      <c r="C1234" s="14"/>
    </row>
    <row r="1235" spans="1:3">
      <c r="A1235" s="14"/>
      <c r="B1235" s="14"/>
      <c r="C1235" s="14"/>
    </row>
    <row r="1236" spans="1:3">
      <c r="A1236" s="14"/>
      <c r="B1236" s="14"/>
      <c r="C1236" s="14"/>
    </row>
    <row r="1237" spans="1:3">
      <c r="A1237" s="14"/>
      <c r="B1237" s="14"/>
      <c r="C1237" s="14"/>
    </row>
    <row r="1238" spans="1:3">
      <c r="A1238" s="14"/>
      <c r="B1238" s="14"/>
      <c r="C1238" s="14"/>
    </row>
    <row r="1239" spans="1:3">
      <c r="A1239" s="14"/>
      <c r="B1239" s="14"/>
      <c r="C1239" s="14"/>
    </row>
    <row r="1240" spans="1:3">
      <c r="A1240" s="14"/>
      <c r="B1240" s="14"/>
      <c r="C1240" s="14"/>
    </row>
    <row r="1241" spans="1:3">
      <c r="A1241" s="14"/>
      <c r="B1241" s="14"/>
      <c r="C1241" s="14"/>
    </row>
    <row r="1242" spans="1:3">
      <c r="A1242" s="14"/>
      <c r="B1242" s="14"/>
      <c r="C1242" s="14"/>
    </row>
    <row r="1243" spans="1:3">
      <c r="A1243" s="14"/>
      <c r="B1243" s="14"/>
      <c r="C1243" s="14"/>
    </row>
    <row r="1244" spans="1:3">
      <c r="A1244" s="14"/>
      <c r="B1244" s="14"/>
      <c r="C1244" s="14"/>
    </row>
    <row r="1245" spans="1:3">
      <c r="A1245" s="14"/>
      <c r="B1245" s="14"/>
      <c r="C1245" s="14"/>
    </row>
    <row r="1246" spans="1:3">
      <c r="A1246" s="14"/>
      <c r="B1246" s="14"/>
      <c r="C1246" s="14"/>
    </row>
    <row r="1247" spans="1:3">
      <c r="A1247" s="14"/>
      <c r="B1247" s="14"/>
      <c r="C1247" s="14"/>
    </row>
    <row r="1248" spans="1:3">
      <c r="A1248" s="14"/>
      <c r="B1248" s="14"/>
      <c r="C1248" s="14"/>
    </row>
    <row r="1249" spans="1:3">
      <c r="A1249" s="14"/>
      <c r="B1249" s="14"/>
      <c r="C1249" s="14"/>
    </row>
    <row r="1250" spans="1:3">
      <c r="A1250" s="14"/>
      <c r="B1250" s="14"/>
      <c r="C1250" s="14"/>
    </row>
    <row r="1251" spans="1:3">
      <c r="A1251" s="14"/>
      <c r="B1251" s="14"/>
      <c r="C1251" s="14"/>
    </row>
    <row r="1252" spans="1:3">
      <c r="A1252" s="14"/>
      <c r="B1252" s="14"/>
      <c r="C1252" s="14"/>
    </row>
    <row r="1253" spans="1:3">
      <c r="A1253" s="14"/>
      <c r="B1253" s="14"/>
      <c r="C1253" s="14"/>
    </row>
    <row r="1254" spans="1:3">
      <c r="A1254" s="14"/>
      <c r="B1254" s="14"/>
      <c r="C1254" s="14"/>
    </row>
    <row r="1255" spans="1:3">
      <c r="A1255" s="14"/>
      <c r="B1255" s="14"/>
      <c r="C1255" s="14"/>
    </row>
    <row r="1256" spans="1:3">
      <c r="A1256" s="14"/>
      <c r="B1256" s="14"/>
      <c r="C1256" s="14"/>
    </row>
    <row r="1257" spans="1:3">
      <c r="A1257" s="14"/>
      <c r="B1257" s="14"/>
      <c r="C1257" s="14"/>
    </row>
    <row r="1258" spans="1:3">
      <c r="A1258" s="14"/>
      <c r="B1258" s="14"/>
      <c r="C1258" s="14"/>
    </row>
    <row r="1259" spans="1:3">
      <c r="A1259" s="14"/>
      <c r="B1259" s="14"/>
      <c r="C1259" s="14"/>
    </row>
    <row r="1260" spans="1:3">
      <c r="A1260" s="14"/>
      <c r="B1260" s="14"/>
      <c r="C1260" s="14"/>
    </row>
    <row r="1261" spans="1:3">
      <c r="A1261" s="14"/>
      <c r="B1261" s="14"/>
      <c r="C1261" s="14"/>
    </row>
    <row r="1262" spans="1:3">
      <c r="A1262" s="14"/>
      <c r="B1262" s="14"/>
      <c r="C1262" s="14"/>
    </row>
    <row r="1263" spans="1:3">
      <c r="A1263" s="14"/>
      <c r="B1263" s="14"/>
      <c r="C1263" s="14"/>
    </row>
    <row r="1264" spans="1:3">
      <c r="A1264" s="14"/>
      <c r="B1264" s="14"/>
      <c r="C1264" s="14"/>
    </row>
    <row r="1265" spans="1:3">
      <c r="A1265" s="14"/>
      <c r="B1265" s="14"/>
      <c r="C1265" s="14"/>
    </row>
    <row r="1266" spans="1:3">
      <c r="A1266" s="14"/>
      <c r="B1266" s="14"/>
      <c r="C1266" s="14"/>
    </row>
    <row r="1267" spans="1:3">
      <c r="A1267" s="14"/>
      <c r="B1267" s="14"/>
      <c r="C1267" s="14"/>
    </row>
    <row r="1268" spans="1:3">
      <c r="A1268" s="14"/>
      <c r="B1268" s="14"/>
      <c r="C1268" s="14"/>
    </row>
    <row r="1269" spans="1:3">
      <c r="A1269" s="14"/>
      <c r="B1269" s="14"/>
      <c r="C1269" s="14"/>
    </row>
    <row r="1270" spans="1:3">
      <c r="A1270" s="14"/>
      <c r="B1270" s="14"/>
      <c r="C1270" s="14"/>
    </row>
    <row r="1271" spans="1:3">
      <c r="A1271" s="14"/>
      <c r="B1271" s="14"/>
      <c r="C1271" s="14"/>
    </row>
    <row r="1272" spans="1:3">
      <c r="A1272" s="14"/>
      <c r="B1272" s="14"/>
      <c r="C1272" s="14"/>
    </row>
    <row r="1273" spans="1:3">
      <c r="A1273" s="14"/>
      <c r="B1273" s="14"/>
      <c r="C1273" s="14"/>
    </row>
    <row r="1274" spans="1:3">
      <c r="A1274" s="14"/>
      <c r="B1274" s="14"/>
      <c r="C1274" s="14"/>
    </row>
    <row r="1275" spans="1:3">
      <c r="A1275" s="14"/>
      <c r="B1275" s="14"/>
      <c r="C1275" s="14"/>
    </row>
    <row r="1276" spans="1:3">
      <c r="A1276" s="14"/>
      <c r="B1276" s="14"/>
      <c r="C1276" s="14"/>
    </row>
    <row r="1277" spans="1:3">
      <c r="A1277" s="14"/>
      <c r="B1277" s="14"/>
      <c r="C1277" s="14"/>
    </row>
    <row r="1278" spans="1:3">
      <c r="A1278" s="14"/>
      <c r="B1278" s="14"/>
      <c r="C1278" s="14"/>
    </row>
    <row r="1279" spans="1:3">
      <c r="A1279" s="14"/>
      <c r="B1279" s="14"/>
      <c r="C1279" s="14"/>
    </row>
    <row r="1280" spans="1:3">
      <c r="A1280" s="14"/>
      <c r="B1280" s="14"/>
      <c r="C1280" s="14"/>
    </row>
    <row r="1281" spans="1:3">
      <c r="A1281" s="14"/>
      <c r="B1281" s="14"/>
      <c r="C1281" s="14"/>
    </row>
    <row r="1282" spans="1:3">
      <c r="A1282" s="14"/>
      <c r="B1282" s="14"/>
      <c r="C1282" s="14"/>
    </row>
    <row r="1283" spans="1:3">
      <c r="A1283" s="14"/>
      <c r="B1283" s="14"/>
      <c r="C1283" s="14"/>
    </row>
    <row r="1284" spans="1:3">
      <c r="A1284" s="14"/>
      <c r="B1284" s="14"/>
      <c r="C1284" s="14"/>
    </row>
    <row r="1285" spans="1:3">
      <c r="A1285" s="14"/>
      <c r="B1285" s="14"/>
      <c r="C1285" s="14"/>
    </row>
    <row r="1286" spans="1:3">
      <c r="A1286" s="14"/>
      <c r="B1286" s="14"/>
      <c r="C1286" s="14"/>
    </row>
    <row r="1287" spans="1:3">
      <c r="A1287" s="14"/>
      <c r="B1287" s="14"/>
      <c r="C1287" s="14"/>
    </row>
    <row r="1288" spans="1:3">
      <c r="A1288" s="14"/>
      <c r="B1288" s="14"/>
      <c r="C1288" s="14"/>
    </row>
    <row r="1289" spans="1:3">
      <c r="A1289" s="14"/>
      <c r="B1289" s="14"/>
      <c r="C1289" s="14"/>
    </row>
    <row r="1290" spans="1:3">
      <c r="A1290" s="14"/>
      <c r="B1290" s="14"/>
      <c r="C1290" s="14"/>
    </row>
    <row r="1291" spans="1:3">
      <c r="A1291" s="14"/>
      <c r="B1291" s="14"/>
      <c r="C1291" s="14"/>
    </row>
    <row r="1292" spans="1:3">
      <c r="A1292" s="14"/>
      <c r="B1292" s="14"/>
      <c r="C1292" s="14"/>
    </row>
    <row r="1293" spans="1:3">
      <c r="A1293" s="14"/>
      <c r="B1293" s="14"/>
      <c r="C1293" s="14"/>
    </row>
    <row r="1294" spans="1:3">
      <c r="A1294" s="14"/>
      <c r="B1294" s="14"/>
      <c r="C1294" s="14"/>
    </row>
    <row r="1295" spans="1:3">
      <c r="A1295" s="14"/>
      <c r="B1295" s="14"/>
      <c r="C1295" s="14"/>
    </row>
    <row r="1296" spans="1:3">
      <c r="A1296" s="14"/>
      <c r="B1296" s="14"/>
      <c r="C1296" s="14"/>
    </row>
    <row r="1297" spans="1:3">
      <c r="A1297" s="14"/>
      <c r="B1297" s="14"/>
      <c r="C1297" s="14"/>
    </row>
    <row r="1298" spans="1:3">
      <c r="A1298" s="14"/>
      <c r="B1298" s="14"/>
      <c r="C1298" s="14"/>
    </row>
    <row r="1299" spans="1:3">
      <c r="A1299" s="14"/>
      <c r="B1299" s="14"/>
      <c r="C1299" s="14"/>
    </row>
    <row r="1300" spans="1:3">
      <c r="A1300" s="14"/>
      <c r="B1300" s="14"/>
      <c r="C1300" s="14"/>
    </row>
    <row r="1301" spans="1:3">
      <c r="A1301" s="14"/>
      <c r="B1301" s="14"/>
      <c r="C1301" s="14"/>
    </row>
    <row r="1302" spans="1:3">
      <c r="A1302" s="14"/>
      <c r="B1302" s="14"/>
      <c r="C1302" s="14"/>
    </row>
    <row r="1303" spans="1:3">
      <c r="A1303" s="14"/>
      <c r="B1303" s="14"/>
      <c r="C1303" s="14"/>
    </row>
    <row r="1304" spans="1:3">
      <c r="A1304" s="14"/>
      <c r="B1304" s="14"/>
      <c r="C1304" s="14"/>
    </row>
    <row r="1305" spans="1:3">
      <c r="A1305" s="14"/>
      <c r="B1305" s="14"/>
      <c r="C1305" s="14"/>
    </row>
    <row r="1306" spans="1:3">
      <c r="A1306" s="14"/>
      <c r="B1306" s="14"/>
      <c r="C1306" s="14"/>
    </row>
    <row r="1307" spans="1:3">
      <c r="A1307" s="14"/>
      <c r="B1307" s="14"/>
      <c r="C1307" s="14"/>
    </row>
    <row r="1308" spans="1:3">
      <c r="A1308" s="14"/>
      <c r="B1308" s="14"/>
      <c r="C1308" s="14"/>
    </row>
    <row r="1309" spans="1:3">
      <c r="A1309" s="14"/>
      <c r="B1309" s="14"/>
      <c r="C1309" s="14"/>
    </row>
    <row r="1310" spans="1:3">
      <c r="A1310" s="14"/>
      <c r="B1310" s="14"/>
      <c r="C1310" s="14"/>
    </row>
    <row r="1311" spans="1:3">
      <c r="A1311" s="14"/>
      <c r="B1311" s="14"/>
      <c r="C1311" s="14"/>
    </row>
  </sheetData>
  <mergeCells count="2">
    <mergeCell ref="A2:B2"/>
    <mergeCell ref="A3:B3"/>
  </mergeCell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2"/>
  <sheetViews>
    <sheetView showZeros="0" workbookViewId="0">
      <selection activeCell="A1" sqref="A1"/>
    </sheetView>
  </sheetViews>
  <sheetFormatPr defaultColWidth="8.85714285714286" defaultRowHeight="12.75" outlineLevelCol="2"/>
  <cols>
    <col min="1" max="1" width="46.8571428571429" style="93" customWidth="1"/>
    <col min="2" max="2" width="52.7047619047619" style="93" customWidth="1"/>
    <col min="3" max="3" width="24.1428571428571" style="93" customWidth="1"/>
    <col min="4" max="16384" width="8.85714285714286" style="93"/>
  </cols>
  <sheetData>
    <row r="1" ht="23.1" customHeight="1" spans="1:1">
      <c r="A1" s="76" t="s">
        <v>2580</v>
      </c>
    </row>
    <row r="2" ht="28.5" spans="1:3">
      <c r="A2" s="79" t="s">
        <v>40</v>
      </c>
      <c r="B2" s="79"/>
      <c r="C2" s="108"/>
    </row>
    <row r="3" spans="1:3">
      <c r="A3" s="81" t="s">
        <v>824</v>
      </c>
      <c r="B3" s="81"/>
      <c r="C3" s="80"/>
    </row>
    <row r="4" ht="21" customHeight="1" spans="1:2">
      <c r="A4" s="109" t="s">
        <v>2581</v>
      </c>
      <c r="B4" s="109" t="s">
        <v>1929</v>
      </c>
    </row>
    <row r="5" ht="21" customHeight="1" spans="1:2">
      <c r="A5" s="109"/>
      <c r="B5" s="109"/>
    </row>
    <row r="6" ht="18.95" customHeight="1" spans="1:2">
      <c r="A6" s="110" t="s">
        <v>2582</v>
      </c>
      <c r="B6" s="91"/>
    </row>
    <row r="7" ht="18.95" customHeight="1" spans="1:2">
      <c r="A7" s="63" t="s">
        <v>2583</v>
      </c>
      <c r="B7" s="65">
        <v>2</v>
      </c>
    </row>
    <row r="8" ht="18.95" customHeight="1" spans="1:2">
      <c r="A8" s="63" t="s">
        <v>2584</v>
      </c>
      <c r="B8" s="65"/>
    </row>
    <row r="9" ht="18.95" customHeight="1" spans="1:2">
      <c r="A9" s="63" t="s">
        <v>2585</v>
      </c>
      <c r="B9" s="65"/>
    </row>
    <row r="10" ht="18.95" customHeight="1" spans="1:2">
      <c r="A10" s="63" t="s">
        <v>2586</v>
      </c>
      <c r="B10" s="65"/>
    </row>
    <row r="11" ht="18.95" customHeight="1" spans="1:2">
      <c r="A11" s="63" t="s">
        <v>2587</v>
      </c>
      <c r="B11" s="65"/>
    </row>
    <row r="12" ht="18.95" customHeight="1" spans="1:2">
      <c r="A12" s="63" t="s">
        <v>2588</v>
      </c>
      <c r="B12" s="65"/>
    </row>
    <row r="13" ht="18.95" customHeight="1" spans="1:2">
      <c r="A13" s="63" t="s">
        <v>2589</v>
      </c>
      <c r="B13" s="65"/>
    </row>
    <row r="14" ht="18.95" customHeight="1" spans="1:2">
      <c r="A14" s="63" t="s">
        <v>2590</v>
      </c>
      <c r="B14" s="65"/>
    </row>
    <row r="15" ht="18.95" customHeight="1" spans="1:2">
      <c r="A15" s="63" t="s">
        <v>2591</v>
      </c>
      <c r="B15" s="65"/>
    </row>
    <row r="16" ht="18.95" customHeight="1" spans="1:2">
      <c r="A16" s="63" t="s">
        <v>2592</v>
      </c>
      <c r="B16" s="65"/>
    </row>
    <row r="17" ht="18.95" customHeight="1" spans="1:3">
      <c r="A17" s="63" t="s">
        <v>2593</v>
      </c>
      <c r="B17" s="65"/>
      <c r="C17" s="111"/>
    </row>
    <row r="18" ht="18.95" customHeight="1" spans="1:3">
      <c r="A18" s="63" t="s">
        <v>2594</v>
      </c>
      <c r="B18" s="65">
        <v>64</v>
      </c>
      <c r="C18" s="111"/>
    </row>
    <row r="19" ht="18.95" customHeight="1" spans="1:3">
      <c r="A19" s="63" t="s">
        <v>2595</v>
      </c>
      <c r="B19" s="65">
        <v>1010</v>
      </c>
      <c r="C19" s="111"/>
    </row>
    <row r="20" ht="18.95" customHeight="1" spans="1:3">
      <c r="A20" s="63" t="s">
        <v>2596</v>
      </c>
      <c r="B20" s="65"/>
      <c r="C20" s="111"/>
    </row>
    <row r="21" ht="18.95" customHeight="1" spans="1:3">
      <c r="A21" s="63" t="s">
        <v>2597</v>
      </c>
      <c r="B21" s="65"/>
      <c r="C21" s="111"/>
    </row>
    <row r="22" ht="18.95" customHeight="1" spans="1:3">
      <c r="A22" s="63" t="s">
        <v>2598</v>
      </c>
      <c r="B22" s="65"/>
      <c r="C22" s="111"/>
    </row>
    <row r="23" ht="18.95" customHeight="1" spans="1:3">
      <c r="A23" s="63" t="s">
        <v>2599</v>
      </c>
      <c r="B23" s="65"/>
      <c r="C23" s="111"/>
    </row>
    <row r="24" ht="18.95" customHeight="1" spans="1:3">
      <c r="A24" s="63" t="s">
        <v>2600</v>
      </c>
      <c r="B24" s="65"/>
      <c r="C24" s="111"/>
    </row>
    <row r="25" ht="18.95" customHeight="1" spans="1:3">
      <c r="A25" s="63" t="s">
        <v>2601</v>
      </c>
      <c r="B25" s="65"/>
      <c r="C25" s="111"/>
    </row>
    <row r="26" ht="18.95" customHeight="1" spans="1:3">
      <c r="A26" s="63" t="s">
        <v>2602</v>
      </c>
      <c r="B26" s="65"/>
      <c r="C26" s="111"/>
    </row>
    <row r="27" ht="18.95" customHeight="1" spans="1:3">
      <c r="A27" s="63" t="s">
        <v>2603</v>
      </c>
      <c r="B27" s="65"/>
      <c r="C27" s="111"/>
    </row>
    <row r="28" ht="18.95" customHeight="1" spans="1:3">
      <c r="A28" s="63" t="s">
        <v>2604</v>
      </c>
      <c r="B28" s="65"/>
      <c r="C28" s="111"/>
    </row>
    <row r="29" ht="18.95" customHeight="1" spans="1:3">
      <c r="A29" s="63" t="s">
        <v>2605</v>
      </c>
      <c r="B29" s="65"/>
      <c r="C29" s="111"/>
    </row>
    <row r="30" ht="18.95" customHeight="1" spans="1:3">
      <c r="A30" s="63" t="s">
        <v>2606</v>
      </c>
      <c r="B30" s="65"/>
      <c r="C30" s="111"/>
    </row>
    <row r="31" ht="18.95" customHeight="1" spans="1:3">
      <c r="A31" s="63" t="s">
        <v>2607</v>
      </c>
      <c r="B31" s="65">
        <v>1636</v>
      </c>
      <c r="C31" s="111"/>
    </row>
    <row r="32" ht="18.95" customHeight="1" spans="1:3">
      <c r="A32" s="63" t="s">
        <v>2608</v>
      </c>
      <c r="B32" s="65">
        <v>654</v>
      </c>
      <c r="C32" s="111"/>
    </row>
    <row r="33" ht="18.95" customHeight="1" spans="1:3">
      <c r="A33" s="69" t="s">
        <v>2609</v>
      </c>
      <c r="B33" s="71"/>
      <c r="C33" s="111"/>
    </row>
    <row r="34" spans="1:3">
      <c r="A34" s="112" t="s">
        <v>2610</v>
      </c>
      <c r="B34" s="65">
        <v>3366</v>
      </c>
      <c r="C34" s="111"/>
    </row>
    <row r="35" spans="1:3">
      <c r="A35" s="111"/>
      <c r="B35" s="111"/>
      <c r="C35" s="111"/>
    </row>
    <row r="36" spans="1:3">
      <c r="A36" s="111"/>
      <c r="B36" s="111"/>
      <c r="C36" s="111"/>
    </row>
    <row r="37" spans="1:3">
      <c r="A37" s="111"/>
      <c r="B37" s="111"/>
      <c r="C37" s="111"/>
    </row>
    <row r="38" spans="1:3">
      <c r="A38" s="111"/>
      <c r="B38" s="111"/>
      <c r="C38" s="111"/>
    </row>
    <row r="39" spans="1:3">
      <c r="A39" s="111"/>
      <c r="B39" s="111"/>
      <c r="C39" s="111"/>
    </row>
    <row r="40" spans="1:3">
      <c r="A40" s="111"/>
      <c r="B40" s="111"/>
      <c r="C40" s="111"/>
    </row>
    <row r="41" spans="1:3">
      <c r="A41" s="111"/>
      <c r="B41" s="111"/>
      <c r="C41" s="111"/>
    </row>
    <row r="42" spans="1:3">
      <c r="A42" s="111"/>
      <c r="B42" s="111"/>
      <c r="C42" s="111"/>
    </row>
    <row r="43" spans="1:3">
      <c r="A43" s="111"/>
      <c r="B43" s="111"/>
      <c r="C43" s="111"/>
    </row>
    <row r="44" spans="1:3">
      <c r="A44" s="111"/>
      <c r="B44" s="111"/>
      <c r="C44" s="111"/>
    </row>
    <row r="45" spans="1:3">
      <c r="A45" s="111"/>
      <c r="B45" s="111"/>
      <c r="C45" s="111"/>
    </row>
    <row r="46" spans="1:3">
      <c r="A46" s="111"/>
      <c r="B46" s="111"/>
      <c r="C46" s="111"/>
    </row>
    <row r="47" spans="1:3">
      <c r="A47" s="111"/>
      <c r="B47" s="111"/>
      <c r="C47" s="111"/>
    </row>
    <row r="48" spans="1:3">
      <c r="A48" s="111"/>
      <c r="B48" s="111"/>
      <c r="C48" s="111"/>
    </row>
    <row r="49" spans="1:3">
      <c r="A49" s="111"/>
      <c r="B49" s="111"/>
      <c r="C49" s="111"/>
    </row>
    <row r="50" spans="1:3">
      <c r="A50" s="111"/>
      <c r="B50" s="111"/>
      <c r="C50" s="111"/>
    </row>
    <row r="51" spans="1:3">
      <c r="A51" s="111"/>
      <c r="B51" s="111"/>
      <c r="C51" s="111"/>
    </row>
    <row r="52" spans="1:3">
      <c r="A52" s="111"/>
      <c r="B52" s="111"/>
      <c r="C52" s="111"/>
    </row>
    <row r="53" spans="1:3">
      <c r="A53" s="111"/>
      <c r="B53" s="111"/>
      <c r="C53" s="111"/>
    </row>
    <row r="54" spans="1:3">
      <c r="A54" s="111"/>
      <c r="B54" s="111"/>
      <c r="C54" s="111"/>
    </row>
    <row r="55" spans="1:3">
      <c r="A55" s="111"/>
      <c r="B55" s="111"/>
      <c r="C55" s="111"/>
    </row>
    <row r="56" spans="1:3">
      <c r="A56" s="111"/>
      <c r="B56" s="111"/>
      <c r="C56" s="111"/>
    </row>
    <row r="57" spans="1:3">
      <c r="A57" s="111"/>
      <c r="B57" s="111"/>
      <c r="C57" s="111"/>
    </row>
    <row r="58" spans="1:3">
      <c r="A58" s="111"/>
      <c r="B58" s="111"/>
      <c r="C58" s="111"/>
    </row>
    <row r="59" spans="1:3">
      <c r="A59" s="111"/>
      <c r="B59" s="111"/>
      <c r="C59" s="111"/>
    </row>
    <row r="60" spans="1:3">
      <c r="A60" s="111"/>
      <c r="B60" s="111"/>
      <c r="C60" s="111"/>
    </row>
    <row r="61" spans="1:3">
      <c r="A61" s="111"/>
      <c r="B61" s="111"/>
      <c r="C61" s="111"/>
    </row>
    <row r="62" spans="1:3">
      <c r="A62" s="111"/>
      <c r="B62" s="111"/>
      <c r="C62" s="111"/>
    </row>
    <row r="63" spans="1:3">
      <c r="A63" s="111"/>
      <c r="B63" s="111"/>
      <c r="C63" s="111"/>
    </row>
    <row r="64" spans="1:3">
      <c r="A64" s="111"/>
      <c r="B64" s="111"/>
      <c r="C64" s="111"/>
    </row>
    <row r="65" spans="1:3">
      <c r="A65" s="111"/>
      <c r="B65" s="111"/>
      <c r="C65" s="111"/>
    </row>
    <row r="66" spans="1:3">
      <c r="A66" s="111"/>
      <c r="B66" s="111"/>
      <c r="C66" s="111"/>
    </row>
    <row r="67" spans="1:3">
      <c r="A67" s="111"/>
      <c r="B67" s="111"/>
      <c r="C67" s="111"/>
    </row>
    <row r="68" spans="1:3">
      <c r="A68" s="111"/>
      <c r="B68" s="111"/>
      <c r="C68" s="111"/>
    </row>
    <row r="69" spans="1:3">
      <c r="A69" s="111"/>
      <c r="B69" s="111"/>
      <c r="C69" s="111"/>
    </row>
    <row r="70" spans="1:3">
      <c r="A70" s="111"/>
      <c r="B70" s="111"/>
      <c r="C70" s="111"/>
    </row>
    <row r="71" spans="1:3">
      <c r="A71" s="111"/>
      <c r="B71" s="111"/>
      <c r="C71" s="111"/>
    </row>
    <row r="72" spans="1:3">
      <c r="A72" s="111"/>
      <c r="B72" s="111"/>
      <c r="C72" s="111"/>
    </row>
    <row r="73" spans="1:3">
      <c r="A73" s="111"/>
      <c r="B73" s="111"/>
      <c r="C73" s="111"/>
    </row>
    <row r="74" spans="1:3">
      <c r="A74" s="111"/>
      <c r="B74" s="111"/>
      <c r="C74" s="111"/>
    </row>
    <row r="75" spans="1:3">
      <c r="A75" s="111"/>
      <c r="B75" s="111"/>
      <c r="C75" s="111"/>
    </row>
    <row r="76" spans="1:3">
      <c r="A76" s="111"/>
      <c r="B76" s="111"/>
      <c r="C76" s="111"/>
    </row>
    <row r="77" spans="1:3">
      <c r="A77" s="111"/>
      <c r="B77" s="111"/>
      <c r="C77" s="111"/>
    </row>
    <row r="78" spans="1:3">
      <c r="A78" s="111"/>
      <c r="B78" s="111"/>
      <c r="C78" s="111"/>
    </row>
    <row r="79" spans="1:3">
      <c r="A79" s="111"/>
      <c r="B79" s="111"/>
      <c r="C79" s="111"/>
    </row>
    <row r="80" spans="1:3">
      <c r="A80" s="111"/>
      <c r="B80" s="111"/>
      <c r="C80" s="111"/>
    </row>
    <row r="81" spans="1:3">
      <c r="A81" s="111"/>
      <c r="B81" s="111"/>
      <c r="C81" s="111"/>
    </row>
    <row r="82" spans="1:3">
      <c r="A82" s="111"/>
      <c r="B82" s="111"/>
      <c r="C82" s="111"/>
    </row>
    <row r="83" spans="1:3">
      <c r="A83" s="111"/>
      <c r="B83" s="111"/>
      <c r="C83" s="111"/>
    </row>
    <row r="84" spans="1:3">
      <c r="A84" s="111"/>
      <c r="B84" s="111"/>
      <c r="C84" s="111"/>
    </row>
    <row r="85" spans="1:3">
      <c r="A85" s="111"/>
      <c r="B85" s="111"/>
      <c r="C85" s="111"/>
    </row>
    <row r="86" spans="1:3">
      <c r="A86" s="111"/>
      <c r="B86" s="111"/>
      <c r="C86" s="111"/>
    </row>
    <row r="87" spans="1:3">
      <c r="A87" s="111"/>
      <c r="B87" s="111"/>
      <c r="C87" s="111"/>
    </row>
    <row r="88" spans="1:3">
      <c r="A88" s="111"/>
      <c r="B88" s="111"/>
      <c r="C88" s="111"/>
    </row>
    <row r="89" spans="1:3">
      <c r="A89" s="111"/>
      <c r="B89" s="111"/>
      <c r="C89" s="111"/>
    </row>
    <row r="90" spans="1:3">
      <c r="A90" s="111"/>
      <c r="B90" s="111"/>
      <c r="C90" s="111"/>
    </row>
    <row r="91" spans="1:3">
      <c r="A91" s="111"/>
      <c r="B91" s="111"/>
      <c r="C91" s="111"/>
    </row>
    <row r="92" spans="1:3">
      <c r="A92" s="111"/>
      <c r="B92" s="111"/>
      <c r="C92" s="111"/>
    </row>
    <row r="93" spans="1:3">
      <c r="A93" s="111"/>
      <c r="B93" s="111"/>
      <c r="C93" s="111"/>
    </row>
    <row r="94" spans="1:3">
      <c r="A94" s="111"/>
      <c r="B94" s="111"/>
      <c r="C94" s="111"/>
    </row>
    <row r="95" spans="1:3">
      <c r="A95" s="111"/>
      <c r="B95" s="111"/>
      <c r="C95" s="111"/>
    </row>
    <row r="96" spans="1:3">
      <c r="A96" s="111"/>
      <c r="B96" s="111"/>
      <c r="C96" s="111"/>
    </row>
    <row r="97" spans="1:3">
      <c r="A97" s="111"/>
      <c r="B97" s="111"/>
      <c r="C97" s="111"/>
    </row>
    <row r="98" spans="1:3">
      <c r="A98" s="111"/>
      <c r="B98" s="111"/>
      <c r="C98" s="111"/>
    </row>
    <row r="99" spans="1:3">
      <c r="A99" s="111"/>
      <c r="B99" s="111"/>
      <c r="C99" s="111"/>
    </row>
    <row r="100" spans="1:3">
      <c r="A100" s="111"/>
      <c r="B100" s="111"/>
      <c r="C100" s="111"/>
    </row>
    <row r="101" spans="1:3">
      <c r="A101" s="111"/>
      <c r="B101" s="111"/>
      <c r="C101" s="111"/>
    </row>
    <row r="102" spans="1:3">
      <c r="A102" s="111"/>
      <c r="B102" s="111"/>
      <c r="C102" s="111"/>
    </row>
    <row r="103" spans="1:3">
      <c r="A103" s="111"/>
      <c r="B103" s="111"/>
      <c r="C103" s="111"/>
    </row>
    <row r="104" spans="1:3">
      <c r="A104" s="111"/>
      <c r="B104" s="111"/>
      <c r="C104" s="111"/>
    </row>
    <row r="105" spans="1:3">
      <c r="A105" s="111"/>
      <c r="B105" s="111"/>
      <c r="C105" s="111"/>
    </row>
    <row r="106" spans="1:3">
      <c r="A106" s="111"/>
      <c r="B106" s="111"/>
      <c r="C106" s="111"/>
    </row>
    <row r="107" spans="1:3">
      <c r="A107" s="111"/>
      <c r="B107" s="111"/>
      <c r="C107" s="111"/>
    </row>
    <row r="108" spans="1:3">
      <c r="A108" s="111"/>
      <c r="B108" s="111"/>
      <c r="C108" s="111"/>
    </row>
    <row r="109" spans="1:3">
      <c r="A109" s="111"/>
      <c r="B109" s="111"/>
      <c r="C109" s="111"/>
    </row>
    <row r="110" spans="1:3">
      <c r="A110" s="111"/>
      <c r="B110" s="111"/>
      <c r="C110" s="111"/>
    </row>
    <row r="111" spans="1:3">
      <c r="A111" s="111"/>
      <c r="B111" s="111"/>
      <c r="C111" s="111"/>
    </row>
    <row r="112" spans="1:3">
      <c r="A112" s="111"/>
      <c r="B112" s="111"/>
      <c r="C112" s="111"/>
    </row>
    <row r="113" spans="1:3">
      <c r="A113" s="111"/>
      <c r="B113" s="111"/>
      <c r="C113" s="111"/>
    </row>
    <row r="114" spans="1:3">
      <c r="A114" s="111"/>
      <c r="B114" s="111"/>
      <c r="C114" s="111"/>
    </row>
    <row r="115" spans="1:3">
      <c r="A115" s="111"/>
      <c r="B115" s="111"/>
      <c r="C115" s="111"/>
    </row>
    <row r="116" spans="1:3">
      <c r="A116" s="111"/>
      <c r="B116" s="111"/>
      <c r="C116" s="111"/>
    </row>
    <row r="117" spans="1:3">
      <c r="A117" s="111"/>
      <c r="B117" s="111"/>
      <c r="C117" s="111"/>
    </row>
    <row r="118" spans="1:3">
      <c r="A118" s="111"/>
      <c r="B118" s="111"/>
      <c r="C118" s="111"/>
    </row>
    <row r="119" spans="1:3">
      <c r="A119" s="111"/>
      <c r="B119" s="111"/>
      <c r="C119" s="111"/>
    </row>
    <row r="120" spans="1:3">
      <c r="A120" s="111"/>
      <c r="B120" s="111"/>
      <c r="C120" s="111"/>
    </row>
    <row r="121" spans="1:3">
      <c r="A121" s="111"/>
      <c r="B121" s="111"/>
      <c r="C121" s="111"/>
    </row>
    <row r="122" spans="1:3">
      <c r="A122" s="111"/>
      <c r="B122" s="111"/>
      <c r="C122" s="111"/>
    </row>
    <row r="123" spans="1:3">
      <c r="A123" s="111"/>
      <c r="B123" s="111"/>
      <c r="C123" s="111"/>
    </row>
    <row r="124" spans="1:3">
      <c r="A124" s="111"/>
      <c r="B124" s="111"/>
      <c r="C124" s="111"/>
    </row>
    <row r="125" spans="1:3">
      <c r="A125" s="111"/>
      <c r="B125" s="111"/>
      <c r="C125" s="111"/>
    </row>
    <row r="126" spans="1:3">
      <c r="A126" s="111"/>
      <c r="B126" s="111"/>
      <c r="C126" s="111"/>
    </row>
    <row r="127" spans="1:3">
      <c r="A127" s="111"/>
      <c r="B127" s="111"/>
      <c r="C127" s="111"/>
    </row>
    <row r="128" spans="1:3">
      <c r="A128" s="111"/>
      <c r="B128" s="111"/>
      <c r="C128" s="111"/>
    </row>
    <row r="129" spans="1:3">
      <c r="A129" s="111"/>
      <c r="B129" s="111"/>
      <c r="C129" s="111"/>
    </row>
    <row r="130" spans="1:3">
      <c r="A130" s="111"/>
      <c r="B130" s="111"/>
      <c r="C130" s="111"/>
    </row>
    <row r="131" spans="1:3">
      <c r="A131" s="111"/>
      <c r="B131" s="111"/>
      <c r="C131" s="111"/>
    </row>
    <row r="132" spans="1:3">
      <c r="A132" s="111"/>
      <c r="B132" s="111"/>
      <c r="C132" s="111"/>
    </row>
    <row r="133" spans="1:3">
      <c r="A133" s="111"/>
      <c r="B133" s="111"/>
      <c r="C133" s="111"/>
    </row>
    <row r="134" spans="1:3">
      <c r="A134" s="111"/>
      <c r="B134" s="111"/>
      <c r="C134" s="111"/>
    </row>
    <row r="135" spans="1:3">
      <c r="A135" s="111"/>
      <c r="B135" s="111"/>
      <c r="C135" s="111"/>
    </row>
    <row r="136" spans="1:3">
      <c r="A136" s="111"/>
      <c r="B136" s="111"/>
      <c r="C136" s="111"/>
    </row>
    <row r="137" spans="1:3">
      <c r="A137" s="111"/>
      <c r="B137" s="111"/>
      <c r="C137" s="111"/>
    </row>
    <row r="138" spans="1:3">
      <c r="A138" s="111"/>
      <c r="B138" s="111"/>
      <c r="C138" s="111"/>
    </row>
    <row r="139" spans="1:3">
      <c r="A139" s="111"/>
      <c r="B139" s="111"/>
      <c r="C139" s="111"/>
    </row>
    <row r="140" spans="1:3">
      <c r="A140" s="111"/>
      <c r="B140" s="111"/>
      <c r="C140" s="111"/>
    </row>
    <row r="141" spans="1:3">
      <c r="A141" s="111"/>
      <c r="B141" s="111"/>
      <c r="C141" s="111"/>
    </row>
    <row r="142" spans="1:3">
      <c r="A142" s="111"/>
      <c r="B142" s="111"/>
      <c r="C142" s="111"/>
    </row>
    <row r="143" spans="1:3">
      <c r="A143" s="111"/>
      <c r="B143" s="111"/>
      <c r="C143" s="111"/>
    </row>
    <row r="144" spans="1:3">
      <c r="A144" s="111"/>
      <c r="B144" s="111"/>
      <c r="C144" s="111"/>
    </row>
    <row r="145" spans="1:3">
      <c r="A145" s="111"/>
      <c r="B145" s="111"/>
      <c r="C145" s="111"/>
    </row>
    <row r="146" spans="1:3">
      <c r="A146" s="111"/>
      <c r="B146" s="111"/>
      <c r="C146" s="111"/>
    </row>
    <row r="147" spans="1:3">
      <c r="A147" s="111"/>
      <c r="B147" s="111"/>
      <c r="C147" s="111"/>
    </row>
    <row r="148" spans="1:3">
      <c r="A148" s="111"/>
      <c r="B148" s="111"/>
      <c r="C148" s="111"/>
    </row>
    <row r="149" spans="1:3">
      <c r="A149" s="111"/>
      <c r="B149" s="111"/>
      <c r="C149" s="111"/>
    </row>
    <row r="150" spans="1:3">
      <c r="A150" s="111"/>
      <c r="B150" s="111"/>
      <c r="C150" s="111"/>
    </row>
    <row r="151" spans="1:3">
      <c r="A151" s="111"/>
      <c r="B151" s="111"/>
      <c r="C151" s="111"/>
    </row>
    <row r="152" spans="1:3">
      <c r="A152" s="111"/>
      <c r="B152" s="111"/>
      <c r="C152" s="111"/>
    </row>
    <row r="153" spans="1:3">
      <c r="A153" s="111"/>
      <c r="B153" s="111"/>
      <c r="C153" s="111"/>
    </row>
    <row r="154" spans="1:3">
      <c r="A154" s="111"/>
      <c r="B154" s="111"/>
      <c r="C154" s="111"/>
    </row>
    <row r="155" spans="1:3">
      <c r="A155" s="111"/>
      <c r="B155" s="111"/>
      <c r="C155" s="111"/>
    </row>
    <row r="156" spans="1:3">
      <c r="A156" s="111"/>
      <c r="B156" s="111"/>
      <c r="C156" s="111"/>
    </row>
    <row r="157" spans="1:3">
      <c r="A157" s="111"/>
      <c r="B157" s="111"/>
      <c r="C157" s="111"/>
    </row>
    <row r="158" spans="1:3">
      <c r="A158" s="111"/>
      <c r="B158" s="111"/>
      <c r="C158" s="111"/>
    </row>
    <row r="159" spans="1:3">
      <c r="A159" s="111"/>
      <c r="B159" s="111"/>
      <c r="C159" s="111"/>
    </row>
    <row r="160" spans="1:3">
      <c r="A160" s="111"/>
      <c r="B160" s="111"/>
      <c r="C160" s="111"/>
    </row>
    <row r="161" spans="1:3">
      <c r="A161" s="111"/>
      <c r="B161" s="111"/>
      <c r="C161" s="111"/>
    </row>
    <row r="162" spans="1:3">
      <c r="A162" s="111"/>
      <c r="B162" s="111"/>
      <c r="C162" s="111"/>
    </row>
    <row r="163" spans="1:3">
      <c r="A163" s="111"/>
      <c r="B163" s="111"/>
      <c r="C163" s="111"/>
    </row>
    <row r="164" spans="1:3">
      <c r="A164" s="111"/>
      <c r="B164" s="111"/>
      <c r="C164" s="111"/>
    </row>
    <row r="165" spans="1:3">
      <c r="A165" s="111"/>
      <c r="B165" s="111"/>
      <c r="C165" s="111"/>
    </row>
    <row r="166" spans="1:3">
      <c r="A166" s="111"/>
      <c r="B166" s="111"/>
      <c r="C166" s="111"/>
    </row>
    <row r="167" spans="1:3">
      <c r="A167" s="111"/>
      <c r="B167" s="111"/>
      <c r="C167" s="111"/>
    </row>
    <row r="168" spans="1:3">
      <c r="A168" s="111"/>
      <c r="B168" s="111"/>
      <c r="C168" s="111"/>
    </row>
    <row r="169" spans="1:3">
      <c r="A169" s="111"/>
      <c r="B169" s="111"/>
      <c r="C169" s="111"/>
    </row>
    <row r="170" spans="1:3">
      <c r="A170" s="111"/>
      <c r="B170" s="111"/>
      <c r="C170" s="111"/>
    </row>
    <row r="171" spans="1:3">
      <c r="A171" s="111"/>
      <c r="B171" s="111"/>
      <c r="C171" s="111"/>
    </row>
    <row r="172" spans="1:3">
      <c r="A172" s="111"/>
      <c r="B172" s="111"/>
      <c r="C172" s="111"/>
    </row>
    <row r="173" spans="1:3">
      <c r="A173" s="111"/>
      <c r="B173" s="111"/>
      <c r="C173" s="111"/>
    </row>
    <row r="174" spans="1:3">
      <c r="A174" s="111"/>
      <c r="B174" s="111"/>
      <c r="C174" s="111"/>
    </row>
    <row r="175" spans="1:3">
      <c r="A175" s="111"/>
      <c r="B175" s="111"/>
      <c r="C175" s="111"/>
    </row>
    <row r="176" spans="1:3">
      <c r="A176" s="111"/>
      <c r="B176" s="111"/>
      <c r="C176" s="111"/>
    </row>
    <row r="177" spans="1:3">
      <c r="A177" s="111"/>
      <c r="B177" s="111"/>
      <c r="C177" s="111"/>
    </row>
    <row r="178" spans="1:3">
      <c r="A178" s="111"/>
      <c r="B178" s="111"/>
      <c r="C178" s="111"/>
    </row>
    <row r="179" spans="1:3">
      <c r="A179" s="111"/>
      <c r="B179" s="111"/>
      <c r="C179" s="111"/>
    </row>
    <row r="180" spans="1:3">
      <c r="A180" s="111"/>
      <c r="B180" s="111"/>
      <c r="C180" s="111"/>
    </row>
    <row r="181" spans="1:3">
      <c r="A181" s="111"/>
      <c r="B181" s="111"/>
      <c r="C181" s="111"/>
    </row>
    <row r="182" spans="1:3">
      <c r="A182" s="111"/>
      <c r="B182" s="111"/>
      <c r="C182" s="111"/>
    </row>
    <row r="183" spans="1:3">
      <c r="A183" s="111"/>
      <c r="B183" s="111"/>
      <c r="C183" s="111"/>
    </row>
    <row r="184" spans="1:3">
      <c r="A184" s="111"/>
      <c r="B184" s="111"/>
      <c r="C184" s="111"/>
    </row>
    <row r="185" spans="1:3">
      <c r="A185" s="111"/>
      <c r="B185" s="111"/>
      <c r="C185" s="111"/>
    </row>
    <row r="186" spans="1:3">
      <c r="A186" s="111"/>
      <c r="B186" s="111"/>
      <c r="C186" s="111"/>
    </row>
    <row r="187" spans="1:3">
      <c r="A187" s="111"/>
      <c r="B187" s="111"/>
      <c r="C187" s="111"/>
    </row>
    <row r="188" spans="1:3">
      <c r="A188" s="111"/>
      <c r="B188" s="111"/>
      <c r="C188" s="111"/>
    </row>
    <row r="189" spans="1:3">
      <c r="A189" s="111"/>
      <c r="B189" s="111"/>
      <c r="C189" s="111"/>
    </row>
    <row r="190" spans="1:3">
      <c r="A190" s="111"/>
      <c r="B190" s="111"/>
      <c r="C190" s="111"/>
    </row>
    <row r="191" spans="1:3">
      <c r="A191" s="111"/>
      <c r="B191" s="111"/>
      <c r="C191" s="111"/>
    </row>
    <row r="192" spans="1:3">
      <c r="A192" s="111"/>
      <c r="B192" s="111"/>
      <c r="C192" s="111"/>
    </row>
    <row r="193" spans="1:3">
      <c r="A193" s="111"/>
      <c r="B193" s="111"/>
      <c r="C193" s="111"/>
    </row>
    <row r="194" spans="1:3">
      <c r="A194" s="111"/>
      <c r="B194" s="111"/>
      <c r="C194" s="111"/>
    </row>
    <row r="195" spans="1:3">
      <c r="A195" s="111"/>
      <c r="B195" s="111"/>
      <c r="C195" s="111"/>
    </row>
    <row r="196" spans="1:3">
      <c r="A196" s="111"/>
      <c r="B196" s="111"/>
      <c r="C196" s="111"/>
    </row>
    <row r="197" spans="1:3">
      <c r="A197" s="111"/>
      <c r="B197" s="111"/>
      <c r="C197" s="111"/>
    </row>
    <row r="198" spans="1:3">
      <c r="A198" s="111"/>
      <c r="B198" s="111"/>
      <c r="C198" s="111"/>
    </row>
    <row r="199" spans="1:3">
      <c r="A199" s="111"/>
      <c r="B199" s="111"/>
      <c r="C199" s="111"/>
    </row>
    <row r="200" spans="1:3">
      <c r="A200" s="111"/>
      <c r="B200" s="111"/>
      <c r="C200" s="111"/>
    </row>
    <row r="201" spans="1:3">
      <c r="A201" s="111"/>
      <c r="B201" s="111"/>
      <c r="C201" s="111"/>
    </row>
    <row r="202" spans="1:3">
      <c r="A202" s="111"/>
      <c r="B202" s="111"/>
      <c r="C202" s="111"/>
    </row>
    <row r="203" spans="1:3">
      <c r="A203" s="111"/>
      <c r="B203" s="111"/>
      <c r="C203" s="111"/>
    </row>
    <row r="204" spans="1:3">
      <c r="A204" s="111"/>
      <c r="B204" s="111"/>
      <c r="C204" s="111"/>
    </row>
    <row r="205" spans="1:3">
      <c r="A205" s="111"/>
      <c r="B205" s="111"/>
      <c r="C205" s="111"/>
    </row>
    <row r="206" spans="1:3">
      <c r="A206" s="111"/>
      <c r="B206" s="111"/>
      <c r="C206" s="111"/>
    </row>
    <row r="207" spans="1:3">
      <c r="A207" s="111"/>
      <c r="B207" s="111"/>
      <c r="C207" s="111"/>
    </row>
    <row r="208" spans="1:3">
      <c r="A208" s="111"/>
      <c r="B208" s="111"/>
      <c r="C208" s="111"/>
    </row>
    <row r="209" spans="1:3">
      <c r="A209" s="111"/>
      <c r="B209" s="111"/>
      <c r="C209" s="111"/>
    </row>
    <row r="210" spans="1:3">
      <c r="A210" s="111"/>
      <c r="B210" s="111"/>
      <c r="C210" s="111"/>
    </row>
    <row r="211" spans="1:3">
      <c r="A211" s="111"/>
      <c r="B211" s="111"/>
      <c r="C211" s="111"/>
    </row>
    <row r="212" spans="1:3">
      <c r="A212" s="111"/>
      <c r="B212" s="111"/>
      <c r="C212" s="111"/>
    </row>
    <row r="213" spans="1:3">
      <c r="A213" s="111"/>
      <c r="B213" s="111"/>
      <c r="C213" s="111"/>
    </row>
    <row r="214" spans="1:3">
      <c r="A214" s="111"/>
      <c r="B214" s="111"/>
      <c r="C214" s="111"/>
    </row>
    <row r="215" spans="1:3">
      <c r="A215" s="111"/>
      <c r="B215" s="111"/>
      <c r="C215" s="111"/>
    </row>
    <row r="216" spans="1:3">
      <c r="A216" s="111"/>
      <c r="B216" s="111"/>
      <c r="C216" s="111"/>
    </row>
    <row r="217" spans="1:3">
      <c r="A217" s="111"/>
      <c r="B217" s="111"/>
      <c r="C217" s="111"/>
    </row>
    <row r="218" spans="1:3">
      <c r="A218" s="111"/>
      <c r="B218" s="111"/>
      <c r="C218" s="111"/>
    </row>
    <row r="219" spans="1:3">
      <c r="A219" s="111"/>
      <c r="B219" s="111"/>
      <c r="C219" s="111"/>
    </row>
    <row r="220" spans="1:3">
      <c r="A220" s="111"/>
      <c r="B220" s="111"/>
      <c r="C220" s="111"/>
    </row>
    <row r="221" spans="1:3">
      <c r="A221" s="111"/>
      <c r="B221" s="111"/>
      <c r="C221" s="111"/>
    </row>
    <row r="222" spans="1:3">
      <c r="A222" s="111"/>
      <c r="B222" s="111"/>
      <c r="C222" s="111"/>
    </row>
    <row r="223" spans="1:3">
      <c r="A223" s="111"/>
      <c r="B223" s="111"/>
      <c r="C223" s="111"/>
    </row>
    <row r="224" spans="1:3">
      <c r="A224" s="111"/>
      <c r="B224" s="111"/>
      <c r="C224" s="111"/>
    </row>
    <row r="225" spans="1:3">
      <c r="A225" s="111"/>
      <c r="B225" s="111"/>
      <c r="C225" s="111"/>
    </row>
    <row r="226" spans="1:3">
      <c r="A226" s="111"/>
      <c r="B226" s="111"/>
      <c r="C226" s="111"/>
    </row>
    <row r="227" spans="1:3">
      <c r="A227" s="111"/>
      <c r="B227" s="111"/>
      <c r="C227" s="111"/>
    </row>
    <row r="228" spans="1:3">
      <c r="A228" s="111"/>
      <c r="B228" s="111"/>
      <c r="C228" s="111"/>
    </row>
    <row r="229" spans="1:3">
      <c r="A229" s="111"/>
      <c r="B229" s="111"/>
      <c r="C229" s="111"/>
    </row>
    <row r="230" spans="1:3">
      <c r="A230" s="111"/>
      <c r="B230" s="111"/>
      <c r="C230" s="111"/>
    </row>
    <row r="231" spans="1:3">
      <c r="A231" s="111"/>
      <c r="B231" s="111"/>
      <c r="C231" s="111"/>
    </row>
    <row r="232" spans="1:3">
      <c r="A232" s="111"/>
      <c r="B232" s="111"/>
      <c r="C232" s="111"/>
    </row>
    <row r="233" spans="1:3">
      <c r="A233" s="111"/>
      <c r="B233" s="111"/>
      <c r="C233" s="111"/>
    </row>
    <row r="234" spans="1:3">
      <c r="A234" s="111"/>
      <c r="B234" s="111"/>
      <c r="C234" s="111"/>
    </row>
    <row r="235" spans="1:3">
      <c r="A235" s="111"/>
      <c r="B235" s="111"/>
      <c r="C235" s="111"/>
    </row>
    <row r="236" spans="1:3">
      <c r="A236" s="111"/>
      <c r="B236" s="111"/>
      <c r="C236" s="111"/>
    </row>
    <row r="237" spans="1:3">
      <c r="A237" s="111"/>
      <c r="B237" s="111"/>
      <c r="C237" s="111"/>
    </row>
    <row r="238" spans="1:3">
      <c r="A238" s="111"/>
      <c r="B238" s="111"/>
      <c r="C238" s="111"/>
    </row>
    <row r="239" spans="1:3">
      <c r="A239" s="111"/>
      <c r="B239" s="111"/>
      <c r="C239" s="111"/>
    </row>
    <row r="240" spans="1:3">
      <c r="A240" s="111"/>
      <c r="B240" s="111"/>
      <c r="C240" s="111"/>
    </row>
    <row r="241" spans="1:3">
      <c r="A241" s="111"/>
      <c r="B241" s="111"/>
      <c r="C241" s="111"/>
    </row>
    <row r="242" spans="1:3">
      <c r="A242" s="111"/>
      <c r="B242" s="111"/>
      <c r="C242" s="111"/>
    </row>
    <row r="243" spans="1:3">
      <c r="A243" s="111"/>
      <c r="B243" s="111"/>
      <c r="C243" s="111"/>
    </row>
    <row r="244" spans="1:3">
      <c r="A244" s="111"/>
      <c r="B244" s="111"/>
      <c r="C244" s="111"/>
    </row>
    <row r="245" spans="1:3">
      <c r="A245" s="111"/>
      <c r="B245" s="111"/>
      <c r="C245" s="111"/>
    </row>
    <row r="246" spans="1:3">
      <c r="A246" s="111"/>
      <c r="B246" s="111"/>
      <c r="C246" s="111"/>
    </row>
    <row r="247" spans="1:3">
      <c r="A247" s="111"/>
      <c r="B247" s="111"/>
      <c r="C247" s="111"/>
    </row>
    <row r="248" spans="1:3">
      <c r="A248" s="111"/>
      <c r="B248" s="111"/>
      <c r="C248" s="111"/>
    </row>
    <row r="249" spans="1:3">
      <c r="A249" s="111"/>
      <c r="B249" s="111"/>
      <c r="C249" s="111"/>
    </row>
    <row r="250" spans="1:3">
      <c r="A250" s="111"/>
      <c r="B250" s="111"/>
      <c r="C250" s="111"/>
    </row>
    <row r="251" spans="1:3">
      <c r="A251" s="111"/>
      <c r="B251" s="111"/>
      <c r="C251" s="111"/>
    </row>
    <row r="252" spans="1:3">
      <c r="A252" s="111"/>
      <c r="B252" s="111"/>
      <c r="C252" s="111"/>
    </row>
    <row r="253" spans="1:3">
      <c r="A253" s="111"/>
      <c r="B253" s="111"/>
      <c r="C253" s="111"/>
    </row>
    <row r="254" spans="1:3">
      <c r="A254" s="111"/>
      <c r="B254" s="111"/>
      <c r="C254" s="111"/>
    </row>
    <row r="255" spans="1:3">
      <c r="A255" s="111"/>
      <c r="B255" s="111"/>
      <c r="C255" s="111"/>
    </row>
    <row r="256" spans="1:3">
      <c r="A256" s="111"/>
      <c r="B256" s="111"/>
      <c r="C256" s="111"/>
    </row>
    <row r="257" spans="1:3">
      <c r="A257" s="111"/>
      <c r="B257" s="111"/>
      <c r="C257" s="111"/>
    </row>
    <row r="258" spans="1:3">
      <c r="A258" s="111"/>
      <c r="B258" s="111"/>
      <c r="C258" s="111"/>
    </row>
    <row r="259" spans="1:3">
      <c r="A259" s="111"/>
      <c r="B259" s="111"/>
      <c r="C259" s="111"/>
    </row>
    <row r="260" spans="1:3">
      <c r="A260" s="111"/>
      <c r="B260" s="111"/>
      <c r="C260" s="111"/>
    </row>
    <row r="261" spans="1:3">
      <c r="A261" s="111"/>
      <c r="B261" s="111"/>
      <c r="C261" s="111"/>
    </row>
    <row r="262" spans="1:3">
      <c r="A262" s="111"/>
      <c r="B262" s="111"/>
      <c r="C262" s="111"/>
    </row>
    <row r="263" spans="1:3">
      <c r="A263" s="111"/>
      <c r="B263" s="111"/>
      <c r="C263" s="111"/>
    </row>
    <row r="264" spans="1:3">
      <c r="A264" s="111"/>
      <c r="B264" s="111"/>
      <c r="C264" s="111"/>
    </row>
    <row r="265" spans="1:3">
      <c r="A265" s="111"/>
      <c r="B265" s="111"/>
      <c r="C265" s="111"/>
    </row>
    <row r="266" spans="1:3">
      <c r="A266" s="111"/>
      <c r="B266" s="111"/>
      <c r="C266" s="111"/>
    </row>
    <row r="267" spans="1:3">
      <c r="A267" s="111"/>
      <c r="B267" s="111"/>
      <c r="C267" s="111"/>
    </row>
    <row r="268" spans="1:3">
      <c r="A268" s="111"/>
      <c r="B268" s="111"/>
      <c r="C268" s="111"/>
    </row>
    <row r="269" spans="1:3">
      <c r="A269" s="111"/>
      <c r="B269" s="111"/>
      <c r="C269" s="111"/>
    </row>
    <row r="270" spans="1:3">
      <c r="A270" s="111"/>
      <c r="B270" s="111"/>
      <c r="C270" s="111"/>
    </row>
    <row r="271" spans="1:3">
      <c r="A271" s="111"/>
      <c r="B271" s="111"/>
      <c r="C271" s="111"/>
    </row>
    <row r="272" spans="1:3">
      <c r="A272" s="111"/>
      <c r="B272" s="111"/>
      <c r="C272" s="111"/>
    </row>
    <row r="273" spans="1:3">
      <c r="A273" s="111"/>
      <c r="B273" s="111"/>
      <c r="C273" s="111"/>
    </row>
    <row r="274" spans="1:3">
      <c r="A274" s="111"/>
      <c r="B274" s="111"/>
      <c r="C274" s="111"/>
    </row>
    <row r="275" spans="1:3">
      <c r="A275" s="111"/>
      <c r="B275" s="111"/>
      <c r="C275" s="111"/>
    </row>
    <row r="276" spans="1:3">
      <c r="A276" s="111"/>
      <c r="B276" s="111"/>
      <c r="C276" s="111"/>
    </row>
    <row r="277" spans="1:3">
      <c r="A277" s="111"/>
      <c r="B277" s="111"/>
      <c r="C277" s="111"/>
    </row>
    <row r="278" spans="1:3">
      <c r="A278" s="111"/>
      <c r="B278" s="111"/>
      <c r="C278" s="111"/>
    </row>
    <row r="279" spans="1:3">
      <c r="A279" s="111"/>
      <c r="B279" s="111"/>
      <c r="C279" s="111"/>
    </row>
    <row r="280" spans="1:3">
      <c r="A280" s="111"/>
      <c r="B280" s="111"/>
      <c r="C280" s="111"/>
    </row>
    <row r="281" spans="1:3">
      <c r="A281" s="111"/>
      <c r="B281" s="111"/>
      <c r="C281" s="111"/>
    </row>
    <row r="282" spans="1:3">
      <c r="A282" s="111"/>
      <c r="B282" s="111"/>
      <c r="C282" s="111"/>
    </row>
    <row r="283" spans="1:3">
      <c r="A283" s="111"/>
      <c r="B283" s="111"/>
      <c r="C283" s="111"/>
    </row>
    <row r="284" spans="1:3">
      <c r="A284" s="111"/>
      <c r="B284" s="111"/>
      <c r="C284" s="111"/>
    </row>
    <row r="285" spans="1:3">
      <c r="A285" s="111"/>
      <c r="B285" s="111"/>
      <c r="C285" s="111"/>
    </row>
    <row r="286" spans="1:3">
      <c r="A286" s="111"/>
      <c r="B286" s="111"/>
      <c r="C286" s="111"/>
    </row>
    <row r="287" spans="1:3">
      <c r="A287" s="111"/>
      <c r="B287" s="111"/>
      <c r="C287" s="111"/>
    </row>
    <row r="288" spans="1:3">
      <c r="A288" s="111"/>
      <c r="B288" s="111"/>
      <c r="C288" s="111"/>
    </row>
    <row r="289" spans="1:3">
      <c r="A289" s="111"/>
      <c r="B289" s="111"/>
      <c r="C289" s="111"/>
    </row>
    <row r="290" spans="1:3">
      <c r="A290" s="111"/>
      <c r="B290" s="111"/>
      <c r="C290" s="111"/>
    </row>
    <row r="291" spans="1:3">
      <c r="A291" s="111"/>
      <c r="B291" s="111"/>
      <c r="C291" s="111"/>
    </row>
    <row r="292" spans="1:3">
      <c r="A292" s="111"/>
      <c r="B292" s="111"/>
      <c r="C292" s="111"/>
    </row>
    <row r="293" spans="1:3">
      <c r="A293" s="111"/>
      <c r="B293" s="111"/>
      <c r="C293" s="111"/>
    </row>
    <row r="294" spans="1:3">
      <c r="A294" s="111"/>
      <c r="B294" s="111"/>
      <c r="C294" s="111"/>
    </row>
    <row r="295" spans="1:3">
      <c r="A295" s="111"/>
      <c r="B295" s="111"/>
      <c r="C295" s="111"/>
    </row>
    <row r="296" spans="1:3">
      <c r="A296" s="111"/>
      <c r="B296" s="111"/>
      <c r="C296" s="111"/>
    </row>
    <row r="297" spans="1:3">
      <c r="A297" s="111"/>
      <c r="B297" s="111"/>
      <c r="C297" s="111"/>
    </row>
    <row r="298" spans="1:3">
      <c r="A298" s="111"/>
      <c r="B298" s="111"/>
      <c r="C298" s="111"/>
    </row>
    <row r="299" spans="1:3">
      <c r="A299" s="111"/>
      <c r="B299" s="111"/>
      <c r="C299" s="111"/>
    </row>
    <row r="300" spans="1:3">
      <c r="A300" s="111"/>
      <c r="B300" s="111"/>
      <c r="C300" s="111"/>
    </row>
    <row r="301" spans="1:3">
      <c r="A301" s="111"/>
      <c r="B301" s="111"/>
      <c r="C301" s="111"/>
    </row>
    <row r="302" spans="1:3">
      <c r="A302" s="111"/>
      <c r="B302" s="111"/>
      <c r="C302" s="111"/>
    </row>
    <row r="303" spans="1:3">
      <c r="A303" s="111"/>
      <c r="B303" s="111"/>
      <c r="C303" s="111"/>
    </row>
    <row r="304" spans="1:3">
      <c r="A304" s="111"/>
      <c r="B304" s="111"/>
      <c r="C304" s="111"/>
    </row>
    <row r="305" spans="1:3">
      <c r="A305" s="111"/>
      <c r="B305" s="111"/>
      <c r="C305" s="111"/>
    </row>
    <row r="306" spans="1:3">
      <c r="A306" s="111"/>
      <c r="B306" s="111"/>
      <c r="C306" s="111"/>
    </row>
    <row r="307" spans="1:3">
      <c r="A307" s="111"/>
      <c r="B307" s="111"/>
      <c r="C307" s="111"/>
    </row>
    <row r="308" spans="1:3">
      <c r="A308" s="111"/>
      <c r="B308" s="111"/>
      <c r="C308" s="111"/>
    </row>
    <row r="309" spans="1:3">
      <c r="A309" s="111"/>
      <c r="B309" s="111"/>
      <c r="C309" s="111"/>
    </row>
    <row r="310" spans="1:3">
      <c r="A310" s="111"/>
      <c r="B310" s="111"/>
      <c r="C310" s="111"/>
    </row>
    <row r="311" spans="1:3">
      <c r="A311" s="111"/>
      <c r="B311" s="111"/>
      <c r="C311" s="111"/>
    </row>
    <row r="312" spans="1:3">
      <c r="A312" s="111"/>
      <c r="B312" s="111"/>
      <c r="C312" s="111"/>
    </row>
    <row r="313" spans="1:3">
      <c r="A313" s="111"/>
      <c r="B313" s="111"/>
      <c r="C313" s="111"/>
    </row>
    <row r="314" spans="1:3">
      <c r="A314" s="111"/>
      <c r="B314" s="111"/>
      <c r="C314" s="111"/>
    </row>
    <row r="315" spans="1:3">
      <c r="A315" s="111"/>
      <c r="B315" s="111"/>
      <c r="C315" s="111"/>
    </row>
    <row r="316" spans="1:3">
      <c r="A316" s="111"/>
      <c r="B316" s="111"/>
      <c r="C316" s="111"/>
    </row>
    <row r="317" spans="1:3">
      <c r="A317" s="111"/>
      <c r="B317" s="111"/>
      <c r="C317" s="111"/>
    </row>
    <row r="318" spans="1:3">
      <c r="A318" s="111"/>
      <c r="B318" s="111"/>
      <c r="C318" s="111"/>
    </row>
    <row r="319" spans="1:3">
      <c r="A319" s="111"/>
      <c r="B319" s="111"/>
      <c r="C319" s="111"/>
    </row>
    <row r="320" spans="1:3">
      <c r="A320" s="111"/>
      <c r="B320" s="111"/>
      <c r="C320" s="111"/>
    </row>
    <row r="321" spans="1:3">
      <c r="A321" s="111"/>
      <c r="B321" s="111"/>
      <c r="C321" s="111"/>
    </row>
    <row r="322" spans="1:3">
      <c r="A322" s="111"/>
      <c r="B322" s="111"/>
      <c r="C322" s="111"/>
    </row>
    <row r="323" spans="1:3">
      <c r="A323" s="111"/>
      <c r="B323" s="111"/>
      <c r="C323" s="111"/>
    </row>
    <row r="324" spans="1:3">
      <c r="A324" s="111"/>
      <c r="B324" s="111"/>
      <c r="C324" s="111"/>
    </row>
    <row r="325" spans="1:3">
      <c r="A325" s="111"/>
      <c r="B325" s="111"/>
      <c r="C325" s="111"/>
    </row>
    <row r="326" spans="1:3">
      <c r="A326" s="111"/>
      <c r="B326" s="111"/>
      <c r="C326" s="111"/>
    </row>
    <row r="327" spans="1:3">
      <c r="A327" s="111"/>
      <c r="B327" s="111"/>
      <c r="C327" s="111"/>
    </row>
    <row r="328" spans="1:3">
      <c r="A328" s="111"/>
      <c r="B328" s="111"/>
      <c r="C328" s="111"/>
    </row>
    <row r="329" spans="1:3">
      <c r="A329" s="111"/>
      <c r="B329" s="111"/>
      <c r="C329" s="111"/>
    </row>
    <row r="330" spans="1:3">
      <c r="A330" s="111"/>
      <c r="B330" s="111"/>
      <c r="C330" s="111"/>
    </row>
    <row r="331" spans="1:3">
      <c r="A331" s="111"/>
      <c r="B331" s="111"/>
      <c r="C331" s="111"/>
    </row>
    <row r="332" spans="1:3">
      <c r="A332" s="111"/>
      <c r="B332" s="111"/>
      <c r="C332" s="111"/>
    </row>
    <row r="333" spans="1:3">
      <c r="A333" s="111"/>
      <c r="B333" s="111"/>
      <c r="C333" s="111"/>
    </row>
    <row r="334" spans="1:3">
      <c r="A334" s="111"/>
      <c r="B334" s="111"/>
      <c r="C334" s="111"/>
    </row>
    <row r="335" spans="1:3">
      <c r="A335" s="111"/>
      <c r="B335" s="111"/>
      <c r="C335" s="111"/>
    </row>
    <row r="336" spans="1:3">
      <c r="A336" s="111"/>
      <c r="B336" s="111"/>
      <c r="C336" s="111"/>
    </row>
    <row r="337" spans="1:3">
      <c r="A337" s="111"/>
      <c r="B337" s="111"/>
      <c r="C337" s="111"/>
    </row>
    <row r="338" spans="1:3">
      <c r="A338" s="111"/>
      <c r="B338" s="111"/>
      <c r="C338" s="111"/>
    </row>
    <row r="339" spans="1:3">
      <c r="A339" s="111"/>
      <c r="B339" s="111"/>
      <c r="C339" s="111"/>
    </row>
    <row r="340" spans="1:3">
      <c r="A340" s="111"/>
      <c r="B340" s="111"/>
      <c r="C340" s="111"/>
    </row>
    <row r="341" spans="1:3">
      <c r="A341" s="111"/>
      <c r="B341" s="111"/>
      <c r="C341" s="111"/>
    </row>
    <row r="342" spans="1:3">
      <c r="A342" s="111"/>
      <c r="B342" s="111"/>
      <c r="C342" s="111"/>
    </row>
    <row r="343" spans="1:3">
      <c r="A343" s="111"/>
      <c r="B343" s="111"/>
      <c r="C343" s="111"/>
    </row>
    <row r="344" spans="1:3">
      <c r="A344" s="111"/>
      <c r="B344" s="111"/>
      <c r="C344" s="111"/>
    </row>
    <row r="345" spans="1:3">
      <c r="A345" s="111"/>
      <c r="B345" s="111"/>
      <c r="C345" s="111"/>
    </row>
    <row r="346" spans="1:3">
      <c r="A346" s="111"/>
      <c r="B346" s="111"/>
      <c r="C346" s="111"/>
    </row>
    <row r="347" spans="1:3">
      <c r="A347" s="111"/>
      <c r="B347" s="111"/>
      <c r="C347" s="111"/>
    </row>
    <row r="348" spans="1:3">
      <c r="A348" s="111"/>
      <c r="B348" s="111"/>
      <c r="C348" s="111"/>
    </row>
    <row r="349" spans="1:3">
      <c r="A349" s="111"/>
      <c r="B349" s="111"/>
      <c r="C349" s="111"/>
    </row>
    <row r="350" spans="1:3">
      <c r="A350" s="111"/>
      <c r="B350" s="111"/>
      <c r="C350" s="111"/>
    </row>
    <row r="351" spans="1:3">
      <c r="A351" s="111"/>
      <c r="B351" s="111"/>
      <c r="C351" s="111"/>
    </row>
    <row r="352" spans="1:3">
      <c r="A352" s="111"/>
      <c r="B352" s="111"/>
      <c r="C352" s="111"/>
    </row>
    <row r="353" spans="1:3">
      <c r="A353" s="111"/>
      <c r="B353" s="111"/>
      <c r="C353" s="111"/>
    </row>
    <row r="354" spans="1:3">
      <c r="A354" s="111"/>
      <c r="B354" s="111"/>
      <c r="C354" s="111"/>
    </row>
    <row r="355" spans="1:3">
      <c r="A355" s="111"/>
      <c r="B355" s="111"/>
      <c r="C355" s="111"/>
    </row>
    <row r="356" spans="1:3">
      <c r="A356" s="111"/>
      <c r="B356" s="111"/>
      <c r="C356" s="111"/>
    </row>
    <row r="357" spans="1:3">
      <c r="A357" s="111"/>
      <c r="B357" s="111"/>
      <c r="C357" s="111"/>
    </row>
    <row r="358" spans="1:3">
      <c r="A358" s="111"/>
      <c r="B358" s="111"/>
      <c r="C358" s="111"/>
    </row>
    <row r="359" spans="1:3">
      <c r="A359" s="111"/>
      <c r="B359" s="111"/>
      <c r="C359" s="111"/>
    </row>
    <row r="360" spans="1:3">
      <c r="A360" s="111"/>
      <c r="B360" s="111"/>
      <c r="C360" s="111"/>
    </row>
    <row r="361" spans="1:3">
      <c r="A361" s="111"/>
      <c r="B361" s="111"/>
      <c r="C361" s="111"/>
    </row>
    <row r="362" spans="1:3">
      <c r="A362" s="111"/>
      <c r="B362" s="111"/>
      <c r="C362" s="111"/>
    </row>
    <row r="363" spans="1:3">
      <c r="A363" s="111"/>
      <c r="B363" s="111"/>
      <c r="C363" s="111"/>
    </row>
    <row r="364" spans="1:3">
      <c r="A364" s="111"/>
      <c r="B364" s="111"/>
      <c r="C364" s="111"/>
    </row>
    <row r="365" spans="1:3">
      <c r="A365" s="111"/>
      <c r="B365" s="111"/>
      <c r="C365" s="111"/>
    </row>
    <row r="366" spans="1:3">
      <c r="A366" s="111"/>
      <c r="B366" s="111"/>
      <c r="C366" s="111"/>
    </row>
    <row r="367" spans="1:3">
      <c r="A367" s="111"/>
      <c r="B367" s="111"/>
      <c r="C367" s="111"/>
    </row>
    <row r="368" spans="1:3">
      <c r="A368" s="111"/>
      <c r="B368" s="111"/>
      <c r="C368" s="111"/>
    </row>
    <row r="369" spans="1:3">
      <c r="A369" s="111"/>
      <c r="B369" s="111"/>
      <c r="C369" s="111"/>
    </row>
    <row r="370" spans="1:3">
      <c r="A370" s="111"/>
      <c r="B370" s="111"/>
      <c r="C370" s="111"/>
    </row>
    <row r="371" spans="1:3">
      <c r="A371" s="111"/>
      <c r="B371" s="111"/>
      <c r="C371" s="111"/>
    </row>
    <row r="372" spans="1:3">
      <c r="A372" s="111"/>
      <c r="B372" s="111"/>
      <c r="C372" s="111"/>
    </row>
    <row r="373" spans="1:3">
      <c r="A373" s="111"/>
      <c r="B373" s="111"/>
      <c r="C373" s="111"/>
    </row>
    <row r="374" spans="1:3">
      <c r="A374" s="111"/>
      <c r="B374" s="111"/>
      <c r="C374" s="111"/>
    </row>
    <row r="375" spans="1:3">
      <c r="A375" s="111"/>
      <c r="B375" s="111"/>
      <c r="C375" s="111"/>
    </row>
    <row r="376" spans="1:3">
      <c r="A376" s="111"/>
      <c r="B376" s="111"/>
      <c r="C376" s="111"/>
    </row>
    <row r="377" spans="1:3">
      <c r="A377" s="111"/>
      <c r="B377" s="111"/>
      <c r="C377" s="111"/>
    </row>
    <row r="378" spans="1:3">
      <c r="A378" s="111"/>
      <c r="B378" s="111"/>
      <c r="C378" s="111"/>
    </row>
    <row r="379" spans="1:3">
      <c r="A379" s="111"/>
      <c r="B379" s="111"/>
      <c r="C379" s="111"/>
    </row>
    <row r="380" spans="1:3">
      <c r="A380" s="111"/>
      <c r="B380" s="111"/>
      <c r="C380" s="111"/>
    </row>
    <row r="381" spans="1:3">
      <c r="A381" s="111"/>
      <c r="B381" s="111"/>
      <c r="C381" s="111"/>
    </row>
    <row r="382" spans="1:3">
      <c r="A382" s="111"/>
      <c r="B382" s="111"/>
      <c r="C382" s="111"/>
    </row>
    <row r="383" spans="1:3">
      <c r="A383" s="111"/>
      <c r="B383" s="111"/>
      <c r="C383" s="111"/>
    </row>
    <row r="384" spans="1:3">
      <c r="A384" s="111"/>
      <c r="B384" s="111"/>
      <c r="C384" s="111"/>
    </row>
    <row r="385" spans="1:3">
      <c r="A385" s="111"/>
      <c r="B385" s="111"/>
      <c r="C385" s="111"/>
    </row>
    <row r="386" spans="1:3">
      <c r="A386" s="111"/>
      <c r="B386" s="111"/>
      <c r="C386" s="111"/>
    </row>
    <row r="387" spans="1:3">
      <c r="A387" s="111"/>
      <c r="B387" s="111"/>
      <c r="C387" s="111"/>
    </row>
    <row r="388" spans="1:3">
      <c r="A388" s="111"/>
      <c r="B388" s="111"/>
      <c r="C388" s="111"/>
    </row>
    <row r="389" spans="1:3">
      <c r="A389" s="111"/>
      <c r="B389" s="111"/>
      <c r="C389" s="111"/>
    </row>
    <row r="390" spans="1:3">
      <c r="A390" s="111"/>
      <c r="B390" s="111"/>
      <c r="C390" s="111"/>
    </row>
    <row r="391" spans="1:3">
      <c r="A391" s="111"/>
      <c r="B391" s="111"/>
      <c r="C391" s="111"/>
    </row>
    <row r="392" spans="1:3">
      <c r="A392" s="111"/>
      <c r="B392" s="111"/>
      <c r="C392" s="111"/>
    </row>
    <row r="393" spans="1:3">
      <c r="A393" s="111"/>
      <c r="B393" s="111"/>
      <c r="C393" s="111"/>
    </row>
    <row r="394" spans="1:3">
      <c r="A394" s="111"/>
      <c r="B394" s="111"/>
      <c r="C394" s="111"/>
    </row>
    <row r="395" spans="1:3">
      <c r="A395" s="111"/>
      <c r="B395" s="111"/>
      <c r="C395" s="111"/>
    </row>
    <row r="396" spans="1:3">
      <c r="A396" s="111"/>
      <c r="B396" s="111"/>
      <c r="C396" s="111"/>
    </row>
    <row r="397" spans="1:3">
      <c r="A397" s="111"/>
      <c r="B397" s="111"/>
      <c r="C397" s="111"/>
    </row>
    <row r="398" spans="1:3">
      <c r="A398" s="111"/>
      <c r="B398" s="111"/>
      <c r="C398" s="111"/>
    </row>
    <row r="399" spans="1:3">
      <c r="A399" s="111"/>
      <c r="B399" s="111"/>
      <c r="C399" s="111"/>
    </row>
    <row r="400" spans="1:3">
      <c r="A400" s="111"/>
      <c r="B400" s="111"/>
      <c r="C400" s="111"/>
    </row>
    <row r="401" spans="1:3">
      <c r="A401" s="111"/>
      <c r="B401" s="111"/>
      <c r="C401" s="111"/>
    </row>
    <row r="402" spans="1:3">
      <c r="A402" s="111"/>
      <c r="B402" s="111"/>
      <c r="C402" s="111"/>
    </row>
    <row r="403" spans="1:3">
      <c r="A403" s="111"/>
      <c r="B403" s="111"/>
      <c r="C403" s="111"/>
    </row>
    <row r="404" spans="1:3">
      <c r="A404" s="111"/>
      <c r="B404" s="111"/>
      <c r="C404" s="111"/>
    </row>
    <row r="405" spans="1:3">
      <c r="A405" s="111"/>
      <c r="B405" s="111"/>
      <c r="C405" s="111"/>
    </row>
    <row r="406" spans="1:3">
      <c r="A406" s="111"/>
      <c r="B406" s="111"/>
      <c r="C406" s="111"/>
    </row>
    <row r="407" spans="1:3">
      <c r="A407" s="111"/>
      <c r="B407" s="111"/>
      <c r="C407" s="111"/>
    </row>
    <row r="408" spans="1:3">
      <c r="A408" s="111"/>
      <c r="B408" s="111"/>
      <c r="C408" s="111"/>
    </row>
    <row r="409" spans="1:3">
      <c r="A409" s="111"/>
      <c r="B409" s="111"/>
      <c r="C409" s="111"/>
    </row>
    <row r="410" spans="1:3">
      <c r="A410" s="111"/>
      <c r="B410" s="111"/>
      <c r="C410" s="111"/>
    </row>
    <row r="411" spans="1:3">
      <c r="A411" s="111"/>
      <c r="B411" s="111"/>
      <c r="C411" s="111"/>
    </row>
    <row r="412" spans="1:3">
      <c r="A412" s="111"/>
      <c r="B412" s="111"/>
      <c r="C412" s="111"/>
    </row>
    <row r="413" spans="1:3">
      <c r="A413" s="111"/>
      <c r="B413" s="111"/>
      <c r="C413" s="111"/>
    </row>
    <row r="414" spans="1:3">
      <c r="A414" s="111"/>
      <c r="B414" s="111"/>
      <c r="C414" s="111"/>
    </row>
    <row r="415" spans="1:3">
      <c r="A415" s="111"/>
      <c r="B415" s="111"/>
      <c r="C415" s="111"/>
    </row>
    <row r="416" spans="1:3">
      <c r="A416" s="111"/>
      <c r="B416" s="111"/>
      <c r="C416" s="111"/>
    </row>
    <row r="417" spans="1:3">
      <c r="A417" s="111"/>
      <c r="B417" s="111"/>
      <c r="C417" s="111"/>
    </row>
    <row r="418" spans="1:3">
      <c r="A418" s="111"/>
      <c r="B418" s="111"/>
      <c r="C418" s="111"/>
    </row>
    <row r="419" spans="1:3">
      <c r="A419" s="111"/>
      <c r="B419" s="111"/>
      <c r="C419" s="111"/>
    </row>
    <row r="420" spans="1:3">
      <c r="A420" s="111"/>
      <c r="B420" s="111"/>
      <c r="C420" s="111"/>
    </row>
    <row r="421" spans="1:3">
      <c r="A421" s="111"/>
      <c r="B421" s="111"/>
      <c r="C421" s="111"/>
    </row>
    <row r="422" spans="1:3">
      <c r="A422" s="111"/>
      <c r="B422" s="111"/>
      <c r="C422" s="111"/>
    </row>
    <row r="423" spans="1:3">
      <c r="A423" s="111"/>
      <c r="B423" s="111"/>
      <c r="C423" s="111"/>
    </row>
    <row r="424" spans="1:3">
      <c r="A424" s="111"/>
      <c r="B424" s="111"/>
      <c r="C424" s="111"/>
    </row>
    <row r="425" spans="1:3">
      <c r="A425" s="111"/>
      <c r="B425" s="111"/>
      <c r="C425" s="111"/>
    </row>
    <row r="426" spans="1:3">
      <c r="A426" s="111"/>
      <c r="B426" s="111"/>
      <c r="C426" s="111"/>
    </row>
    <row r="427" spans="1:3">
      <c r="A427" s="111"/>
      <c r="B427" s="111"/>
      <c r="C427" s="111"/>
    </row>
    <row r="428" spans="1:3">
      <c r="A428" s="111"/>
      <c r="B428" s="111"/>
      <c r="C428" s="111"/>
    </row>
    <row r="429" spans="1:3">
      <c r="A429" s="111"/>
      <c r="B429" s="111"/>
      <c r="C429" s="111"/>
    </row>
    <row r="430" spans="1:3">
      <c r="A430" s="111"/>
      <c r="B430" s="111"/>
      <c r="C430" s="111"/>
    </row>
    <row r="431" spans="1:3">
      <c r="A431" s="111"/>
      <c r="B431" s="111"/>
      <c r="C431" s="111"/>
    </row>
    <row r="432" spans="1:3">
      <c r="A432" s="111"/>
      <c r="B432" s="111"/>
      <c r="C432" s="111"/>
    </row>
    <row r="433" spans="1:3">
      <c r="A433" s="111"/>
      <c r="B433" s="111"/>
      <c r="C433" s="111"/>
    </row>
    <row r="434" spans="1:3">
      <c r="A434" s="111"/>
      <c r="B434" s="111"/>
      <c r="C434" s="111"/>
    </row>
    <row r="435" spans="1:3">
      <c r="A435" s="111"/>
      <c r="B435" s="111"/>
      <c r="C435" s="111"/>
    </row>
    <row r="436" spans="1:3">
      <c r="A436" s="111"/>
      <c r="B436" s="111"/>
      <c r="C436" s="111"/>
    </row>
    <row r="437" spans="1:3">
      <c r="A437" s="111"/>
      <c r="B437" s="111"/>
      <c r="C437" s="111"/>
    </row>
    <row r="438" spans="1:3">
      <c r="A438" s="111"/>
      <c r="B438" s="111"/>
      <c r="C438" s="111"/>
    </row>
    <row r="439" spans="1:3">
      <c r="A439" s="111"/>
      <c r="B439" s="111"/>
      <c r="C439" s="111"/>
    </row>
    <row r="440" spans="1:3">
      <c r="A440" s="111"/>
      <c r="B440" s="111"/>
      <c r="C440" s="111"/>
    </row>
    <row r="441" spans="1:3">
      <c r="A441" s="111"/>
      <c r="B441" s="111"/>
      <c r="C441" s="111"/>
    </row>
    <row r="442" spans="1:3">
      <c r="A442" s="111"/>
      <c r="B442" s="111"/>
      <c r="C442" s="111"/>
    </row>
    <row r="443" spans="1:3">
      <c r="A443" s="111"/>
      <c r="B443" s="111"/>
      <c r="C443" s="111"/>
    </row>
    <row r="444" spans="1:3">
      <c r="A444" s="111"/>
      <c r="B444" s="111"/>
      <c r="C444" s="111"/>
    </row>
    <row r="445" spans="1:3">
      <c r="A445" s="111"/>
      <c r="B445" s="111"/>
      <c r="C445" s="111"/>
    </row>
    <row r="446" spans="1:3">
      <c r="A446" s="111"/>
      <c r="B446" s="111"/>
      <c r="C446" s="111"/>
    </row>
    <row r="447" spans="1:3">
      <c r="A447" s="111"/>
      <c r="B447" s="111"/>
      <c r="C447" s="111"/>
    </row>
    <row r="448" spans="1:3">
      <c r="A448" s="111"/>
      <c r="B448" s="111"/>
      <c r="C448" s="111"/>
    </row>
    <row r="449" spans="1:3">
      <c r="A449" s="111"/>
      <c r="B449" s="111"/>
      <c r="C449" s="111"/>
    </row>
    <row r="450" spans="1:3">
      <c r="A450" s="111"/>
      <c r="B450" s="111"/>
      <c r="C450" s="111"/>
    </row>
    <row r="451" spans="1:3">
      <c r="A451" s="111"/>
      <c r="B451" s="111"/>
      <c r="C451" s="111"/>
    </row>
    <row r="452" spans="1:3">
      <c r="A452" s="111"/>
      <c r="B452" s="111"/>
      <c r="C452" s="111"/>
    </row>
    <row r="453" spans="1:3">
      <c r="A453" s="111"/>
      <c r="B453" s="111"/>
      <c r="C453" s="111"/>
    </row>
    <row r="454" spans="1:3">
      <c r="A454" s="111"/>
      <c r="B454" s="111"/>
      <c r="C454" s="111"/>
    </row>
    <row r="455" spans="1:3">
      <c r="A455" s="111"/>
      <c r="B455" s="111"/>
      <c r="C455" s="111"/>
    </row>
    <row r="456" spans="1:3">
      <c r="A456" s="111"/>
      <c r="B456" s="111"/>
      <c r="C456" s="111"/>
    </row>
    <row r="457" spans="1:3">
      <c r="A457" s="111"/>
      <c r="B457" s="111"/>
      <c r="C457" s="111"/>
    </row>
    <row r="458" spans="1:3">
      <c r="A458" s="111"/>
      <c r="B458" s="111"/>
      <c r="C458" s="111"/>
    </row>
    <row r="459" spans="1:3">
      <c r="A459" s="111"/>
      <c r="B459" s="111"/>
      <c r="C459" s="111"/>
    </row>
    <row r="460" spans="1:3">
      <c r="A460" s="111"/>
      <c r="B460" s="111"/>
      <c r="C460" s="111"/>
    </row>
    <row r="461" spans="1:3">
      <c r="A461" s="111"/>
      <c r="B461" s="111"/>
      <c r="C461" s="111"/>
    </row>
    <row r="462" spans="1:3">
      <c r="A462" s="111"/>
      <c r="B462" s="111"/>
      <c r="C462" s="111"/>
    </row>
    <row r="463" spans="1:3">
      <c r="A463" s="111"/>
      <c r="B463" s="111"/>
      <c r="C463" s="111"/>
    </row>
    <row r="464" spans="1:3">
      <c r="A464" s="111"/>
      <c r="B464" s="111"/>
      <c r="C464" s="111"/>
    </row>
    <row r="465" spans="1:3">
      <c r="A465" s="111"/>
      <c r="B465" s="111"/>
      <c r="C465" s="111"/>
    </row>
    <row r="466" spans="1:3">
      <c r="A466" s="111"/>
      <c r="B466" s="111"/>
      <c r="C466" s="111"/>
    </row>
    <row r="467" spans="1:3">
      <c r="A467" s="111"/>
      <c r="B467" s="111"/>
      <c r="C467" s="111"/>
    </row>
    <row r="468" spans="1:3">
      <c r="A468" s="111"/>
      <c r="B468" s="111"/>
      <c r="C468" s="111"/>
    </row>
    <row r="469" spans="1:3">
      <c r="A469" s="111"/>
      <c r="B469" s="111"/>
      <c r="C469" s="111"/>
    </row>
    <row r="470" spans="1:3">
      <c r="A470" s="111"/>
      <c r="B470" s="111"/>
      <c r="C470" s="111"/>
    </row>
    <row r="471" spans="1:3">
      <c r="A471" s="111"/>
      <c r="B471" s="111"/>
      <c r="C471" s="111"/>
    </row>
    <row r="472" spans="1:3">
      <c r="A472" s="111"/>
      <c r="B472" s="111"/>
      <c r="C472" s="111"/>
    </row>
    <row r="473" spans="1:3">
      <c r="A473" s="111"/>
      <c r="B473" s="111"/>
      <c r="C473" s="111"/>
    </row>
    <row r="474" spans="1:3">
      <c r="A474" s="111"/>
      <c r="B474" s="111"/>
      <c r="C474" s="111"/>
    </row>
    <row r="475" spans="1:3">
      <c r="A475" s="111"/>
      <c r="B475" s="111"/>
      <c r="C475" s="111"/>
    </row>
    <row r="476" spans="1:3">
      <c r="A476" s="111"/>
      <c r="B476" s="111"/>
      <c r="C476" s="111"/>
    </row>
    <row r="477" spans="1:3">
      <c r="A477" s="111"/>
      <c r="B477" s="111"/>
      <c r="C477" s="111"/>
    </row>
    <row r="478" spans="1:3">
      <c r="A478" s="111"/>
      <c r="B478" s="111"/>
      <c r="C478" s="111"/>
    </row>
    <row r="479" spans="1:3">
      <c r="A479" s="111"/>
      <c r="B479" s="111"/>
      <c r="C479" s="111"/>
    </row>
    <row r="480" spans="1:3">
      <c r="A480" s="111"/>
      <c r="B480" s="111"/>
      <c r="C480" s="111"/>
    </row>
    <row r="481" spans="1:3">
      <c r="A481" s="111"/>
      <c r="B481" s="111"/>
      <c r="C481" s="111"/>
    </row>
    <row r="482" spans="1:3">
      <c r="A482" s="111"/>
      <c r="B482" s="111"/>
      <c r="C482" s="111"/>
    </row>
    <row r="483" spans="1:3">
      <c r="A483" s="111"/>
      <c r="B483" s="111"/>
      <c r="C483" s="111"/>
    </row>
    <row r="484" spans="1:3">
      <c r="A484" s="111"/>
      <c r="B484" s="111"/>
      <c r="C484" s="111"/>
    </row>
    <row r="485" spans="1:3">
      <c r="A485" s="111"/>
      <c r="B485" s="111"/>
      <c r="C485" s="111"/>
    </row>
    <row r="486" spans="1:3">
      <c r="A486" s="111"/>
      <c r="B486" s="111"/>
      <c r="C486" s="111"/>
    </row>
    <row r="487" spans="1:3">
      <c r="A487" s="111"/>
      <c r="B487" s="111"/>
      <c r="C487" s="111"/>
    </row>
    <row r="488" spans="1:3">
      <c r="A488" s="111"/>
      <c r="B488" s="111"/>
      <c r="C488" s="111"/>
    </row>
    <row r="489" spans="1:3">
      <c r="A489" s="111"/>
      <c r="B489" s="111"/>
      <c r="C489" s="111"/>
    </row>
    <row r="490" spans="1:3">
      <c r="A490" s="111"/>
      <c r="B490" s="111"/>
      <c r="C490" s="111"/>
    </row>
    <row r="491" spans="1:3">
      <c r="A491" s="111"/>
      <c r="B491" s="111"/>
      <c r="C491" s="111"/>
    </row>
    <row r="492" spans="1:3">
      <c r="A492" s="111"/>
      <c r="B492" s="111"/>
      <c r="C492" s="111"/>
    </row>
    <row r="493" spans="1:3">
      <c r="A493" s="111"/>
      <c r="B493" s="111"/>
      <c r="C493" s="111"/>
    </row>
    <row r="494" spans="1:3">
      <c r="A494" s="111"/>
      <c r="B494" s="111"/>
      <c r="C494" s="111"/>
    </row>
    <row r="495" spans="1:3">
      <c r="A495" s="111"/>
      <c r="B495" s="111"/>
      <c r="C495" s="111"/>
    </row>
    <row r="496" spans="1:3">
      <c r="A496" s="111"/>
      <c r="B496" s="111"/>
      <c r="C496" s="111"/>
    </row>
    <row r="497" spans="1:3">
      <c r="A497" s="111"/>
      <c r="B497" s="111"/>
      <c r="C497" s="111"/>
    </row>
    <row r="498" spans="1:3">
      <c r="A498" s="111"/>
      <c r="B498" s="111"/>
      <c r="C498" s="111"/>
    </row>
    <row r="499" spans="1:3">
      <c r="A499" s="111"/>
      <c r="B499" s="111"/>
      <c r="C499" s="111"/>
    </row>
    <row r="500" spans="1:3">
      <c r="A500" s="111"/>
      <c r="B500" s="111"/>
      <c r="C500" s="111"/>
    </row>
    <row r="501" spans="1:3">
      <c r="A501" s="111"/>
      <c r="B501" s="111"/>
      <c r="C501" s="111"/>
    </row>
    <row r="502" spans="1:3">
      <c r="A502" s="111"/>
      <c r="B502" s="111"/>
      <c r="C502" s="111"/>
    </row>
    <row r="503" spans="1:3">
      <c r="A503" s="111"/>
      <c r="B503" s="111"/>
      <c r="C503" s="111"/>
    </row>
    <row r="504" spans="1:3">
      <c r="A504" s="111"/>
      <c r="B504" s="111"/>
      <c r="C504" s="111"/>
    </row>
    <row r="505" spans="1:3">
      <c r="A505" s="111"/>
      <c r="B505" s="111"/>
      <c r="C505" s="111"/>
    </row>
    <row r="506" spans="1:3">
      <c r="A506" s="111"/>
      <c r="B506" s="111"/>
      <c r="C506" s="111"/>
    </row>
    <row r="507" spans="1:3">
      <c r="A507" s="111"/>
      <c r="B507" s="111"/>
      <c r="C507" s="111"/>
    </row>
    <row r="508" spans="1:3">
      <c r="A508" s="111"/>
      <c r="B508" s="111"/>
      <c r="C508" s="111"/>
    </row>
    <row r="509" spans="1:3">
      <c r="A509" s="111"/>
      <c r="B509" s="111"/>
      <c r="C509" s="111"/>
    </row>
    <row r="510" spans="1:3">
      <c r="A510" s="111"/>
      <c r="B510" s="111"/>
      <c r="C510" s="111"/>
    </row>
    <row r="511" spans="1:3">
      <c r="A511" s="111"/>
      <c r="B511" s="111"/>
      <c r="C511" s="111"/>
    </row>
    <row r="512" spans="1:3">
      <c r="A512" s="111"/>
      <c r="B512" s="111"/>
      <c r="C512" s="111"/>
    </row>
    <row r="513" spans="1:3">
      <c r="A513" s="111"/>
      <c r="B513" s="111"/>
      <c r="C513" s="111"/>
    </row>
    <row r="514" spans="1:3">
      <c r="A514" s="111"/>
      <c r="B514" s="111"/>
      <c r="C514" s="111"/>
    </row>
    <row r="515" spans="1:3">
      <c r="A515" s="111"/>
      <c r="B515" s="111"/>
      <c r="C515" s="111"/>
    </row>
    <row r="516" spans="1:3">
      <c r="A516" s="111"/>
      <c r="B516" s="111"/>
      <c r="C516" s="111"/>
    </row>
    <row r="517" spans="1:3">
      <c r="A517" s="111"/>
      <c r="B517" s="111"/>
      <c r="C517" s="111"/>
    </row>
    <row r="518" spans="1:3">
      <c r="A518" s="111"/>
      <c r="B518" s="111"/>
      <c r="C518" s="111"/>
    </row>
    <row r="519" spans="1:3">
      <c r="A519" s="111"/>
      <c r="B519" s="111"/>
      <c r="C519" s="111"/>
    </row>
    <row r="520" spans="1:3">
      <c r="A520" s="111"/>
      <c r="B520" s="111"/>
      <c r="C520" s="111"/>
    </row>
    <row r="521" spans="1:3">
      <c r="A521" s="111"/>
      <c r="B521" s="111"/>
      <c r="C521" s="111"/>
    </row>
    <row r="522" spans="1:3">
      <c r="A522" s="111"/>
      <c r="B522" s="111"/>
      <c r="C522" s="111"/>
    </row>
    <row r="523" spans="1:3">
      <c r="A523" s="111"/>
      <c r="B523" s="111"/>
      <c r="C523" s="111"/>
    </row>
    <row r="524" spans="1:3">
      <c r="A524" s="111"/>
      <c r="B524" s="111"/>
      <c r="C524" s="111"/>
    </row>
    <row r="525" spans="1:3">
      <c r="A525" s="111"/>
      <c r="B525" s="111"/>
      <c r="C525" s="111"/>
    </row>
    <row r="526" spans="1:3">
      <c r="A526" s="111"/>
      <c r="B526" s="111"/>
      <c r="C526" s="111"/>
    </row>
    <row r="527" spans="1:3">
      <c r="A527" s="111"/>
      <c r="B527" s="111"/>
      <c r="C527" s="111"/>
    </row>
    <row r="528" spans="1:3">
      <c r="A528" s="111"/>
      <c r="B528" s="111"/>
      <c r="C528" s="111"/>
    </row>
    <row r="529" spans="1:3">
      <c r="A529" s="111"/>
      <c r="B529" s="111"/>
      <c r="C529" s="111"/>
    </row>
    <row r="530" spans="1:3">
      <c r="A530" s="111"/>
      <c r="B530" s="111"/>
      <c r="C530" s="111"/>
    </row>
    <row r="531" spans="1:3">
      <c r="A531" s="111"/>
      <c r="B531" s="111"/>
      <c r="C531" s="111"/>
    </row>
    <row r="532" spans="1:3">
      <c r="A532" s="111"/>
      <c r="B532" s="111"/>
      <c r="C532" s="111"/>
    </row>
    <row r="533" spans="1:3">
      <c r="A533" s="111"/>
      <c r="B533" s="111"/>
      <c r="C533" s="111"/>
    </row>
    <row r="534" spans="1:3">
      <c r="A534" s="111"/>
      <c r="B534" s="111"/>
      <c r="C534" s="111"/>
    </row>
    <row r="535" spans="1:3">
      <c r="A535" s="111"/>
      <c r="B535" s="111"/>
      <c r="C535" s="111"/>
    </row>
    <row r="536" spans="1:3">
      <c r="A536" s="111"/>
      <c r="B536" s="111"/>
      <c r="C536" s="111"/>
    </row>
    <row r="537" spans="1:3">
      <c r="A537" s="111"/>
      <c r="B537" s="111"/>
      <c r="C537" s="111"/>
    </row>
    <row r="538" spans="1:3">
      <c r="A538" s="111"/>
      <c r="B538" s="111"/>
      <c r="C538" s="111"/>
    </row>
    <row r="539" spans="1:3">
      <c r="A539" s="111"/>
      <c r="B539" s="111"/>
      <c r="C539" s="111"/>
    </row>
    <row r="540" spans="1:3">
      <c r="A540" s="111"/>
      <c r="B540" s="111"/>
      <c r="C540" s="111"/>
    </row>
    <row r="541" spans="1:3">
      <c r="A541" s="111"/>
      <c r="B541" s="111"/>
      <c r="C541" s="111"/>
    </row>
    <row r="542" spans="1:3">
      <c r="A542" s="111"/>
      <c r="B542" s="111"/>
      <c r="C542" s="111"/>
    </row>
    <row r="543" spans="1:3">
      <c r="A543" s="111"/>
      <c r="B543" s="111"/>
      <c r="C543" s="111"/>
    </row>
    <row r="544" spans="1:3">
      <c r="A544" s="111"/>
      <c r="B544" s="111"/>
      <c r="C544" s="111"/>
    </row>
    <row r="545" spans="1:3">
      <c r="A545" s="111"/>
      <c r="B545" s="111"/>
      <c r="C545" s="111"/>
    </row>
    <row r="546" spans="1:3">
      <c r="A546" s="111"/>
      <c r="B546" s="111"/>
      <c r="C546" s="111"/>
    </row>
    <row r="547" spans="1:3">
      <c r="A547" s="111"/>
      <c r="B547" s="111"/>
      <c r="C547" s="111"/>
    </row>
    <row r="548" spans="1:3">
      <c r="A548" s="111"/>
      <c r="B548" s="111"/>
      <c r="C548" s="111"/>
    </row>
    <row r="549" spans="1:3">
      <c r="A549" s="111"/>
      <c r="B549" s="111"/>
      <c r="C549" s="111"/>
    </row>
    <row r="550" spans="1:3">
      <c r="A550" s="111"/>
      <c r="B550" s="111"/>
      <c r="C550" s="111"/>
    </row>
    <row r="551" spans="1:3">
      <c r="A551" s="111"/>
      <c r="B551" s="111"/>
      <c r="C551" s="111"/>
    </row>
    <row r="552" spans="1:3">
      <c r="A552" s="111"/>
      <c r="B552" s="111"/>
      <c r="C552" s="111"/>
    </row>
    <row r="553" spans="1:3">
      <c r="A553" s="111"/>
      <c r="B553" s="111"/>
      <c r="C553" s="111"/>
    </row>
    <row r="554" spans="1:3">
      <c r="A554" s="111"/>
      <c r="B554" s="111"/>
      <c r="C554" s="111"/>
    </row>
    <row r="555" spans="1:3">
      <c r="A555" s="111"/>
      <c r="B555" s="111"/>
      <c r="C555" s="111"/>
    </row>
    <row r="556" spans="1:3">
      <c r="A556" s="111"/>
      <c r="B556" s="111"/>
      <c r="C556" s="111"/>
    </row>
    <row r="557" spans="1:3">
      <c r="A557" s="111"/>
      <c r="B557" s="111"/>
      <c r="C557" s="111"/>
    </row>
    <row r="558" spans="1:3">
      <c r="A558" s="111"/>
      <c r="B558" s="111"/>
      <c r="C558" s="111"/>
    </row>
    <row r="559" spans="1:3">
      <c r="A559" s="111"/>
      <c r="B559" s="111"/>
      <c r="C559" s="111"/>
    </row>
    <row r="560" spans="1:3">
      <c r="A560" s="111"/>
      <c r="B560" s="111"/>
      <c r="C560" s="111"/>
    </row>
    <row r="561" spans="1:3">
      <c r="A561" s="111"/>
      <c r="B561" s="111"/>
      <c r="C561" s="111"/>
    </row>
    <row r="562" spans="1:3">
      <c r="A562" s="111"/>
      <c r="B562" s="111"/>
      <c r="C562" s="111"/>
    </row>
    <row r="563" spans="1:3">
      <c r="A563" s="111"/>
      <c r="B563" s="111"/>
      <c r="C563" s="111"/>
    </row>
    <row r="564" spans="1:3">
      <c r="A564" s="111"/>
      <c r="B564" s="111"/>
      <c r="C564" s="111"/>
    </row>
    <row r="565" spans="1:3">
      <c r="A565" s="111"/>
      <c r="B565" s="111"/>
      <c r="C565" s="111"/>
    </row>
    <row r="566" spans="1:3">
      <c r="A566" s="111"/>
      <c r="B566" s="111"/>
      <c r="C566" s="111"/>
    </row>
    <row r="567" spans="1:3">
      <c r="A567" s="111"/>
      <c r="B567" s="111"/>
      <c r="C567" s="111"/>
    </row>
    <row r="568" spans="1:3">
      <c r="A568" s="111"/>
      <c r="B568" s="111"/>
      <c r="C568" s="111"/>
    </row>
    <row r="569" spans="1:3">
      <c r="A569" s="111"/>
      <c r="B569" s="111"/>
      <c r="C569" s="111"/>
    </row>
    <row r="570" spans="1:3">
      <c r="A570" s="111"/>
      <c r="B570" s="111"/>
      <c r="C570" s="111"/>
    </row>
    <row r="571" spans="1:3">
      <c r="A571" s="111"/>
      <c r="B571" s="111"/>
      <c r="C571" s="111"/>
    </row>
    <row r="572" spans="1:3">
      <c r="A572" s="111"/>
      <c r="B572" s="111"/>
      <c r="C572" s="111"/>
    </row>
    <row r="573" spans="1:3">
      <c r="A573" s="111"/>
      <c r="B573" s="111"/>
      <c r="C573" s="111"/>
    </row>
    <row r="574" spans="1:3">
      <c r="A574" s="111"/>
      <c r="B574" s="111"/>
      <c r="C574" s="111"/>
    </row>
    <row r="575" spans="1:3">
      <c r="A575" s="111"/>
      <c r="B575" s="111"/>
      <c r="C575" s="111"/>
    </row>
    <row r="576" spans="1:3">
      <c r="A576" s="111"/>
      <c r="B576" s="111"/>
      <c r="C576" s="111"/>
    </row>
    <row r="577" spans="1:3">
      <c r="A577" s="111"/>
      <c r="B577" s="111"/>
      <c r="C577" s="111"/>
    </row>
    <row r="578" spans="1:3">
      <c r="A578" s="111"/>
      <c r="B578" s="111"/>
      <c r="C578" s="111"/>
    </row>
    <row r="579" spans="1:3">
      <c r="A579" s="111"/>
      <c r="B579" s="111"/>
      <c r="C579" s="111"/>
    </row>
    <row r="580" spans="1:3">
      <c r="A580" s="111"/>
      <c r="B580" s="111"/>
      <c r="C580" s="111"/>
    </row>
    <row r="581" spans="1:3">
      <c r="A581" s="111"/>
      <c r="B581" s="111"/>
      <c r="C581" s="111"/>
    </row>
    <row r="582" spans="1:3">
      <c r="A582" s="111"/>
      <c r="B582" s="111"/>
      <c r="C582" s="111"/>
    </row>
    <row r="583" spans="1:3">
      <c r="A583" s="111"/>
      <c r="B583" s="111"/>
      <c r="C583" s="111"/>
    </row>
    <row r="584" spans="1:3">
      <c r="A584" s="111"/>
      <c r="B584" s="111"/>
      <c r="C584" s="111"/>
    </row>
    <row r="585" spans="1:3">
      <c r="A585" s="111"/>
      <c r="B585" s="111"/>
      <c r="C585" s="111"/>
    </row>
    <row r="586" spans="1:3">
      <c r="A586" s="111"/>
      <c r="B586" s="111"/>
      <c r="C586" s="111"/>
    </row>
    <row r="587" spans="1:3">
      <c r="A587" s="111"/>
      <c r="B587" s="111"/>
      <c r="C587" s="111"/>
    </row>
    <row r="588" spans="1:3">
      <c r="A588" s="111"/>
      <c r="B588" s="111"/>
      <c r="C588" s="111"/>
    </row>
    <row r="589" spans="1:3">
      <c r="A589" s="111"/>
      <c r="B589" s="111"/>
      <c r="C589" s="111"/>
    </row>
    <row r="590" spans="1:3">
      <c r="A590" s="111"/>
      <c r="B590" s="111"/>
      <c r="C590" s="111"/>
    </row>
    <row r="591" spans="1:3">
      <c r="A591" s="111"/>
      <c r="B591" s="111"/>
      <c r="C591" s="111"/>
    </row>
    <row r="592" spans="1:3">
      <c r="A592" s="111"/>
      <c r="B592" s="111"/>
      <c r="C592" s="111"/>
    </row>
    <row r="593" spans="1:3">
      <c r="A593" s="111"/>
      <c r="B593" s="111"/>
      <c r="C593" s="111"/>
    </row>
    <row r="594" spans="1:3">
      <c r="A594" s="111"/>
      <c r="B594" s="111"/>
      <c r="C594" s="111"/>
    </row>
    <row r="595" spans="1:3">
      <c r="A595" s="111"/>
      <c r="B595" s="111"/>
      <c r="C595" s="111"/>
    </row>
    <row r="596" spans="1:3">
      <c r="A596" s="111"/>
      <c r="B596" s="111"/>
      <c r="C596" s="111"/>
    </row>
    <row r="597" spans="1:3">
      <c r="A597" s="111"/>
      <c r="B597" s="111"/>
      <c r="C597" s="111"/>
    </row>
    <row r="598" spans="1:3">
      <c r="A598" s="111"/>
      <c r="B598" s="111"/>
      <c r="C598" s="111"/>
    </row>
    <row r="599" spans="1:3">
      <c r="A599" s="111"/>
      <c r="B599" s="111"/>
      <c r="C599" s="111"/>
    </row>
    <row r="600" spans="1:3">
      <c r="A600" s="111"/>
      <c r="B600" s="111"/>
      <c r="C600" s="111"/>
    </row>
    <row r="601" spans="1:3">
      <c r="A601" s="111"/>
      <c r="B601" s="111"/>
      <c r="C601" s="111"/>
    </row>
    <row r="602" spans="1:3">
      <c r="A602" s="111"/>
      <c r="B602" s="111"/>
      <c r="C602" s="111"/>
    </row>
    <row r="603" spans="1:3">
      <c r="A603" s="111"/>
      <c r="B603" s="111"/>
      <c r="C603" s="111"/>
    </row>
    <row r="604" spans="1:3">
      <c r="A604" s="111"/>
      <c r="B604" s="111"/>
      <c r="C604" s="111"/>
    </row>
    <row r="605" spans="1:3">
      <c r="A605" s="111"/>
      <c r="B605" s="111"/>
      <c r="C605" s="111"/>
    </row>
    <row r="606" spans="1:3">
      <c r="A606" s="111"/>
      <c r="B606" s="111"/>
      <c r="C606" s="111"/>
    </row>
    <row r="607" spans="1:3">
      <c r="A607" s="111"/>
      <c r="B607" s="111"/>
      <c r="C607" s="111"/>
    </row>
    <row r="608" spans="1:3">
      <c r="A608" s="111"/>
      <c r="B608" s="111"/>
      <c r="C608" s="111"/>
    </row>
    <row r="609" spans="1:3">
      <c r="A609" s="111"/>
      <c r="B609" s="111"/>
      <c r="C609" s="111"/>
    </row>
    <row r="610" spans="1:3">
      <c r="A610" s="111"/>
      <c r="B610" s="111"/>
      <c r="C610" s="111"/>
    </row>
    <row r="611" spans="1:3">
      <c r="A611" s="111"/>
      <c r="B611" s="111"/>
      <c r="C611" s="111"/>
    </row>
    <row r="612" spans="1:3">
      <c r="A612" s="111"/>
      <c r="B612" s="111"/>
      <c r="C612" s="111"/>
    </row>
    <row r="613" spans="1:3">
      <c r="A613" s="111"/>
      <c r="B613" s="111"/>
      <c r="C613" s="111"/>
    </row>
    <row r="614" spans="1:3">
      <c r="A614" s="111"/>
      <c r="B614" s="111"/>
      <c r="C614" s="111"/>
    </row>
    <row r="615" spans="1:3">
      <c r="A615" s="111"/>
      <c r="B615" s="111"/>
      <c r="C615" s="111"/>
    </row>
    <row r="616" spans="1:3">
      <c r="A616" s="111"/>
      <c r="B616" s="111"/>
      <c r="C616" s="111"/>
    </row>
    <row r="617" spans="1:3">
      <c r="A617" s="111"/>
      <c r="B617" s="111"/>
      <c r="C617" s="111"/>
    </row>
    <row r="618" spans="1:3">
      <c r="A618" s="111"/>
      <c r="B618" s="111"/>
      <c r="C618" s="111"/>
    </row>
    <row r="619" spans="1:3">
      <c r="A619" s="111"/>
      <c r="B619" s="111"/>
      <c r="C619" s="111"/>
    </row>
    <row r="620" spans="1:3">
      <c r="A620" s="111"/>
      <c r="B620" s="111"/>
      <c r="C620" s="111"/>
    </row>
    <row r="621" spans="1:3">
      <c r="A621" s="111"/>
      <c r="B621" s="111"/>
      <c r="C621" s="111"/>
    </row>
    <row r="622" spans="1:3">
      <c r="A622" s="111"/>
      <c r="B622" s="111"/>
      <c r="C622" s="111"/>
    </row>
    <row r="623" spans="1:3">
      <c r="A623" s="111"/>
      <c r="B623" s="111"/>
      <c r="C623" s="111"/>
    </row>
    <row r="624" spans="1:3">
      <c r="A624" s="111"/>
      <c r="B624" s="111"/>
      <c r="C624" s="111"/>
    </row>
    <row r="625" spans="1:3">
      <c r="A625" s="111"/>
      <c r="B625" s="111"/>
      <c r="C625" s="111"/>
    </row>
    <row r="626" spans="1:3">
      <c r="A626" s="111"/>
      <c r="B626" s="111"/>
      <c r="C626" s="111"/>
    </row>
    <row r="627" spans="1:3">
      <c r="A627" s="111"/>
      <c r="B627" s="111"/>
      <c r="C627" s="111"/>
    </row>
    <row r="628" spans="1:3">
      <c r="A628" s="111"/>
      <c r="B628" s="111"/>
      <c r="C628" s="111"/>
    </row>
    <row r="629" spans="1:3">
      <c r="A629" s="111"/>
      <c r="B629" s="111"/>
      <c r="C629" s="111"/>
    </row>
    <row r="630" spans="1:3">
      <c r="A630" s="111"/>
      <c r="B630" s="111"/>
      <c r="C630" s="111"/>
    </row>
    <row r="631" spans="1:3">
      <c r="A631" s="111"/>
      <c r="B631" s="111"/>
      <c r="C631" s="111"/>
    </row>
    <row r="632" spans="1:3">
      <c r="A632" s="111"/>
      <c r="B632" s="111"/>
      <c r="C632" s="111"/>
    </row>
    <row r="633" spans="1:3">
      <c r="A633" s="111"/>
      <c r="B633" s="111"/>
      <c r="C633" s="111"/>
    </row>
    <row r="634" spans="1:3">
      <c r="A634" s="111"/>
      <c r="B634" s="111"/>
      <c r="C634" s="111"/>
    </row>
    <row r="635" spans="1:3">
      <c r="A635" s="111"/>
      <c r="B635" s="111"/>
      <c r="C635" s="111"/>
    </row>
    <row r="636" spans="1:3">
      <c r="A636" s="111"/>
      <c r="B636" s="111"/>
      <c r="C636" s="111"/>
    </row>
    <row r="637" spans="1:3">
      <c r="A637" s="111"/>
      <c r="B637" s="111"/>
      <c r="C637" s="111"/>
    </row>
    <row r="638" spans="1:3">
      <c r="A638" s="111"/>
      <c r="B638" s="111"/>
      <c r="C638" s="111"/>
    </row>
    <row r="639" spans="1:3">
      <c r="A639" s="111"/>
      <c r="B639" s="111"/>
      <c r="C639" s="111"/>
    </row>
    <row r="640" spans="1:3">
      <c r="A640" s="111"/>
      <c r="B640" s="111"/>
      <c r="C640" s="111"/>
    </row>
    <row r="641" spans="1:3">
      <c r="A641" s="111"/>
      <c r="B641" s="111"/>
      <c r="C641" s="111"/>
    </row>
    <row r="642" spans="1:3">
      <c r="A642" s="111"/>
      <c r="B642" s="111"/>
      <c r="C642" s="111"/>
    </row>
    <row r="643" spans="1:3">
      <c r="A643" s="111"/>
      <c r="B643" s="111"/>
      <c r="C643" s="111"/>
    </row>
    <row r="644" spans="1:3">
      <c r="A644" s="111"/>
      <c r="B644" s="111"/>
      <c r="C644" s="111"/>
    </row>
    <row r="645" spans="1:3">
      <c r="A645" s="111"/>
      <c r="B645" s="111"/>
      <c r="C645" s="111"/>
    </row>
    <row r="646" spans="1:3">
      <c r="A646" s="111"/>
      <c r="B646" s="111"/>
      <c r="C646" s="111"/>
    </row>
    <row r="647" spans="1:3">
      <c r="A647" s="111"/>
      <c r="B647" s="111"/>
      <c r="C647" s="111"/>
    </row>
    <row r="648" spans="1:3">
      <c r="A648" s="111"/>
      <c r="B648" s="111"/>
      <c r="C648" s="111"/>
    </row>
    <row r="649" spans="1:3">
      <c r="A649" s="111"/>
      <c r="B649" s="111"/>
      <c r="C649" s="111"/>
    </row>
    <row r="650" spans="1:3">
      <c r="A650" s="111"/>
      <c r="B650" s="111"/>
      <c r="C650" s="111"/>
    </row>
    <row r="651" spans="1:3">
      <c r="A651" s="111"/>
      <c r="B651" s="111"/>
      <c r="C651" s="111"/>
    </row>
    <row r="652" spans="1:3">
      <c r="A652" s="111"/>
      <c r="B652" s="111"/>
      <c r="C652" s="111"/>
    </row>
    <row r="653" spans="1:3">
      <c r="A653" s="111"/>
      <c r="B653" s="111"/>
      <c r="C653" s="111"/>
    </row>
    <row r="654" spans="1:3">
      <c r="A654" s="111"/>
      <c r="B654" s="111"/>
      <c r="C654" s="111"/>
    </row>
    <row r="655" spans="1:3">
      <c r="A655" s="111"/>
      <c r="B655" s="111"/>
      <c r="C655" s="111"/>
    </row>
    <row r="656" spans="1:3">
      <c r="A656" s="111"/>
      <c r="B656" s="111"/>
      <c r="C656" s="111"/>
    </row>
    <row r="657" spans="1:3">
      <c r="A657" s="111"/>
      <c r="B657" s="111"/>
      <c r="C657" s="111"/>
    </row>
    <row r="658" spans="1:3">
      <c r="A658" s="111"/>
      <c r="B658" s="111"/>
      <c r="C658" s="111"/>
    </row>
    <row r="659" spans="1:3">
      <c r="A659" s="111"/>
      <c r="B659" s="111"/>
      <c r="C659" s="111"/>
    </row>
    <row r="660" spans="1:3">
      <c r="A660" s="111"/>
      <c r="B660" s="111"/>
      <c r="C660" s="111"/>
    </row>
    <row r="661" spans="1:3">
      <c r="A661" s="111"/>
      <c r="B661" s="111"/>
      <c r="C661" s="111"/>
    </row>
    <row r="662" spans="1:3">
      <c r="A662" s="111"/>
      <c r="B662" s="111"/>
      <c r="C662" s="111"/>
    </row>
    <row r="663" spans="1:3">
      <c r="A663" s="111"/>
      <c r="B663" s="111"/>
      <c r="C663" s="111"/>
    </row>
    <row r="664" spans="1:3">
      <c r="A664" s="111"/>
      <c r="B664" s="111"/>
      <c r="C664" s="111"/>
    </row>
    <row r="665" spans="1:3">
      <c r="A665" s="111"/>
      <c r="B665" s="111"/>
      <c r="C665" s="111"/>
    </row>
    <row r="666" spans="1:3">
      <c r="A666" s="111"/>
      <c r="B666" s="111"/>
      <c r="C666" s="111"/>
    </row>
    <row r="667" spans="1:3">
      <c r="A667" s="111"/>
      <c r="B667" s="111"/>
      <c r="C667" s="111"/>
    </row>
    <row r="668" spans="1:3">
      <c r="A668" s="111"/>
      <c r="B668" s="111"/>
      <c r="C668" s="111"/>
    </row>
    <row r="669" spans="1:3">
      <c r="A669" s="111"/>
      <c r="B669" s="111"/>
      <c r="C669" s="111"/>
    </row>
    <row r="670" spans="1:3">
      <c r="A670" s="111"/>
      <c r="B670" s="111"/>
      <c r="C670" s="111"/>
    </row>
    <row r="671" spans="1:3">
      <c r="A671" s="111"/>
      <c r="B671" s="111"/>
      <c r="C671" s="111"/>
    </row>
    <row r="672" spans="1:3">
      <c r="A672" s="111"/>
      <c r="B672" s="111"/>
      <c r="C672" s="111"/>
    </row>
    <row r="673" spans="1:3">
      <c r="A673" s="111"/>
      <c r="B673" s="111"/>
      <c r="C673" s="111"/>
    </row>
    <row r="674" spans="1:3">
      <c r="A674" s="111"/>
      <c r="B674" s="111"/>
      <c r="C674" s="111"/>
    </row>
    <row r="675" spans="1:3">
      <c r="A675" s="111"/>
      <c r="B675" s="111"/>
      <c r="C675" s="111"/>
    </row>
    <row r="676" spans="1:3">
      <c r="A676" s="111"/>
      <c r="B676" s="111"/>
      <c r="C676" s="111"/>
    </row>
    <row r="677" spans="1:3">
      <c r="A677" s="111"/>
      <c r="B677" s="111"/>
      <c r="C677" s="111"/>
    </row>
    <row r="678" spans="1:3">
      <c r="A678" s="111"/>
      <c r="B678" s="111"/>
      <c r="C678" s="111"/>
    </row>
    <row r="679" spans="1:3">
      <c r="A679" s="111"/>
      <c r="B679" s="111"/>
      <c r="C679" s="111"/>
    </row>
    <row r="680" spans="1:3">
      <c r="A680" s="111"/>
      <c r="B680" s="111"/>
      <c r="C680" s="111"/>
    </row>
    <row r="681" spans="1:3">
      <c r="A681" s="111"/>
      <c r="B681" s="111"/>
      <c r="C681" s="111"/>
    </row>
    <row r="682" spans="1:3">
      <c r="A682" s="111"/>
      <c r="B682" s="111"/>
      <c r="C682" s="111"/>
    </row>
    <row r="683" spans="1:3">
      <c r="A683" s="111"/>
      <c r="B683" s="111"/>
      <c r="C683" s="111"/>
    </row>
    <row r="684" spans="1:3">
      <c r="A684" s="111"/>
      <c r="B684" s="111"/>
      <c r="C684" s="111"/>
    </row>
    <row r="685" spans="1:3">
      <c r="A685" s="111"/>
      <c r="B685" s="111"/>
      <c r="C685" s="111"/>
    </row>
    <row r="686" spans="1:3">
      <c r="A686" s="111"/>
      <c r="B686" s="111"/>
      <c r="C686" s="111"/>
    </row>
    <row r="687" spans="1:3">
      <c r="A687" s="111"/>
      <c r="B687" s="111"/>
      <c r="C687" s="111"/>
    </row>
    <row r="688" spans="1:3">
      <c r="A688" s="111"/>
      <c r="B688" s="111"/>
      <c r="C688" s="111"/>
    </row>
    <row r="689" spans="1:3">
      <c r="A689" s="111"/>
      <c r="B689" s="111"/>
      <c r="C689" s="111"/>
    </row>
    <row r="690" spans="1:3">
      <c r="A690" s="111"/>
      <c r="B690" s="111"/>
      <c r="C690" s="111"/>
    </row>
    <row r="691" spans="1:3">
      <c r="A691" s="111"/>
      <c r="B691" s="111"/>
      <c r="C691" s="111"/>
    </row>
    <row r="692" spans="1:3">
      <c r="A692" s="111"/>
      <c r="B692" s="111"/>
      <c r="C692" s="111"/>
    </row>
    <row r="693" spans="1:3">
      <c r="A693" s="111"/>
      <c r="B693" s="111"/>
      <c r="C693" s="111"/>
    </row>
    <row r="694" spans="1:3">
      <c r="A694" s="111"/>
      <c r="B694" s="111"/>
      <c r="C694" s="111"/>
    </row>
    <row r="695" spans="1:3">
      <c r="A695" s="111"/>
      <c r="B695" s="111"/>
      <c r="C695" s="111"/>
    </row>
    <row r="696" spans="1:3">
      <c r="A696" s="111"/>
      <c r="B696" s="111"/>
      <c r="C696" s="111"/>
    </row>
    <row r="697" spans="1:3">
      <c r="A697" s="111"/>
      <c r="B697" s="111"/>
      <c r="C697" s="111"/>
    </row>
    <row r="698" spans="1:3">
      <c r="A698" s="111"/>
      <c r="B698" s="111"/>
      <c r="C698" s="111"/>
    </row>
    <row r="699" spans="1:3">
      <c r="A699" s="111"/>
      <c r="B699" s="111"/>
      <c r="C699" s="111"/>
    </row>
    <row r="700" spans="1:3">
      <c r="A700" s="111"/>
      <c r="B700" s="111"/>
      <c r="C700" s="111"/>
    </row>
    <row r="701" spans="1:3">
      <c r="A701" s="111"/>
      <c r="B701" s="111"/>
      <c r="C701" s="111"/>
    </row>
    <row r="702" spans="1:3">
      <c r="A702" s="111"/>
      <c r="B702" s="111"/>
      <c r="C702" s="111"/>
    </row>
    <row r="703" spans="1:3">
      <c r="A703" s="111"/>
      <c r="B703" s="111"/>
      <c r="C703" s="111"/>
    </row>
    <row r="704" spans="1:3">
      <c r="A704" s="111"/>
      <c r="B704" s="111"/>
      <c r="C704" s="111"/>
    </row>
    <row r="705" spans="1:3">
      <c r="A705" s="111"/>
      <c r="B705" s="111"/>
      <c r="C705" s="111"/>
    </row>
    <row r="706" spans="1:3">
      <c r="A706" s="111"/>
      <c r="B706" s="111"/>
      <c r="C706" s="111"/>
    </row>
    <row r="707" spans="1:3">
      <c r="A707" s="111"/>
      <c r="B707" s="111"/>
      <c r="C707" s="111"/>
    </row>
    <row r="708" spans="1:3">
      <c r="A708" s="111"/>
      <c r="B708" s="111"/>
      <c r="C708" s="111"/>
    </row>
    <row r="709" spans="1:3">
      <c r="A709" s="111"/>
      <c r="B709" s="111"/>
      <c r="C709" s="111"/>
    </row>
    <row r="710" spans="1:3">
      <c r="A710" s="111"/>
      <c r="B710" s="111"/>
      <c r="C710" s="111"/>
    </row>
    <row r="711" spans="1:3">
      <c r="A711" s="111"/>
      <c r="B711" s="111"/>
      <c r="C711" s="111"/>
    </row>
    <row r="712" spans="1:3">
      <c r="A712" s="111"/>
      <c r="B712" s="111"/>
      <c r="C712" s="111"/>
    </row>
    <row r="713" spans="1:3">
      <c r="A713" s="111"/>
      <c r="B713" s="111"/>
      <c r="C713" s="111"/>
    </row>
    <row r="714" spans="1:3">
      <c r="A714" s="111"/>
      <c r="B714" s="111"/>
      <c r="C714" s="111"/>
    </row>
    <row r="715" spans="1:3">
      <c r="A715" s="111"/>
      <c r="B715" s="111"/>
      <c r="C715" s="111"/>
    </row>
    <row r="716" spans="1:3">
      <c r="A716" s="111"/>
      <c r="B716" s="111"/>
      <c r="C716" s="111"/>
    </row>
    <row r="717" spans="1:3">
      <c r="A717" s="111"/>
      <c r="B717" s="111"/>
      <c r="C717" s="111"/>
    </row>
    <row r="718" spans="1:3">
      <c r="A718" s="111"/>
      <c r="B718" s="111"/>
      <c r="C718" s="111"/>
    </row>
    <row r="719" spans="1:3">
      <c r="A719" s="111"/>
      <c r="B719" s="111"/>
      <c r="C719" s="111"/>
    </row>
    <row r="720" spans="1:3">
      <c r="A720" s="111"/>
      <c r="B720" s="111"/>
      <c r="C720" s="111"/>
    </row>
    <row r="721" spans="1:3">
      <c r="A721" s="111"/>
      <c r="B721" s="111"/>
      <c r="C721" s="111"/>
    </row>
    <row r="722" spans="1:3">
      <c r="A722" s="111"/>
      <c r="B722" s="111"/>
      <c r="C722" s="111"/>
    </row>
    <row r="723" spans="1:3">
      <c r="A723" s="111"/>
      <c r="B723" s="111"/>
      <c r="C723" s="111"/>
    </row>
    <row r="724" spans="1:3">
      <c r="A724" s="111"/>
      <c r="B724" s="111"/>
      <c r="C724" s="111"/>
    </row>
    <row r="725" spans="1:3">
      <c r="A725" s="111"/>
      <c r="B725" s="111"/>
      <c r="C725" s="111"/>
    </row>
    <row r="726" spans="1:3">
      <c r="A726" s="111"/>
      <c r="B726" s="111"/>
      <c r="C726" s="111"/>
    </row>
    <row r="727" spans="1:3">
      <c r="A727" s="111"/>
      <c r="B727" s="111"/>
      <c r="C727" s="111"/>
    </row>
    <row r="728" spans="1:3">
      <c r="A728" s="111"/>
      <c r="B728" s="111"/>
      <c r="C728" s="111"/>
    </row>
    <row r="729" spans="1:3">
      <c r="A729" s="111"/>
      <c r="B729" s="111"/>
      <c r="C729" s="111"/>
    </row>
    <row r="730" spans="1:3">
      <c r="A730" s="111"/>
      <c r="B730" s="111"/>
      <c r="C730" s="111"/>
    </row>
    <row r="731" spans="1:3">
      <c r="A731" s="111"/>
      <c r="B731" s="111"/>
      <c r="C731" s="111"/>
    </row>
    <row r="732" spans="1:3">
      <c r="A732" s="111"/>
      <c r="B732" s="111"/>
      <c r="C732" s="111"/>
    </row>
    <row r="733" spans="1:3">
      <c r="A733" s="111"/>
      <c r="B733" s="111"/>
      <c r="C733" s="111"/>
    </row>
    <row r="734" spans="1:3">
      <c r="A734" s="111"/>
      <c r="B734" s="111"/>
      <c r="C734" s="111"/>
    </row>
    <row r="735" spans="1:3">
      <c r="A735" s="111"/>
      <c r="B735" s="111"/>
      <c r="C735" s="111"/>
    </row>
    <row r="736" spans="1:3">
      <c r="A736" s="111"/>
      <c r="B736" s="111"/>
      <c r="C736" s="111"/>
    </row>
    <row r="737" spans="1:3">
      <c r="A737" s="111"/>
      <c r="B737" s="111"/>
      <c r="C737" s="111"/>
    </row>
    <row r="738" spans="1:3">
      <c r="A738" s="111"/>
      <c r="B738" s="111"/>
      <c r="C738" s="111"/>
    </row>
    <row r="739" spans="1:3">
      <c r="A739" s="111"/>
      <c r="B739" s="111"/>
      <c r="C739" s="111"/>
    </row>
    <row r="740" spans="1:3">
      <c r="A740" s="111"/>
      <c r="B740" s="111"/>
      <c r="C740" s="111"/>
    </row>
    <row r="741" spans="1:3">
      <c r="A741" s="111"/>
      <c r="B741" s="111"/>
      <c r="C741" s="111"/>
    </row>
    <row r="742" spans="1:3">
      <c r="A742" s="111"/>
      <c r="B742" s="111"/>
      <c r="C742" s="111"/>
    </row>
    <row r="743" spans="1:3">
      <c r="A743" s="111"/>
      <c r="B743" s="111"/>
      <c r="C743" s="111"/>
    </row>
    <row r="744" spans="1:3">
      <c r="A744" s="111"/>
      <c r="B744" s="111"/>
      <c r="C744" s="111"/>
    </row>
    <row r="745" spans="1:3">
      <c r="A745" s="111"/>
      <c r="B745" s="111"/>
      <c r="C745" s="111"/>
    </row>
    <row r="746" spans="1:3">
      <c r="A746" s="111"/>
      <c r="B746" s="111"/>
      <c r="C746" s="111"/>
    </row>
    <row r="747" spans="1:3">
      <c r="A747" s="111"/>
      <c r="B747" s="111"/>
      <c r="C747" s="111"/>
    </row>
    <row r="748" spans="1:3">
      <c r="A748" s="111"/>
      <c r="B748" s="111"/>
      <c r="C748" s="111"/>
    </row>
    <row r="749" spans="1:3">
      <c r="A749" s="111"/>
      <c r="B749" s="111"/>
      <c r="C749" s="111"/>
    </row>
    <row r="750" spans="1:3">
      <c r="A750" s="111"/>
      <c r="B750" s="111"/>
      <c r="C750" s="111"/>
    </row>
    <row r="751" spans="1:3">
      <c r="A751" s="111"/>
      <c r="B751" s="111"/>
      <c r="C751" s="111"/>
    </row>
    <row r="752" spans="1:3">
      <c r="A752" s="111"/>
      <c r="B752" s="111"/>
      <c r="C752" s="111"/>
    </row>
    <row r="753" spans="1:3">
      <c r="A753" s="111"/>
      <c r="B753" s="111"/>
      <c r="C753" s="111"/>
    </row>
    <row r="754" spans="1:3">
      <c r="A754" s="111"/>
      <c r="B754" s="111"/>
      <c r="C754" s="111"/>
    </row>
    <row r="755" spans="1:3">
      <c r="A755" s="111"/>
      <c r="B755" s="111"/>
      <c r="C755" s="111"/>
    </row>
    <row r="756" spans="1:3">
      <c r="A756" s="111"/>
      <c r="B756" s="111"/>
      <c r="C756" s="111"/>
    </row>
    <row r="757" spans="1:3">
      <c r="A757" s="111"/>
      <c r="B757" s="111"/>
      <c r="C757" s="111"/>
    </row>
    <row r="758" spans="1:3">
      <c r="A758" s="111"/>
      <c r="B758" s="111"/>
      <c r="C758" s="111"/>
    </row>
    <row r="759" spans="1:3">
      <c r="A759" s="111"/>
      <c r="B759" s="111"/>
      <c r="C759" s="111"/>
    </row>
    <row r="760" spans="1:3">
      <c r="A760" s="111"/>
      <c r="B760" s="111"/>
      <c r="C760" s="111"/>
    </row>
    <row r="761" spans="1:3">
      <c r="A761" s="111"/>
      <c r="B761" s="111"/>
      <c r="C761" s="111"/>
    </row>
    <row r="762" spans="1:3">
      <c r="A762" s="111"/>
      <c r="B762" s="111"/>
      <c r="C762" s="111"/>
    </row>
    <row r="763" spans="1:3">
      <c r="A763" s="111"/>
      <c r="B763" s="111"/>
      <c r="C763" s="111"/>
    </row>
    <row r="764" spans="1:3">
      <c r="A764" s="111"/>
      <c r="B764" s="111"/>
      <c r="C764" s="111"/>
    </row>
    <row r="765" spans="1:3">
      <c r="A765" s="111"/>
      <c r="B765" s="111"/>
      <c r="C765" s="111"/>
    </row>
    <row r="766" spans="1:3">
      <c r="A766" s="111"/>
      <c r="B766" s="111"/>
      <c r="C766" s="111"/>
    </row>
    <row r="767" spans="1:3">
      <c r="A767" s="111"/>
      <c r="B767" s="111"/>
      <c r="C767" s="111"/>
    </row>
    <row r="768" spans="1:3">
      <c r="A768" s="111"/>
      <c r="B768" s="111"/>
      <c r="C768" s="111"/>
    </row>
    <row r="769" spans="1:3">
      <c r="A769" s="111"/>
      <c r="B769" s="111"/>
      <c r="C769" s="111"/>
    </row>
    <row r="770" spans="1:3">
      <c r="A770" s="111"/>
      <c r="B770" s="111"/>
      <c r="C770" s="111"/>
    </row>
    <row r="771" spans="1:3">
      <c r="A771" s="111"/>
      <c r="B771" s="111"/>
      <c r="C771" s="111"/>
    </row>
    <row r="772" spans="1:3">
      <c r="A772" s="111"/>
      <c r="B772" s="111"/>
      <c r="C772" s="111"/>
    </row>
    <row r="773" spans="1:3">
      <c r="A773" s="111"/>
      <c r="B773" s="111"/>
      <c r="C773" s="111"/>
    </row>
    <row r="774" spans="1:3">
      <c r="A774" s="111"/>
      <c r="B774" s="111"/>
      <c r="C774" s="111"/>
    </row>
    <row r="775" spans="1:3">
      <c r="A775" s="111"/>
      <c r="B775" s="111"/>
      <c r="C775" s="111"/>
    </row>
    <row r="776" spans="1:3">
      <c r="A776" s="111"/>
      <c r="B776" s="111"/>
      <c r="C776" s="111"/>
    </row>
    <row r="777" spans="1:3">
      <c r="A777" s="111"/>
      <c r="B777" s="111"/>
      <c r="C777" s="111"/>
    </row>
    <row r="778" spans="1:3">
      <c r="A778" s="111"/>
      <c r="B778" s="111"/>
      <c r="C778" s="111"/>
    </row>
    <row r="779" spans="1:3">
      <c r="A779" s="111"/>
      <c r="B779" s="111"/>
      <c r="C779" s="111"/>
    </row>
    <row r="780" spans="1:3">
      <c r="A780" s="111"/>
      <c r="B780" s="111"/>
      <c r="C780" s="111"/>
    </row>
    <row r="781" spans="1:3">
      <c r="A781" s="111"/>
      <c r="B781" s="111"/>
      <c r="C781" s="111"/>
    </row>
    <row r="782" spans="1:3">
      <c r="A782" s="111"/>
      <c r="B782" s="111"/>
      <c r="C782" s="111"/>
    </row>
    <row r="783" spans="1:3">
      <c r="A783" s="111"/>
      <c r="B783" s="111"/>
      <c r="C783" s="111"/>
    </row>
    <row r="784" spans="1:3">
      <c r="A784" s="111"/>
      <c r="B784" s="111"/>
      <c r="C784" s="111"/>
    </row>
    <row r="785" spans="1:3">
      <c r="A785" s="111"/>
      <c r="B785" s="111"/>
      <c r="C785" s="111"/>
    </row>
    <row r="786" spans="1:3">
      <c r="A786" s="111"/>
      <c r="B786" s="111"/>
      <c r="C786" s="111"/>
    </row>
    <row r="787" spans="1:3">
      <c r="A787" s="111"/>
      <c r="B787" s="111"/>
      <c r="C787" s="111"/>
    </row>
    <row r="788" spans="1:3">
      <c r="A788" s="111"/>
      <c r="B788" s="111"/>
      <c r="C788" s="111"/>
    </row>
    <row r="789" spans="1:3">
      <c r="A789" s="111"/>
      <c r="B789" s="111"/>
      <c r="C789" s="111"/>
    </row>
    <row r="790" spans="1:3">
      <c r="A790" s="111"/>
      <c r="B790" s="111"/>
      <c r="C790" s="111"/>
    </row>
    <row r="791" spans="1:3">
      <c r="A791" s="111"/>
      <c r="B791" s="111"/>
      <c r="C791" s="111"/>
    </row>
    <row r="792" spans="1:3">
      <c r="A792" s="111"/>
      <c r="B792" s="111"/>
      <c r="C792" s="111"/>
    </row>
    <row r="793" spans="1:3">
      <c r="A793" s="111"/>
      <c r="B793" s="111"/>
      <c r="C793" s="111"/>
    </row>
    <row r="794" spans="1:3">
      <c r="A794" s="111"/>
      <c r="B794" s="111"/>
      <c r="C794" s="111"/>
    </row>
    <row r="795" spans="1:3">
      <c r="A795" s="111"/>
      <c r="B795" s="111"/>
      <c r="C795" s="111"/>
    </row>
    <row r="796" spans="1:3">
      <c r="A796" s="111"/>
      <c r="B796" s="111"/>
      <c r="C796" s="111"/>
    </row>
    <row r="797" spans="1:3">
      <c r="A797" s="111"/>
      <c r="B797" s="111"/>
      <c r="C797" s="111"/>
    </row>
    <row r="798" spans="1:3">
      <c r="A798" s="111"/>
      <c r="B798" s="111"/>
      <c r="C798" s="111"/>
    </row>
    <row r="799" spans="1:3">
      <c r="A799" s="111"/>
      <c r="B799" s="111"/>
      <c r="C799" s="111"/>
    </row>
    <row r="800" spans="1:3">
      <c r="A800" s="111"/>
      <c r="B800" s="111"/>
      <c r="C800" s="111"/>
    </row>
    <row r="801" spans="1:3">
      <c r="A801" s="111"/>
      <c r="B801" s="111"/>
      <c r="C801" s="111"/>
    </row>
    <row r="802" spans="1:3">
      <c r="A802" s="111"/>
      <c r="B802" s="111"/>
      <c r="C802" s="111"/>
    </row>
    <row r="803" spans="1:3">
      <c r="A803" s="111"/>
      <c r="B803" s="111"/>
      <c r="C803" s="111"/>
    </row>
    <row r="804" spans="1:3">
      <c r="A804" s="111"/>
      <c r="B804" s="111"/>
      <c r="C804" s="111"/>
    </row>
    <row r="805" spans="1:3">
      <c r="A805" s="111"/>
      <c r="B805" s="111"/>
      <c r="C805" s="111"/>
    </row>
    <row r="806" spans="1:3">
      <c r="A806" s="111"/>
      <c r="B806" s="111"/>
      <c r="C806" s="111"/>
    </row>
    <row r="807" spans="1:3">
      <c r="A807" s="111"/>
      <c r="B807" s="111"/>
      <c r="C807" s="111"/>
    </row>
    <row r="808" spans="1:3">
      <c r="A808" s="111"/>
      <c r="B808" s="111"/>
      <c r="C808" s="111"/>
    </row>
    <row r="809" spans="1:3">
      <c r="A809" s="111"/>
      <c r="B809" s="111"/>
      <c r="C809" s="111"/>
    </row>
    <row r="810" spans="1:3">
      <c r="A810" s="111"/>
      <c r="B810" s="111"/>
      <c r="C810" s="111"/>
    </row>
    <row r="811" spans="1:3">
      <c r="A811" s="111"/>
      <c r="B811" s="111"/>
      <c r="C811" s="111"/>
    </row>
    <row r="812" spans="1:3">
      <c r="A812" s="111"/>
      <c r="B812" s="111"/>
      <c r="C812" s="111"/>
    </row>
    <row r="813" spans="1:3">
      <c r="A813" s="111"/>
      <c r="B813" s="111"/>
      <c r="C813" s="111"/>
    </row>
    <row r="814" spans="1:3">
      <c r="A814" s="111"/>
      <c r="B814" s="111"/>
      <c r="C814" s="111"/>
    </row>
    <row r="815" spans="1:3">
      <c r="A815" s="111"/>
      <c r="B815" s="111"/>
      <c r="C815" s="111"/>
    </row>
    <row r="816" spans="1:3">
      <c r="A816" s="111"/>
      <c r="B816" s="111"/>
      <c r="C816" s="111"/>
    </row>
    <row r="817" spans="1:3">
      <c r="A817" s="111"/>
      <c r="B817" s="111"/>
      <c r="C817" s="111"/>
    </row>
    <row r="818" spans="1:3">
      <c r="A818" s="111"/>
      <c r="B818" s="111"/>
      <c r="C818" s="111"/>
    </row>
    <row r="819" spans="1:3">
      <c r="A819" s="111"/>
      <c r="B819" s="111"/>
      <c r="C819" s="111"/>
    </row>
    <row r="820" spans="1:3">
      <c r="A820" s="111"/>
      <c r="B820" s="111"/>
      <c r="C820" s="111"/>
    </row>
    <row r="821" spans="1:3">
      <c r="A821" s="111"/>
      <c r="B821" s="111"/>
      <c r="C821" s="111"/>
    </row>
    <row r="822" spans="1:3">
      <c r="A822" s="111"/>
      <c r="B822" s="111"/>
      <c r="C822" s="111"/>
    </row>
    <row r="823" spans="1:3">
      <c r="A823" s="111"/>
      <c r="B823" s="111"/>
      <c r="C823" s="111"/>
    </row>
    <row r="824" spans="1:3">
      <c r="A824" s="111"/>
      <c r="B824" s="111"/>
      <c r="C824" s="111"/>
    </row>
    <row r="825" spans="1:3">
      <c r="A825" s="111"/>
      <c r="B825" s="111"/>
      <c r="C825" s="111"/>
    </row>
    <row r="826" spans="1:3">
      <c r="A826" s="111"/>
      <c r="B826" s="111"/>
      <c r="C826" s="111"/>
    </row>
    <row r="827" spans="1:3">
      <c r="A827" s="111"/>
      <c r="B827" s="111"/>
      <c r="C827" s="111"/>
    </row>
    <row r="828" spans="1:3">
      <c r="A828" s="111"/>
      <c r="B828" s="111"/>
      <c r="C828" s="111"/>
    </row>
    <row r="829" spans="1:3">
      <c r="A829" s="111"/>
      <c r="B829" s="111"/>
      <c r="C829" s="111"/>
    </row>
    <row r="830" spans="1:3">
      <c r="A830" s="111"/>
      <c r="B830" s="111"/>
      <c r="C830" s="111"/>
    </row>
    <row r="831" spans="1:3">
      <c r="A831" s="111"/>
      <c r="B831" s="111"/>
      <c r="C831" s="111"/>
    </row>
    <row r="832" spans="1:3">
      <c r="A832" s="111"/>
      <c r="B832" s="111"/>
      <c r="C832" s="111"/>
    </row>
    <row r="833" spans="1:3">
      <c r="A833" s="111"/>
      <c r="B833" s="111"/>
      <c r="C833" s="111"/>
    </row>
    <row r="834" spans="1:3">
      <c r="A834" s="111"/>
      <c r="B834" s="111"/>
      <c r="C834" s="111"/>
    </row>
    <row r="835" spans="1:3">
      <c r="A835" s="111"/>
      <c r="B835" s="111"/>
      <c r="C835" s="111"/>
    </row>
    <row r="836" spans="1:3">
      <c r="A836" s="111"/>
      <c r="B836" s="111"/>
      <c r="C836" s="111"/>
    </row>
    <row r="837" spans="1:3">
      <c r="A837" s="111"/>
      <c r="B837" s="111"/>
      <c r="C837" s="111"/>
    </row>
    <row r="838" spans="1:3">
      <c r="A838" s="111"/>
      <c r="B838" s="111"/>
      <c r="C838" s="111"/>
    </row>
    <row r="839" spans="1:3">
      <c r="A839" s="111"/>
      <c r="B839" s="111"/>
      <c r="C839" s="111"/>
    </row>
    <row r="840" spans="1:3">
      <c r="A840" s="111"/>
      <c r="B840" s="111"/>
      <c r="C840" s="111"/>
    </row>
    <row r="841" spans="1:3">
      <c r="A841" s="111"/>
      <c r="B841" s="111"/>
      <c r="C841" s="111"/>
    </row>
    <row r="842" spans="1:3">
      <c r="A842" s="111"/>
      <c r="B842" s="111"/>
      <c r="C842" s="111"/>
    </row>
    <row r="843" spans="1:3">
      <c r="A843" s="111"/>
      <c r="B843" s="111"/>
      <c r="C843" s="111"/>
    </row>
    <row r="844" spans="1:3">
      <c r="A844" s="111"/>
      <c r="B844" s="111"/>
      <c r="C844" s="111"/>
    </row>
    <row r="845" spans="1:3">
      <c r="A845" s="111"/>
      <c r="B845" s="111"/>
      <c r="C845" s="111"/>
    </row>
    <row r="846" spans="1:3">
      <c r="A846" s="111"/>
      <c r="B846" s="111"/>
      <c r="C846" s="111"/>
    </row>
    <row r="847" spans="1:3">
      <c r="A847" s="111"/>
      <c r="B847" s="111"/>
      <c r="C847" s="111"/>
    </row>
    <row r="848" spans="1:3">
      <c r="A848" s="111"/>
      <c r="B848" s="111"/>
      <c r="C848" s="111"/>
    </row>
    <row r="849" spans="1:3">
      <c r="A849" s="111"/>
      <c r="B849" s="111"/>
      <c r="C849" s="111"/>
    </row>
    <row r="850" spans="1:3">
      <c r="A850" s="111"/>
      <c r="B850" s="111"/>
      <c r="C850" s="111"/>
    </row>
    <row r="851" spans="1:3">
      <c r="A851" s="111"/>
      <c r="B851" s="111"/>
      <c r="C851" s="111"/>
    </row>
    <row r="852" spans="1:3">
      <c r="A852" s="111"/>
      <c r="B852" s="111"/>
      <c r="C852" s="111"/>
    </row>
    <row r="853" spans="1:3">
      <c r="A853" s="111"/>
      <c r="B853" s="111"/>
      <c r="C853" s="111"/>
    </row>
    <row r="854" spans="1:3">
      <c r="A854" s="111"/>
      <c r="B854" s="111"/>
      <c r="C854" s="111"/>
    </row>
    <row r="855" spans="1:3">
      <c r="A855" s="111"/>
      <c r="B855" s="111"/>
      <c r="C855" s="111"/>
    </row>
    <row r="856" spans="1:3">
      <c r="A856" s="111"/>
      <c r="B856" s="111"/>
      <c r="C856" s="111"/>
    </row>
    <row r="857" spans="1:3">
      <c r="A857" s="111"/>
      <c r="B857" s="111"/>
      <c r="C857" s="111"/>
    </row>
    <row r="858" spans="1:3">
      <c r="A858" s="111"/>
      <c r="B858" s="111"/>
      <c r="C858" s="111"/>
    </row>
    <row r="859" spans="1:3">
      <c r="A859" s="111"/>
      <c r="B859" s="111"/>
      <c r="C859" s="111"/>
    </row>
    <row r="860" spans="1:3">
      <c r="A860" s="111"/>
      <c r="B860" s="111"/>
      <c r="C860" s="111"/>
    </row>
    <row r="861" spans="1:3">
      <c r="A861" s="111"/>
      <c r="B861" s="111"/>
      <c r="C861" s="111"/>
    </row>
    <row r="862" spans="1:3">
      <c r="A862" s="111"/>
      <c r="B862" s="111"/>
      <c r="C862" s="111"/>
    </row>
    <row r="863" spans="1:3">
      <c r="A863" s="111"/>
      <c r="B863" s="111"/>
      <c r="C863" s="111"/>
    </row>
    <row r="864" spans="1:3">
      <c r="A864" s="111"/>
      <c r="B864" s="111"/>
      <c r="C864" s="111"/>
    </row>
    <row r="865" spans="1:3">
      <c r="A865" s="111"/>
      <c r="B865" s="111"/>
      <c r="C865" s="111"/>
    </row>
    <row r="866" spans="1:3">
      <c r="A866" s="111"/>
      <c r="B866" s="111"/>
      <c r="C866" s="111"/>
    </row>
    <row r="867" spans="1:3">
      <c r="A867" s="111"/>
      <c r="B867" s="111"/>
      <c r="C867" s="111"/>
    </row>
    <row r="868" spans="1:3">
      <c r="A868" s="111"/>
      <c r="B868" s="111"/>
      <c r="C868" s="111"/>
    </row>
    <row r="869" spans="1:3">
      <c r="A869" s="111"/>
      <c r="B869" s="111"/>
      <c r="C869" s="111"/>
    </row>
    <row r="870" spans="1:3">
      <c r="A870" s="111"/>
      <c r="B870" s="111"/>
      <c r="C870" s="111"/>
    </row>
    <row r="871" spans="1:3">
      <c r="A871" s="111"/>
      <c r="B871" s="111"/>
      <c r="C871" s="111"/>
    </row>
    <row r="872" spans="1:3">
      <c r="A872" s="111"/>
      <c r="B872" s="111"/>
      <c r="C872" s="111"/>
    </row>
    <row r="873" spans="1:3">
      <c r="A873" s="111"/>
      <c r="B873" s="111"/>
      <c r="C873" s="111"/>
    </row>
    <row r="874" spans="1:3">
      <c r="A874" s="111"/>
      <c r="B874" s="111"/>
      <c r="C874" s="111"/>
    </row>
    <row r="875" spans="1:3">
      <c r="A875" s="111"/>
      <c r="B875" s="111"/>
      <c r="C875" s="111"/>
    </row>
    <row r="876" spans="1:3">
      <c r="A876" s="111"/>
      <c r="B876" s="111"/>
      <c r="C876" s="111"/>
    </row>
    <row r="877" spans="1:3">
      <c r="A877" s="111"/>
      <c r="B877" s="111"/>
      <c r="C877" s="111"/>
    </row>
    <row r="878" spans="1:3">
      <c r="A878" s="111"/>
      <c r="B878" s="111"/>
      <c r="C878" s="111"/>
    </row>
    <row r="879" spans="1:3">
      <c r="A879" s="111"/>
      <c r="B879" s="111"/>
      <c r="C879" s="111"/>
    </row>
    <row r="880" spans="1:3">
      <c r="A880" s="111"/>
      <c r="B880" s="111"/>
      <c r="C880" s="111"/>
    </row>
    <row r="881" spans="1:3">
      <c r="A881" s="111"/>
      <c r="B881" s="111"/>
      <c r="C881" s="111"/>
    </row>
    <row r="882" spans="1:3">
      <c r="A882" s="111"/>
      <c r="B882" s="111"/>
      <c r="C882" s="111"/>
    </row>
    <row r="883" spans="1:3">
      <c r="A883" s="111"/>
      <c r="B883" s="111"/>
      <c r="C883" s="111"/>
    </row>
    <row r="884" spans="1:3">
      <c r="A884" s="111"/>
      <c r="B884" s="111"/>
      <c r="C884" s="111"/>
    </row>
    <row r="885" spans="1:3">
      <c r="A885" s="111"/>
      <c r="B885" s="111"/>
      <c r="C885" s="111"/>
    </row>
    <row r="886" spans="1:3">
      <c r="A886" s="111"/>
      <c r="B886" s="111"/>
      <c r="C886" s="111"/>
    </row>
    <row r="887" spans="1:3">
      <c r="A887" s="111"/>
      <c r="B887" s="111"/>
      <c r="C887" s="111"/>
    </row>
    <row r="888" spans="1:3">
      <c r="A888" s="111"/>
      <c r="B888" s="111"/>
      <c r="C888" s="111"/>
    </row>
    <row r="889" spans="1:3">
      <c r="A889" s="111"/>
      <c r="B889" s="111"/>
      <c r="C889" s="111"/>
    </row>
    <row r="890" spans="1:3">
      <c r="A890" s="111"/>
      <c r="B890" s="111"/>
      <c r="C890" s="111"/>
    </row>
    <row r="891" spans="1:3">
      <c r="A891" s="111"/>
      <c r="B891" s="111"/>
      <c r="C891" s="111"/>
    </row>
    <row r="892" spans="1:3">
      <c r="A892" s="111"/>
      <c r="B892" s="111"/>
      <c r="C892" s="111"/>
    </row>
    <row r="893" spans="1:3">
      <c r="A893" s="111"/>
      <c r="B893" s="111"/>
      <c r="C893" s="111"/>
    </row>
    <row r="894" spans="1:3">
      <c r="A894" s="111"/>
      <c r="B894" s="111"/>
      <c r="C894" s="111"/>
    </row>
    <row r="895" spans="1:3">
      <c r="A895" s="111"/>
      <c r="B895" s="111"/>
      <c r="C895" s="111"/>
    </row>
    <row r="896" spans="1:3">
      <c r="A896" s="111"/>
      <c r="B896" s="111"/>
      <c r="C896" s="111"/>
    </row>
    <row r="897" spans="1:3">
      <c r="A897" s="111"/>
      <c r="B897" s="111"/>
      <c r="C897" s="111"/>
    </row>
    <row r="898" spans="1:3">
      <c r="A898" s="111"/>
      <c r="B898" s="111"/>
      <c r="C898" s="111"/>
    </row>
    <row r="899" spans="1:3">
      <c r="A899" s="111"/>
      <c r="B899" s="111"/>
      <c r="C899" s="111"/>
    </row>
    <row r="900" spans="1:3">
      <c r="A900" s="111"/>
      <c r="B900" s="111"/>
      <c r="C900" s="111"/>
    </row>
    <row r="901" spans="1:3">
      <c r="A901" s="111"/>
      <c r="B901" s="111"/>
      <c r="C901" s="111"/>
    </row>
    <row r="902" spans="1:3">
      <c r="A902" s="111"/>
      <c r="B902" s="111"/>
      <c r="C902" s="111"/>
    </row>
    <row r="903" spans="1:3">
      <c r="A903" s="111"/>
      <c r="B903" s="111"/>
      <c r="C903" s="111"/>
    </row>
    <row r="904" spans="1:3">
      <c r="A904" s="111"/>
      <c r="B904" s="111"/>
      <c r="C904" s="111"/>
    </row>
    <row r="905" spans="1:3">
      <c r="A905" s="111"/>
      <c r="B905" s="111"/>
      <c r="C905" s="111"/>
    </row>
    <row r="906" spans="1:3">
      <c r="A906" s="111"/>
      <c r="B906" s="111"/>
      <c r="C906" s="111"/>
    </row>
    <row r="907" spans="1:3">
      <c r="A907" s="111"/>
      <c r="B907" s="111"/>
      <c r="C907" s="111"/>
    </row>
    <row r="908" spans="1:3">
      <c r="A908" s="111"/>
      <c r="B908" s="111"/>
      <c r="C908" s="111"/>
    </row>
    <row r="909" spans="1:3">
      <c r="A909" s="111"/>
      <c r="B909" s="111"/>
      <c r="C909" s="111"/>
    </row>
    <row r="910" spans="1:3">
      <c r="A910" s="111"/>
      <c r="B910" s="111"/>
      <c r="C910" s="111"/>
    </row>
    <row r="911" spans="1:3">
      <c r="A911" s="111"/>
      <c r="B911" s="111"/>
      <c r="C911" s="111"/>
    </row>
    <row r="912" spans="1:3">
      <c r="A912" s="111"/>
      <c r="B912" s="111"/>
      <c r="C912" s="111"/>
    </row>
    <row r="913" spans="1:3">
      <c r="A913" s="111"/>
      <c r="B913" s="111"/>
      <c r="C913" s="111"/>
    </row>
    <row r="914" spans="1:3">
      <c r="A914" s="111"/>
      <c r="B914" s="111"/>
      <c r="C914" s="111"/>
    </row>
    <row r="915" spans="1:3">
      <c r="A915" s="111"/>
      <c r="B915" s="111"/>
      <c r="C915" s="111"/>
    </row>
    <row r="916" spans="1:3">
      <c r="A916" s="111"/>
      <c r="B916" s="111"/>
      <c r="C916" s="111"/>
    </row>
    <row r="917" spans="1:3">
      <c r="A917" s="111"/>
      <c r="B917" s="111"/>
      <c r="C917" s="111"/>
    </row>
    <row r="918" spans="1:3">
      <c r="A918" s="111"/>
      <c r="B918" s="111"/>
      <c r="C918" s="111"/>
    </row>
    <row r="919" spans="1:3">
      <c r="A919" s="111"/>
      <c r="B919" s="111"/>
      <c r="C919" s="111"/>
    </row>
    <row r="920" spans="1:3">
      <c r="A920" s="111"/>
      <c r="B920" s="111"/>
      <c r="C920" s="111"/>
    </row>
    <row r="921" spans="1:3">
      <c r="A921" s="111"/>
      <c r="B921" s="111"/>
      <c r="C921" s="111"/>
    </row>
    <row r="922" spans="1:3">
      <c r="A922" s="111"/>
      <c r="B922" s="111"/>
      <c r="C922" s="111"/>
    </row>
    <row r="923" spans="1:3">
      <c r="A923" s="111"/>
      <c r="B923" s="111"/>
      <c r="C923" s="111"/>
    </row>
    <row r="924" spans="1:3">
      <c r="A924" s="111"/>
      <c r="B924" s="111"/>
      <c r="C924" s="111"/>
    </row>
    <row r="925" spans="1:3">
      <c r="A925" s="111"/>
      <c r="B925" s="111"/>
      <c r="C925" s="111"/>
    </row>
    <row r="926" spans="1:3">
      <c r="A926" s="111"/>
      <c r="B926" s="111"/>
      <c r="C926" s="111"/>
    </row>
    <row r="927" spans="1:3">
      <c r="A927" s="111"/>
      <c r="B927" s="111"/>
      <c r="C927" s="111"/>
    </row>
    <row r="928" spans="1:3">
      <c r="A928" s="111"/>
      <c r="B928" s="111"/>
      <c r="C928" s="111"/>
    </row>
    <row r="929" spans="1:3">
      <c r="A929" s="111"/>
      <c r="B929" s="111"/>
      <c r="C929" s="111"/>
    </row>
    <row r="930" spans="1:3">
      <c r="A930" s="111"/>
      <c r="B930" s="111"/>
      <c r="C930" s="111"/>
    </row>
    <row r="931" spans="1:3">
      <c r="A931" s="111"/>
      <c r="B931" s="111"/>
      <c r="C931" s="111"/>
    </row>
    <row r="932" spans="1:3">
      <c r="A932" s="111"/>
      <c r="B932" s="111"/>
      <c r="C932" s="111"/>
    </row>
    <row r="933" spans="1:3">
      <c r="A933" s="111"/>
      <c r="B933" s="111"/>
      <c r="C933" s="111"/>
    </row>
    <row r="934" spans="1:3">
      <c r="A934" s="111"/>
      <c r="B934" s="111"/>
      <c r="C934" s="111"/>
    </row>
    <row r="935" spans="1:3">
      <c r="A935" s="111"/>
      <c r="B935" s="111"/>
      <c r="C935" s="111"/>
    </row>
    <row r="936" spans="1:3">
      <c r="A936" s="111"/>
      <c r="B936" s="111"/>
      <c r="C936" s="111"/>
    </row>
    <row r="937" spans="1:3">
      <c r="A937" s="111"/>
      <c r="B937" s="111"/>
      <c r="C937" s="111"/>
    </row>
    <row r="938" spans="1:3">
      <c r="A938" s="111"/>
      <c r="B938" s="111"/>
      <c r="C938" s="111"/>
    </row>
    <row r="939" spans="1:3">
      <c r="A939" s="111"/>
      <c r="B939" s="111"/>
      <c r="C939" s="111"/>
    </row>
    <row r="940" spans="1:3">
      <c r="A940" s="111"/>
      <c r="B940" s="111"/>
      <c r="C940" s="111"/>
    </row>
    <row r="941" spans="1:3">
      <c r="A941" s="111"/>
      <c r="B941" s="111"/>
      <c r="C941" s="111"/>
    </row>
    <row r="942" spans="1:3">
      <c r="A942" s="111"/>
      <c r="B942" s="111"/>
      <c r="C942" s="111"/>
    </row>
    <row r="943" spans="1:3">
      <c r="A943" s="111"/>
      <c r="B943" s="111"/>
      <c r="C943" s="111"/>
    </row>
    <row r="944" spans="1:3">
      <c r="A944" s="111"/>
      <c r="B944" s="111"/>
      <c r="C944" s="111"/>
    </row>
    <row r="945" spans="1:3">
      <c r="A945" s="111"/>
      <c r="B945" s="111"/>
      <c r="C945" s="111"/>
    </row>
    <row r="946" spans="1:3">
      <c r="A946" s="111"/>
      <c r="B946" s="111"/>
      <c r="C946" s="111"/>
    </row>
    <row r="947" spans="1:3">
      <c r="A947" s="111"/>
      <c r="B947" s="111"/>
      <c r="C947" s="111"/>
    </row>
    <row r="948" spans="1:3">
      <c r="A948" s="111"/>
      <c r="B948" s="111"/>
      <c r="C948" s="111"/>
    </row>
    <row r="949" spans="1:3">
      <c r="A949" s="111"/>
      <c r="B949" s="111"/>
      <c r="C949" s="111"/>
    </row>
    <row r="950" spans="1:3">
      <c r="A950" s="111"/>
      <c r="B950" s="111"/>
      <c r="C950" s="111"/>
    </row>
    <row r="951" spans="1:3">
      <c r="A951" s="111"/>
      <c r="B951" s="111"/>
      <c r="C951" s="111"/>
    </row>
    <row r="952" spans="1:3">
      <c r="A952" s="111"/>
      <c r="B952" s="111"/>
      <c r="C952" s="111"/>
    </row>
    <row r="953" spans="1:3">
      <c r="A953" s="111"/>
      <c r="B953" s="111"/>
      <c r="C953" s="111"/>
    </row>
    <row r="954" spans="1:3">
      <c r="A954" s="111"/>
      <c r="B954" s="111"/>
      <c r="C954" s="111"/>
    </row>
    <row r="955" spans="1:3">
      <c r="A955" s="111"/>
      <c r="B955" s="111"/>
      <c r="C955" s="111"/>
    </row>
    <row r="956" spans="1:3">
      <c r="A956" s="111"/>
      <c r="B956" s="111"/>
      <c r="C956" s="111"/>
    </row>
    <row r="957" spans="1:3">
      <c r="A957" s="111"/>
      <c r="B957" s="111"/>
      <c r="C957" s="111"/>
    </row>
    <row r="958" spans="1:3">
      <c r="A958" s="111"/>
      <c r="B958" s="111"/>
      <c r="C958" s="111"/>
    </row>
    <row r="959" spans="1:3">
      <c r="A959" s="111"/>
      <c r="B959" s="111"/>
      <c r="C959" s="111"/>
    </row>
    <row r="960" spans="1:3">
      <c r="A960" s="111"/>
      <c r="B960" s="111"/>
      <c r="C960" s="111"/>
    </row>
    <row r="961" spans="1:3">
      <c r="A961" s="111"/>
      <c r="B961" s="111"/>
      <c r="C961" s="111"/>
    </row>
    <row r="962" spans="1:3">
      <c r="A962" s="111"/>
      <c r="B962" s="111"/>
      <c r="C962" s="111"/>
    </row>
    <row r="963" spans="1:3">
      <c r="A963" s="111"/>
      <c r="B963" s="111"/>
      <c r="C963" s="111"/>
    </row>
    <row r="964" spans="1:3">
      <c r="A964" s="111"/>
      <c r="B964" s="111"/>
      <c r="C964" s="111"/>
    </row>
    <row r="965" spans="1:3">
      <c r="A965" s="111"/>
      <c r="B965" s="111"/>
      <c r="C965" s="111"/>
    </row>
    <row r="966" spans="1:3">
      <c r="A966" s="111"/>
      <c r="B966" s="111"/>
      <c r="C966" s="111"/>
    </row>
    <row r="967" spans="1:3">
      <c r="A967" s="111"/>
      <c r="B967" s="111"/>
      <c r="C967" s="111"/>
    </row>
    <row r="968" spans="1:3">
      <c r="A968" s="111"/>
      <c r="B968" s="111"/>
      <c r="C968" s="111"/>
    </row>
    <row r="969" spans="1:3">
      <c r="A969" s="111"/>
      <c r="B969" s="111"/>
      <c r="C969" s="111"/>
    </row>
    <row r="970" spans="1:3">
      <c r="A970" s="111"/>
      <c r="B970" s="111"/>
      <c r="C970" s="111"/>
    </row>
    <row r="971" spans="1:3">
      <c r="A971" s="111"/>
      <c r="B971" s="111"/>
      <c r="C971" s="111"/>
    </row>
    <row r="972" spans="1:3">
      <c r="A972" s="111"/>
      <c r="B972" s="111"/>
      <c r="C972" s="111"/>
    </row>
    <row r="973" spans="1:3">
      <c r="A973" s="111"/>
      <c r="B973" s="111"/>
      <c r="C973" s="111"/>
    </row>
    <row r="974" spans="1:3">
      <c r="A974" s="111"/>
      <c r="B974" s="111"/>
      <c r="C974" s="111"/>
    </row>
    <row r="975" spans="1:3">
      <c r="A975" s="111"/>
      <c r="B975" s="111"/>
      <c r="C975" s="111"/>
    </row>
    <row r="976" spans="1:3">
      <c r="A976" s="111"/>
      <c r="B976" s="111"/>
      <c r="C976" s="111"/>
    </row>
    <row r="977" spans="1:3">
      <c r="A977" s="111"/>
      <c r="B977" s="111"/>
      <c r="C977" s="111"/>
    </row>
    <row r="978" spans="1:3">
      <c r="A978" s="111"/>
      <c r="B978" s="111"/>
      <c r="C978" s="111"/>
    </row>
    <row r="979" spans="1:3">
      <c r="A979" s="111"/>
      <c r="B979" s="111"/>
      <c r="C979" s="111"/>
    </row>
    <row r="980" spans="1:3">
      <c r="A980" s="111"/>
      <c r="B980" s="111"/>
      <c r="C980" s="111"/>
    </row>
    <row r="981" spans="1:3">
      <c r="A981" s="111"/>
      <c r="B981" s="111"/>
      <c r="C981" s="111"/>
    </row>
    <row r="982" spans="1:3">
      <c r="A982" s="111"/>
      <c r="B982" s="111"/>
      <c r="C982" s="111"/>
    </row>
    <row r="983" spans="1:3">
      <c r="A983" s="111"/>
      <c r="B983" s="111"/>
      <c r="C983" s="111"/>
    </row>
    <row r="984" spans="1:3">
      <c r="A984" s="111"/>
      <c r="B984" s="111"/>
      <c r="C984" s="111"/>
    </row>
    <row r="985" spans="1:3">
      <c r="A985" s="111"/>
      <c r="B985" s="111"/>
      <c r="C985" s="111"/>
    </row>
    <row r="986" spans="1:3">
      <c r="A986" s="111"/>
      <c r="B986" s="111"/>
      <c r="C986" s="111"/>
    </row>
    <row r="987" spans="1:3">
      <c r="A987" s="111"/>
      <c r="B987" s="111"/>
      <c r="C987" s="111"/>
    </row>
    <row r="988" spans="1:3">
      <c r="A988" s="111"/>
      <c r="B988" s="111"/>
      <c r="C988" s="111"/>
    </row>
    <row r="989" spans="1:3">
      <c r="A989" s="111"/>
      <c r="B989" s="111"/>
      <c r="C989" s="111"/>
    </row>
    <row r="990" spans="1:3">
      <c r="A990" s="111"/>
      <c r="B990" s="111"/>
      <c r="C990" s="111"/>
    </row>
    <row r="991" spans="1:3">
      <c r="A991" s="111"/>
      <c r="B991" s="111"/>
      <c r="C991" s="111"/>
    </row>
    <row r="992" spans="1:3">
      <c r="A992" s="111"/>
      <c r="B992" s="111"/>
      <c r="C992" s="111"/>
    </row>
    <row r="993" spans="1:3">
      <c r="A993" s="111"/>
      <c r="B993" s="111"/>
      <c r="C993" s="111"/>
    </row>
    <row r="994" spans="1:3">
      <c r="A994" s="111"/>
      <c r="B994" s="111"/>
      <c r="C994" s="111"/>
    </row>
    <row r="995" spans="1:3">
      <c r="A995" s="111"/>
      <c r="B995" s="111"/>
      <c r="C995" s="111"/>
    </row>
    <row r="996" spans="1:3">
      <c r="A996" s="111"/>
      <c r="B996" s="111"/>
      <c r="C996" s="111"/>
    </row>
    <row r="997" spans="1:3">
      <c r="A997" s="111"/>
      <c r="B997" s="111"/>
      <c r="C997" s="111"/>
    </row>
    <row r="998" spans="1:3">
      <c r="A998" s="111"/>
      <c r="B998" s="111"/>
      <c r="C998" s="111"/>
    </row>
    <row r="999" spans="1:3">
      <c r="A999" s="111"/>
      <c r="B999" s="111"/>
      <c r="C999" s="111"/>
    </row>
    <row r="1000" spans="1:3">
      <c r="A1000" s="111"/>
      <c r="B1000" s="111"/>
      <c r="C1000" s="111"/>
    </row>
    <row r="1001" spans="1:3">
      <c r="A1001" s="111"/>
      <c r="B1001" s="111"/>
      <c r="C1001" s="111"/>
    </row>
    <row r="1002" spans="1:3">
      <c r="A1002" s="111"/>
      <c r="B1002" s="111"/>
      <c r="C1002" s="111"/>
    </row>
    <row r="1003" spans="1:3">
      <c r="A1003" s="111"/>
      <c r="B1003" s="111"/>
      <c r="C1003" s="111"/>
    </row>
    <row r="1004" spans="1:3">
      <c r="A1004" s="111"/>
      <c r="B1004" s="111"/>
      <c r="C1004" s="111"/>
    </row>
    <row r="1005" spans="1:3">
      <c r="A1005" s="111"/>
      <c r="B1005" s="111"/>
      <c r="C1005" s="111"/>
    </row>
    <row r="1006" spans="1:3">
      <c r="A1006" s="111"/>
      <c r="B1006" s="111"/>
      <c r="C1006" s="111"/>
    </row>
    <row r="1007" spans="1:3">
      <c r="A1007" s="111"/>
      <c r="B1007" s="111"/>
      <c r="C1007" s="111"/>
    </row>
    <row r="1008" spans="1:3">
      <c r="A1008" s="111"/>
      <c r="B1008" s="111"/>
      <c r="C1008" s="111"/>
    </row>
    <row r="1009" spans="1:3">
      <c r="A1009" s="111"/>
      <c r="B1009" s="111"/>
      <c r="C1009" s="111"/>
    </row>
    <row r="1010" spans="1:3">
      <c r="A1010" s="111"/>
      <c r="B1010" s="111"/>
      <c r="C1010" s="111"/>
    </row>
    <row r="1011" spans="1:3">
      <c r="A1011" s="111"/>
      <c r="B1011" s="111"/>
      <c r="C1011" s="111"/>
    </row>
    <row r="1012" spans="1:3">
      <c r="A1012" s="111"/>
      <c r="B1012" s="111"/>
      <c r="C1012" s="111"/>
    </row>
    <row r="1013" spans="1:3">
      <c r="A1013" s="111"/>
      <c r="B1013" s="111"/>
      <c r="C1013" s="111"/>
    </row>
    <row r="1014" spans="1:3">
      <c r="A1014" s="111"/>
      <c r="B1014" s="111"/>
      <c r="C1014" s="111"/>
    </row>
    <row r="1015" spans="1:3">
      <c r="A1015" s="111"/>
      <c r="B1015" s="111"/>
      <c r="C1015" s="111"/>
    </row>
    <row r="1016" spans="1:3">
      <c r="A1016" s="111"/>
      <c r="B1016" s="111"/>
      <c r="C1016" s="111"/>
    </row>
    <row r="1017" spans="1:3">
      <c r="A1017" s="111"/>
      <c r="B1017" s="111"/>
      <c r="C1017" s="111"/>
    </row>
    <row r="1018" spans="1:3">
      <c r="A1018" s="111"/>
      <c r="B1018" s="111"/>
      <c r="C1018" s="111"/>
    </row>
    <row r="1019" spans="1:3">
      <c r="A1019" s="111"/>
      <c r="B1019" s="111"/>
      <c r="C1019" s="111"/>
    </row>
    <row r="1020" spans="1:3">
      <c r="A1020" s="111"/>
      <c r="B1020" s="111"/>
      <c r="C1020" s="111"/>
    </row>
    <row r="1021" spans="1:3">
      <c r="A1021" s="111"/>
      <c r="B1021" s="111"/>
      <c r="C1021" s="111"/>
    </row>
    <row r="1022" spans="1:3">
      <c r="A1022" s="111"/>
      <c r="B1022" s="111"/>
      <c r="C1022" s="111"/>
    </row>
    <row r="1023" spans="1:3">
      <c r="A1023" s="111"/>
      <c r="B1023" s="111"/>
      <c r="C1023" s="111"/>
    </row>
    <row r="1024" spans="1:3">
      <c r="A1024" s="111"/>
      <c r="B1024" s="111"/>
      <c r="C1024" s="111"/>
    </row>
    <row r="1025" spans="1:3">
      <c r="A1025" s="111"/>
      <c r="B1025" s="111"/>
      <c r="C1025" s="111"/>
    </row>
    <row r="1026" spans="1:3">
      <c r="A1026" s="111"/>
      <c r="B1026" s="111"/>
      <c r="C1026" s="111"/>
    </row>
    <row r="1027" spans="1:3">
      <c r="A1027" s="111"/>
      <c r="B1027" s="111"/>
      <c r="C1027" s="111"/>
    </row>
    <row r="1028" spans="1:3">
      <c r="A1028" s="111"/>
      <c r="B1028" s="111"/>
      <c r="C1028" s="111"/>
    </row>
    <row r="1029" spans="1:3">
      <c r="A1029" s="111"/>
      <c r="B1029" s="111"/>
      <c r="C1029" s="111"/>
    </row>
    <row r="1030" spans="1:3">
      <c r="A1030" s="111"/>
      <c r="B1030" s="111"/>
      <c r="C1030" s="111"/>
    </row>
    <row r="1031" spans="1:3">
      <c r="A1031" s="111"/>
      <c r="B1031" s="111"/>
      <c r="C1031" s="111"/>
    </row>
    <row r="1032" spans="1:3">
      <c r="A1032" s="111"/>
      <c r="B1032" s="111"/>
      <c r="C1032" s="111"/>
    </row>
    <row r="1033" spans="1:3">
      <c r="A1033" s="111"/>
      <c r="B1033" s="111"/>
      <c r="C1033" s="111"/>
    </row>
    <row r="1034" spans="1:3">
      <c r="A1034" s="111"/>
      <c r="B1034" s="111"/>
      <c r="C1034" s="111"/>
    </row>
    <row r="1035" spans="1:3">
      <c r="A1035" s="111"/>
      <c r="B1035" s="111"/>
      <c r="C1035" s="111"/>
    </row>
    <row r="1036" spans="1:3">
      <c r="A1036" s="111"/>
      <c r="B1036" s="111"/>
      <c r="C1036" s="111"/>
    </row>
    <row r="1037" spans="1:3">
      <c r="A1037" s="111"/>
      <c r="B1037" s="111"/>
      <c r="C1037" s="111"/>
    </row>
    <row r="1038" spans="1:3">
      <c r="A1038" s="111"/>
      <c r="B1038" s="111"/>
      <c r="C1038" s="111"/>
    </row>
    <row r="1039" spans="1:3">
      <c r="A1039" s="111"/>
      <c r="B1039" s="111"/>
      <c r="C1039" s="111"/>
    </row>
    <row r="1040" spans="1:3">
      <c r="A1040" s="111"/>
      <c r="B1040" s="111"/>
      <c r="C1040" s="111"/>
    </row>
    <row r="1041" spans="1:3">
      <c r="A1041" s="111"/>
      <c r="B1041" s="111"/>
      <c r="C1041" s="111"/>
    </row>
    <row r="1042" spans="1:3">
      <c r="A1042" s="111"/>
      <c r="B1042" s="111"/>
      <c r="C1042" s="111"/>
    </row>
    <row r="1043" spans="1:3">
      <c r="A1043" s="111"/>
      <c r="B1043" s="111"/>
      <c r="C1043" s="111"/>
    </row>
    <row r="1044" spans="1:3">
      <c r="A1044" s="111"/>
      <c r="B1044" s="111"/>
      <c r="C1044" s="111"/>
    </row>
    <row r="1045" spans="1:3">
      <c r="A1045" s="111"/>
      <c r="B1045" s="111"/>
      <c r="C1045" s="111"/>
    </row>
    <row r="1046" spans="1:3">
      <c r="A1046" s="111"/>
      <c r="B1046" s="111"/>
      <c r="C1046" s="111"/>
    </row>
    <row r="1047" spans="1:3">
      <c r="A1047" s="111"/>
      <c r="B1047" s="111"/>
      <c r="C1047" s="111"/>
    </row>
    <row r="1048" spans="1:3">
      <c r="A1048" s="111"/>
      <c r="B1048" s="111"/>
      <c r="C1048" s="111"/>
    </row>
    <row r="1049" spans="1:3">
      <c r="A1049" s="111"/>
      <c r="B1049" s="111"/>
      <c r="C1049" s="111"/>
    </row>
    <row r="1050" spans="1:3">
      <c r="A1050" s="111"/>
      <c r="B1050" s="111"/>
      <c r="C1050" s="111"/>
    </row>
    <row r="1051" spans="1:3">
      <c r="A1051" s="111"/>
      <c r="B1051" s="111"/>
      <c r="C1051" s="111"/>
    </row>
    <row r="1052" spans="1:3">
      <c r="A1052" s="111"/>
      <c r="B1052" s="111"/>
      <c r="C1052" s="111"/>
    </row>
    <row r="1053" spans="1:3">
      <c r="A1053" s="111"/>
      <c r="B1053" s="111"/>
      <c r="C1053" s="111"/>
    </row>
    <row r="1054" spans="1:3">
      <c r="A1054" s="111"/>
      <c r="B1054" s="111"/>
      <c r="C1054" s="111"/>
    </row>
    <row r="1055" spans="1:3">
      <c r="A1055" s="111"/>
      <c r="B1055" s="111"/>
      <c r="C1055" s="111"/>
    </row>
    <row r="1056" spans="1:3">
      <c r="A1056" s="111"/>
      <c r="B1056" s="111"/>
      <c r="C1056" s="111"/>
    </row>
    <row r="1057" spans="1:3">
      <c r="A1057" s="111"/>
      <c r="B1057" s="111"/>
      <c r="C1057" s="111"/>
    </row>
    <row r="1058" spans="1:3">
      <c r="A1058" s="111"/>
      <c r="B1058" s="111"/>
      <c r="C1058" s="111"/>
    </row>
    <row r="1059" spans="1:3">
      <c r="A1059" s="111"/>
      <c r="B1059" s="111"/>
      <c r="C1059" s="111"/>
    </row>
    <row r="1060" spans="1:3">
      <c r="A1060" s="111"/>
      <c r="B1060" s="111"/>
      <c r="C1060" s="111"/>
    </row>
    <row r="1061" spans="1:3">
      <c r="A1061" s="111"/>
      <c r="B1061" s="111"/>
      <c r="C1061" s="111"/>
    </row>
    <row r="1062" spans="1:3">
      <c r="A1062" s="111"/>
      <c r="B1062" s="111"/>
      <c r="C1062" s="111"/>
    </row>
    <row r="1063" spans="1:3">
      <c r="A1063" s="111"/>
      <c r="B1063" s="111"/>
      <c r="C1063" s="111"/>
    </row>
    <row r="1064" spans="1:3">
      <c r="A1064" s="111"/>
      <c r="B1064" s="111"/>
      <c r="C1064" s="111"/>
    </row>
    <row r="1065" spans="1:3">
      <c r="A1065" s="111"/>
      <c r="B1065" s="111"/>
      <c r="C1065" s="111"/>
    </row>
    <row r="1066" spans="1:3">
      <c r="A1066" s="111"/>
      <c r="B1066" s="111"/>
      <c r="C1066" s="111"/>
    </row>
    <row r="1067" spans="1:3">
      <c r="A1067" s="111"/>
      <c r="B1067" s="111"/>
      <c r="C1067" s="111"/>
    </row>
    <row r="1068" spans="1:3">
      <c r="A1068" s="111"/>
      <c r="B1068" s="111"/>
      <c r="C1068" s="111"/>
    </row>
    <row r="1069" spans="1:3">
      <c r="A1069" s="111"/>
      <c r="B1069" s="111"/>
      <c r="C1069" s="111"/>
    </row>
    <row r="1070" spans="1:3">
      <c r="A1070" s="111"/>
      <c r="B1070" s="111"/>
      <c r="C1070" s="111"/>
    </row>
    <row r="1071" spans="1:3">
      <c r="A1071" s="111"/>
      <c r="B1071" s="111"/>
      <c r="C1071" s="111"/>
    </row>
    <row r="1072" spans="1:3">
      <c r="A1072" s="111"/>
      <c r="B1072" s="111"/>
      <c r="C1072" s="111"/>
    </row>
    <row r="1073" spans="1:3">
      <c r="A1073" s="111"/>
      <c r="B1073" s="111"/>
      <c r="C1073" s="111"/>
    </row>
    <row r="1074" spans="1:3">
      <c r="A1074" s="111"/>
      <c r="B1074" s="111"/>
      <c r="C1074" s="111"/>
    </row>
    <row r="1075" spans="1:3">
      <c r="A1075" s="111"/>
      <c r="B1075" s="111"/>
      <c r="C1075" s="111"/>
    </row>
    <row r="1076" spans="1:3">
      <c r="A1076" s="111"/>
      <c r="B1076" s="111"/>
      <c r="C1076" s="111"/>
    </row>
    <row r="1077" spans="1:3">
      <c r="A1077" s="111"/>
      <c r="B1077" s="111"/>
      <c r="C1077" s="111"/>
    </row>
    <row r="1078" spans="1:3">
      <c r="A1078" s="111"/>
      <c r="B1078" s="111"/>
      <c r="C1078" s="111"/>
    </row>
    <row r="1079" spans="1:3">
      <c r="A1079" s="111"/>
      <c r="B1079" s="111"/>
      <c r="C1079" s="111"/>
    </row>
    <row r="1080" spans="1:3">
      <c r="A1080" s="111"/>
      <c r="B1080" s="111"/>
      <c r="C1080" s="111"/>
    </row>
    <row r="1081" spans="1:3">
      <c r="A1081" s="111"/>
      <c r="B1081" s="111"/>
      <c r="C1081" s="111"/>
    </row>
    <row r="1082" spans="1:3">
      <c r="A1082" s="111"/>
      <c r="B1082" s="111"/>
      <c r="C1082" s="111"/>
    </row>
    <row r="1083" spans="1:3">
      <c r="A1083" s="111"/>
      <c r="B1083" s="111"/>
      <c r="C1083" s="111"/>
    </row>
    <row r="1084" spans="1:3">
      <c r="A1084" s="111"/>
      <c r="B1084" s="111"/>
      <c r="C1084" s="111"/>
    </row>
    <row r="1085" spans="1:3">
      <c r="A1085" s="111"/>
      <c r="B1085" s="111"/>
      <c r="C1085" s="111"/>
    </row>
    <row r="1086" spans="1:3">
      <c r="A1086" s="111"/>
      <c r="B1086" s="111"/>
      <c r="C1086" s="111"/>
    </row>
    <row r="1087" spans="1:3">
      <c r="A1087" s="111"/>
      <c r="B1087" s="111"/>
      <c r="C1087" s="111"/>
    </row>
    <row r="1088" spans="1:3">
      <c r="A1088" s="111"/>
      <c r="B1088" s="111"/>
      <c r="C1088" s="111"/>
    </row>
    <row r="1089" spans="1:3">
      <c r="A1089" s="111"/>
      <c r="B1089" s="111"/>
      <c r="C1089" s="111"/>
    </row>
    <row r="1090" spans="1:3">
      <c r="A1090" s="111"/>
      <c r="B1090" s="111"/>
      <c r="C1090" s="111"/>
    </row>
    <row r="1091" spans="1:3">
      <c r="A1091" s="111"/>
      <c r="B1091" s="111"/>
      <c r="C1091" s="111"/>
    </row>
    <row r="1092" spans="1:3">
      <c r="A1092" s="111"/>
      <c r="B1092" s="111"/>
      <c r="C1092" s="111"/>
    </row>
    <row r="1093" spans="1:3">
      <c r="A1093" s="111"/>
      <c r="B1093" s="111"/>
      <c r="C1093" s="111"/>
    </row>
    <row r="1094" spans="1:3">
      <c r="A1094" s="111"/>
      <c r="B1094" s="111"/>
      <c r="C1094" s="111"/>
    </row>
    <row r="1095" spans="1:3">
      <c r="A1095" s="111"/>
      <c r="B1095" s="111"/>
      <c r="C1095" s="111"/>
    </row>
    <row r="1096" spans="1:3">
      <c r="A1096" s="111"/>
      <c r="B1096" s="111"/>
      <c r="C1096" s="111"/>
    </row>
    <row r="1097" spans="1:3">
      <c r="A1097" s="111"/>
      <c r="B1097" s="111"/>
      <c r="C1097" s="111"/>
    </row>
    <row r="1098" spans="1:3">
      <c r="A1098" s="111"/>
      <c r="B1098" s="111"/>
      <c r="C1098" s="111"/>
    </row>
    <row r="1099" spans="1:3">
      <c r="A1099" s="111"/>
      <c r="B1099" s="111"/>
      <c r="C1099" s="111"/>
    </row>
    <row r="1100" spans="1:3">
      <c r="A1100" s="111"/>
      <c r="B1100" s="111"/>
      <c r="C1100" s="111"/>
    </row>
    <row r="1101" spans="1:3">
      <c r="A1101" s="111"/>
      <c r="B1101" s="111"/>
      <c r="C1101" s="111"/>
    </row>
    <row r="1102" spans="1:3">
      <c r="A1102" s="111"/>
      <c r="B1102" s="111"/>
      <c r="C1102" s="111"/>
    </row>
    <row r="1103" spans="1:3">
      <c r="A1103" s="111"/>
      <c r="B1103" s="111"/>
      <c r="C1103" s="111"/>
    </row>
    <row r="1104" spans="1:3">
      <c r="A1104" s="111"/>
      <c r="B1104" s="111"/>
      <c r="C1104" s="111"/>
    </row>
    <row r="1105" spans="1:3">
      <c r="A1105" s="111"/>
      <c r="B1105" s="111"/>
      <c r="C1105" s="111"/>
    </row>
    <row r="1106" spans="1:3">
      <c r="A1106" s="111"/>
      <c r="B1106" s="111"/>
      <c r="C1106" s="111"/>
    </row>
    <row r="1107" spans="1:3">
      <c r="A1107" s="111"/>
      <c r="B1107" s="111"/>
      <c r="C1107" s="111"/>
    </row>
    <row r="1108" spans="1:3">
      <c r="A1108" s="111"/>
      <c r="B1108" s="111"/>
      <c r="C1108" s="111"/>
    </row>
    <row r="1109" spans="1:3">
      <c r="A1109" s="111"/>
      <c r="B1109" s="111"/>
      <c r="C1109" s="111"/>
    </row>
    <row r="1110" spans="1:3">
      <c r="A1110" s="111"/>
      <c r="B1110" s="111"/>
      <c r="C1110" s="111"/>
    </row>
    <row r="1111" spans="1:3">
      <c r="A1111" s="111"/>
      <c r="B1111" s="111"/>
      <c r="C1111" s="111"/>
    </row>
    <row r="1112" spans="1:3">
      <c r="A1112" s="111"/>
      <c r="B1112" s="111"/>
      <c r="C1112" s="111"/>
    </row>
    <row r="1113" spans="1:3">
      <c r="A1113" s="111"/>
      <c r="B1113" s="111"/>
      <c r="C1113" s="111"/>
    </row>
    <row r="1114" spans="1:3">
      <c r="A1114" s="111"/>
      <c r="B1114" s="111"/>
      <c r="C1114" s="111"/>
    </row>
    <row r="1115" spans="1:3">
      <c r="A1115" s="111"/>
      <c r="B1115" s="111"/>
      <c r="C1115" s="111"/>
    </row>
    <row r="1116" spans="1:3">
      <c r="A1116" s="111"/>
      <c r="B1116" s="111"/>
      <c r="C1116" s="111"/>
    </row>
    <row r="1117" spans="1:3">
      <c r="A1117" s="111"/>
      <c r="B1117" s="111"/>
      <c r="C1117" s="111"/>
    </row>
    <row r="1118" spans="1:3">
      <c r="A1118" s="111"/>
      <c r="B1118" s="111"/>
      <c r="C1118" s="111"/>
    </row>
    <row r="1119" spans="1:3">
      <c r="A1119" s="111"/>
      <c r="B1119" s="111"/>
      <c r="C1119" s="111"/>
    </row>
    <row r="1120" spans="1:3">
      <c r="A1120" s="111"/>
      <c r="B1120" s="111"/>
      <c r="C1120" s="111"/>
    </row>
    <row r="1121" spans="1:3">
      <c r="A1121" s="111"/>
      <c r="B1121" s="111"/>
      <c r="C1121" s="111"/>
    </row>
    <row r="1122" spans="1:3">
      <c r="A1122" s="111"/>
      <c r="B1122" s="111"/>
      <c r="C1122" s="111"/>
    </row>
    <row r="1123" spans="1:3">
      <c r="A1123" s="111"/>
      <c r="B1123" s="111"/>
      <c r="C1123" s="111"/>
    </row>
    <row r="1124" spans="1:3">
      <c r="A1124" s="111"/>
      <c r="B1124" s="111"/>
      <c r="C1124" s="111"/>
    </row>
    <row r="1125" spans="1:3">
      <c r="A1125" s="111"/>
      <c r="B1125" s="111"/>
      <c r="C1125" s="111"/>
    </row>
    <row r="1126" spans="1:3">
      <c r="A1126" s="111"/>
      <c r="B1126" s="111"/>
      <c r="C1126" s="111"/>
    </row>
    <row r="1127" spans="1:3">
      <c r="A1127" s="111"/>
      <c r="B1127" s="111"/>
      <c r="C1127" s="111"/>
    </row>
    <row r="1128" spans="1:3">
      <c r="A1128" s="111"/>
      <c r="B1128" s="111"/>
      <c r="C1128" s="111"/>
    </row>
    <row r="1129" spans="1:3">
      <c r="A1129" s="111"/>
      <c r="B1129" s="111"/>
      <c r="C1129" s="111"/>
    </row>
    <row r="1130" spans="1:3">
      <c r="A1130" s="111"/>
      <c r="B1130" s="111"/>
      <c r="C1130" s="111"/>
    </row>
    <row r="1131" spans="1:3">
      <c r="A1131" s="111"/>
      <c r="B1131" s="111"/>
      <c r="C1131" s="111"/>
    </row>
    <row r="1132" spans="1:3">
      <c r="A1132" s="111"/>
      <c r="B1132" s="111"/>
      <c r="C1132" s="111"/>
    </row>
    <row r="1133" spans="1:3">
      <c r="A1133" s="111"/>
      <c r="B1133" s="111"/>
      <c r="C1133" s="111"/>
    </row>
    <row r="1134" spans="1:3">
      <c r="A1134" s="111"/>
      <c r="B1134" s="111"/>
      <c r="C1134" s="111"/>
    </row>
    <row r="1135" spans="1:3">
      <c r="A1135" s="111"/>
      <c r="B1135" s="111"/>
      <c r="C1135" s="111"/>
    </row>
    <row r="1136" spans="1:3">
      <c r="A1136" s="111"/>
      <c r="B1136" s="111"/>
      <c r="C1136" s="111"/>
    </row>
    <row r="1137" spans="1:3">
      <c r="A1137" s="111"/>
      <c r="B1137" s="111"/>
      <c r="C1137" s="111"/>
    </row>
    <row r="1138" spans="1:3">
      <c r="A1138" s="111"/>
      <c r="B1138" s="111"/>
      <c r="C1138" s="111"/>
    </row>
    <row r="1139" spans="1:3">
      <c r="A1139" s="111"/>
      <c r="B1139" s="111"/>
      <c r="C1139" s="111"/>
    </row>
    <row r="1140" spans="1:3">
      <c r="A1140" s="111"/>
      <c r="B1140" s="111"/>
      <c r="C1140" s="111"/>
    </row>
    <row r="1141" spans="1:3">
      <c r="A1141" s="111"/>
      <c r="B1141" s="111"/>
      <c r="C1141" s="111"/>
    </row>
    <row r="1142" spans="1:3">
      <c r="A1142" s="111"/>
      <c r="B1142" s="111"/>
      <c r="C1142" s="111"/>
    </row>
    <row r="1143" spans="1:3">
      <c r="A1143" s="111"/>
      <c r="B1143" s="111"/>
      <c r="C1143" s="111"/>
    </row>
    <row r="1144" spans="1:3">
      <c r="A1144" s="111"/>
      <c r="B1144" s="111"/>
      <c r="C1144" s="111"/>
    </row>
    <row r="1145" spans="1:3">
      <c r="A1145" s="111"/>
      <c r="B1145" s="111"/>
      <c r="C1145" s="111"/>
    </row>
    <row r="1146" spans="1:3">
      <c r="A1146" s="111"/>
      <c r="B1146" s="111"/>
      <c r="C1146" s="111"/>
    </row>
    <row r="1147" spans="1:3">
      <c r="A1147" s="111"/>
      <c r="B1147" s="111"/>
      <c r="C1147" s="111"/>
    </row>
    <row r="1148" spans="1:3">
      <c r="A1148" s="111"/>
      <c r="B1148" s="111"/>
      <c r="C1148" s="111"/>
    </row>
    <row r="1149" spans="1:3">
      <c r="A1149" s="111"/>
      <c r="B1149" s="111"/>
      <c r="C1149" s="111"/>
    </row>
    <row r="1150" spans="1:3">
      <c r="A1150" s="111"/>
      <c r="B1150" s="111"/>
      <c r="C1150" s="111"/>
    </row>
    <row r="1151" spans="1:3">
      <c r="A1151" s="111"/>
      <c r="B1151" s="111"/>
      <c r="C1151" s="111"/>
    </row>
    <row r="1152" spans="1:3">
      <c r="A1152" s="111"/>
      <c r="B1152" s="111"/>
      <c r="C1152" s="111"/>
    </row>
    <row r="1153" spans="1:3">
      <c r="A1153" s="111"/>
      <c r="B1153" s="111"/>
      <c r="C1153" s="111"/>
    </row>
    <row r="1154" spans="1:3">
      <c r="A1154" s="111"/>
      <c r="B1154" s="111"/>
      <c r="C1154" s="111"/>
    </row>
    <row r="1155" spans="1:3">
      <c r="A1155" s="111"/>
      <c r="B1155" s="111"/>
      <c r="C1155" s="111"/>
    </row>
    <row r="1156" spans="1:3">
      <c r="A1156" s="111"/>
      <c r="B1156" s="111"/>
      <c r="C1156" s="111"/>
    </row>
    <row r="1157" spans="1:3">
      <c r="A1157" s="111"/>
      <c r="B1157" s="111"/>
      <c r="C1157" s="111"/>
    </row>
    <row r="1158" spans="1:3">
      <c r="A1158" s="111"/>
      <c r="B1158" s="111"/>
      <c r="C1158" s="111"/>
    </row>
    <row r="1159" spans="1:3">
      <c r="A1159" s="111"/>
      <c r="B1159" s="111"/>
      <c r="C1159" s="111"/>
    </row>
    <row r="1160" spans="1:3">
      <c r="A1160" s="111"/>
      <c r="B1160" s="111"/>
      <c r="C1160" s="111"/>
    </row>
    <row r="1161" spans="1:3">
      <c r="A1161" s="111"/>
      <c r="B1161" s="111"/>
      <c r="C1161" s="111"/>
    </row>
    <row r="1162" spans="1:3">
      <c r="A1162" s="111"/>
      <c r="B1162" s="111"/>
      <c r="C1162" s="111"/>
    </row>
    <row r="1163" spans="1:3">
      <c r="A1163" s="111"/>
      <c r="B1163" s="111"/>
      <c r="C1163" s="111"/>
    </row>
    <row r="1164" spans="1:3">
      <c r="A1164" s="111"/>
      <c r="B1164" s="111"/>
      <c r="C1164" s="111"/>
    </row>
    <row r="1165" spans="1:3">
      <c r="A1165" s="111"/>
      <c r="B1165" s="111"/>
      <c r="C1165" s="111"/>
    </row>
    <row r="1166" spans="1:3">
      <c r="A1166" s="111"/>
      <c r="B1166" s="111"/>
      <c r="C1166" s="111"/>
    </row>
    <row r="1167" spans="1:3">
      <c r="A1167" s="111"/>
      <c r="B1167" s="111"/>
      <c r="C1167" s="111"/>
    </row>
    <row r="1168" spans="1:3">
      <c r="A1168" s="111"/>
      <c r="B1168" s="111"/>
      <c r="C1168" s="111"/>
    </row>
    <row r="1169" spans="1:3">
      <c r="A1169" s="111"/>
      <c r="B1169" s="111"/>
      <c r="C1169" s="111"/>
    </row>
    <row r="1170" spans="1:3">
      <c r="A1170" s="111"/>
      <c r="B1170" s="111"/>
      <c r="C1170" s="111"/>
    </row>
    <row r="1171" spans="1:3">
      <c r="A1171" s="111"/>
      <c r="B1171" s="111"/>
      <c r="C1171" s="111"/>
    </row>
    <row r="1172" spans="1:3">
      <c r="A1172" s="111"/>
      <c r="B1172" s="111"/>
      <c r="C1172" s="111"/>
    </row>
    <row r="1173" spans="1:3">
      <c r="A1173" s="111"/>
      <c r="B1173" s="111"/>
      <c r="C1173" s="111"/>
    </row>
    <row r="1174" spans="1:3">
      <c r="A1174" s="111"/>
      <c r="B1174" s="111"/>
      <c r="C1174" s="111"/>
    </row>
    <row r="1175" spans="1:3">
      <c r="A1175" s="111"/>
      <c r="B1175" s="111"/>
      <c r="C1175" s="111"/>
    </row>
    <row r="1176" spans="1:3">
      <c r="A1176" s="111"/>
      <c r="B1176" s="111"/>
      <c r="C1176" s="111"/>
    </row>
    <row r="1177" spans="1:3">
      <c r="A1177" s="111"/>
      <c r="B1177" s="111"/>
      <c r="C1177" s="111"/>
    </row>
    <row r="1178" spans="1:3">
      <c r="A1178" s="111"/>
      <c r="B1178" s="111"/>
      <c r="C1178" s="111"/>
    </row>
    <row r="1179" spans="1:3">
      <c r="A1179" s="111"/>
      <c r="B1179" s="111"/>
      <c r="C1179" s="111"/>
    </row>
    <row r="1180" spans="1:3">
      <c r="A1180" s="111"/>
      <c r="B1180" s="111"/>
      <c r="C1180" s="111"/>
    </row>
    <row r="1181" spans="1:3">
      <c r="A1181" s="111"/>
      <c r="B1181" s="111"/>
      <c r="C1181" s="111"/>
    </row>
    <row r="1182" spans="1:3">
      <c r="A1182" s="111"/>
      <c r="B1182" s="111"/>
      <c r="C1182" s="111"/>
    </row>
    <row r="1183" spans="1:3">
      <c r="A1183" s="111"/>
      <c r="B1183" s="111"/>
      <c r="C1183" s="111"/>
    </row>
    <row r="1184" spans="1:3">
      <c r="A1184" s="111"/>
      <c r="B1184" s="111"/>
      <c r="C1184" s="111"/>
    </row>
    <row r="1185" spans="1:3">
      <c r="A1185" s="111"/>
      <c r="B1185" s="111"/>
      <c r="C1185" s="111"/>
    </row>
    <row r="1186" spans="1:3">
      <c r="A1186" s="111"/>
      <c r="B1186" s="111"/>
      <c r="C1186" s="111"/>
    </row>
    <row r="1187" spans="1:3">
      <c r="A1187" s="111"/>
      <c r="B1187" s="111"/>
      <c r="C1187" s="111"/>
    </row>
    <row r="1188" spans="1:3">
      <c r="A1188" s="111"/>
      <c r="B1188" s="111"/>
      <c r="C1188" s="111"/>
    </row>
    <row r="1189" spans="1:3">
      <c r="A1189" s="111"/>
      <c r="B1189" s="111"/>
      <c r="C1189" s="111"/>
    </row>
    <row r="1190" spans="1:3">
      <c r="A1190" s="111"/>
      <c r="B1190" s="111"/>
      <c r="C1190" s="111"/>
    </row>
    <row r="1191" spans="1:3">
      <c r="A1191" s="111"/>
      <c r="B1191" s="111"/>
      <c r="C1191" s="111"/>
    </row>
    <row r="1192" spans="1:3">
      <c r="A1192" s="111"/>
      <c r="B1192" s="111"/>
      <c r="C1192" s="111"/>
    </row>
    <row r="1193" spans="1:3">
      <c r="A1193" s="111"/>
      <c r="B1193" s="111"/>
      <c r="C1193" s="111"/>
    </row>
    <row r="1194" spans="1:3">
      <c r="A1194" s="111"/>
      <c r="B1194" s="111"/>
      <c r="C1194" s="111"/>
    </row>
    <row r="1195" spans="1:3">
      <c r="A1195" s="111"/>
      <c r="B1195" s="111"/>
      <c r="C1195" s="111"/>
    </row>
    <row r="1196" spans="1:3">
      <c r="A1196" s="111"/>
      <c r="B1196" s="111"/>
      <c r="C1196" s="111"/>
    </row>
    <row r="1197" spans="1:3">
      <c r="A1197" s="111"/>
      <c r="B1197" s="111"/>
      <c r="C1197" s="111"/>
    </row>
    <row r="1198" spans="1:3">
      <c r="A1198" s="111"/>
      <c r="B1198" s="111"/>
      <c r="C1198" s="111"/>
    </row>
    <row r="1199" spans="1:3">
      <c r="A1199" s="111"/>
      <c r="B1199" s="111"/>
      <c r="C1199" s="111"/>
    </row>
    <row r="1200" spans="1:3">
      <c r="A1200" s="111"/>
      <c r="B1200" s="111"/>
      <c r="C1200" s="111"/>
    </row>
    <row r="1201" spans="1:3">
      <c r="A1201" s="111"/>
      <c r="B1201" s="111"/>
      <c r="C1201" s="111"/>
    </row>
    <row r="1202" spans="1:3">
      <c r="A1202" s="111"/>
      <c r="B1202" s="111"/>
      <c r="C1202" s="111"/>
    </row>
    <row r="1203" spans="1:3">
      <c r="A1203" s="111"/>
      <c r="B1203" s="111"/>
      <c r="C1203" s="111"/>
    </row>
    <row r="1204" spans="1:3">
      <c r="A1204" s="111"/>
      <c r="B1204" s="111"/>
      <c r="C1204" s="111"/>
    </row>
    <row r="1205" spans="1:3">
      <c r="A1205" s="111"/>
      <c r="B1205" s="111"/>
      <c r="C1205" s="111"/>
    </row>
    <row r="1206" spans="1:3">
      <c r="A1206" s="111"/>
      <c r="B1206" s="111"/>
      <c r="C1206" s="111"/>
    </row>
    <row r="1207" spans="1:3">
      <c r="A1207" s="111"/>
      <c r="B1207" s="111"/>
      <c r="C1207" s="111"/>
    </row>
    <row r="1208" spans="1:3">
      <c r="A1208" s="111"/>
      <c r="B1208" s="111"/>
      <c r="C1208" s="111"/>
    </row>
    <row r="1209" spans="1:3">
      <c r="A1209" s="111"/>
      <c r="B1209" s="111"/>
      <c r="C1209" s="111"/>
    </row>
    <row r="1210" spans="1:3">
      <c r="A1210" s="111"/>
      <c r="B1210" s="111"/>
      <c r="C1210" s="111"/>
    </row>
    <row r="1211" spans="1:3">
      <c r="A1211" s="111"/>
      <c r="B1211" s="111"/>
      <c r="C1211" s="111"/>
    </row>
    <row r="1212" spans="1:3">
      <c r="A1212" s="111"/>
      <c r="B1212" s="111"/>
      <c r="C1212" s="111"/>
    </row>
    <row r="1213" spans="1:3">
      <c r="A1213" s="111"/>
      <c r="B1213" s="111"/>
      <c r="C1213" s="111"/>
    </row>
    <row r="1214" spans="1:3">
      <c r="A1214" s="111"/>
      <c r="B1214" s="111"/>
      <c r="C1214" s="111"/>
    </row>
    <row r="1215" spans="1:3">
      <c r="A1215" s="111"/>
      <c r="B1215" s="111"/>
      <c r="C1215" s="111"/>
    </row>
    <row r="1216" spans="1:3">
      <c r="A1216" s="111"/>
      <c r="B1216" s="111"/>
      <c r="C1216" s="111"/>
    </row>
    <row r="1217" spans="1:3">
      <c r="A1217" s="111"/>
      <c r="B1217" s="111"/>
      <c r="C1217" s="111"/>
    </row>
    <row r="1218" spans="1:3">
      <c r="A1218" s="111"/>
      <c r="B1218" s="111"/>
      <c r="C1218" s="111"/>
    </row>
    <row r="1219" spans="1:3">
      <c r="A1219" s="111"/>
      <c r="B1219" s="111"/>
      <c r="C1219" s="111"/>
    </row>
    <row r="1220" spans="1:3">
      <c r="A1220" s="111"/>
      <c r="B1220" s="111"/>
      <c r="C1220" s="111"/>
    </row>
    <row r="1221" spans="1:3">
      <c r="A1221" s="111"/>
      <c r="B1221" s="111"/>
      <c r="C1221" s="111"/>
    </row>
    <row r="1222" spans="1:3">
      <c r="A1222" s="111"/>
      <c r="B1222" s="111"/>
      <c r="C1222" s="111"/>
    </row>
    <row r="1223" spans="1:3">
      <c r="A1223" s="111"/>
      <c r="B1223" s="111"/>
      <c r="C1223" s="111"/>
    </row>
    <row r="1224" spans="1:3">
      <c r="A1224" s="111"/>
      <c r="B1224" s="111"/>
      <c r="C1224" s="111"/>
    </row>
    <row r="1225" spans="1:3">
      <c r="A1225" s="111"/>
      <c r="B1225" s="111"/>
      <c r="C1225" s="111"/>
    </row>
    <row r="1226" spans="1:3">
      <c r="A1226" s="111"/>
      <c r="B1226" s="111"/>
      <c r="C1226" s="111"/>
    </row>
    <row r="1227" spans="1:3">
      <c r="A1227" s="111"/>
      <c r="B1227" s="111"/>
      <c r="C1227" s="111"/>
    </row>
    <row r="1228" spans="1:3">
      <c r="A1228" s="111"/>
      <c r="B1228" s="111"/>
      <c r="C1228" s="111"/>
    </row>
    <row r="1229" spans="1:3">
      <c r="A1229" s="111"/>
      <c r="B1229" s="111"/>
      <c r="C1229" s="111"/>
    </row>
    <row r="1230" spans="1:3">
      <c r="A1230" s="111"/>
      <c r="B1230" s="111"/>
      <c r="C1230" s="111"/>
    </row>
    <row r="1231" spans="1:3">
      <c r="A1231" s="111"/>
      <c r="B1231" s="111"/>
      <c r="C1231" s="111"/>
    </row>
    <row r="1232" spans="1:3">
      <c r="A1232" s="111"/>
      <c r="B1232" s="111"/>
      <c r="C1232" s="111"/>
    </row>
    <row r="1233" spans="1:3">
      <c r="A1233" s="111"/>
      <c r="B1233" s="111"/>
      <c r="C1233" s="111"/>
    </row>
    <row r="1234" spans="1:3">
      <c r="A1234" s="111"/>
      <c r="B1234" s="111"/>
      <c r="C1234" s="111"/>
    </row>
    <row r="1235" spans="1:3">
      <c r="A1235" s="111"/>
      <c r="B1235" s="111"/>
      <c r="C1235" s="111"/>
    </row>
    <row r="1236" spans="1:3">
      <c r="A1236" s="111"/>
      <c r="B1236" s="111"/>
      <c r="C1236" s="111"/>
    </row>
    <row r="1237" spans="1:3">
      <c r="A1237" s="111"/>
      <c r="B1237" s="111"/>
      <c r="C1237" s="111"/>
    </row>
    <row r="1238" spans="1:3">
      <c r="A1238" s="111"/>
      <c r="B1238" s="111"/>
      <c r="C1238" s="111"/>
    </row>
    <row r="1239" spans="1:3">
      <c r="A1239" s="111"/>
      <c r="B1239" s="111"/>
      <c r="C1239" s="111"/>
    </row>
    <row r="1240" spans="1:3">
      <c r="A1240" s="111"/>
      <c r="B1240" s="111"/>
      <c r="C1240" s="111"/>
    </row>
    <row r="1241" spans="1:3">
      <c r="A1241" s="111"/>
      <c r="B1241" s="111"/>
      <c r="C1241" s="111"/>
    </row>
    <row r="1242" spans="1:3">
      <c r="A1242" s="111"/>
      <c r="B1242" s="111"/>
      <c r="C1242" s="111"/>
    </row>
    <row r="1243" spans="1:3">
      <c r="A1243" s="111"/>
      <c r="B1243" s="111"/>
      <c r="C1243" s="111"/>
    </row>
    <row r="1244" spans="1:3">
      <c r="A1244" s="111"/>
      <c r="B1244" s="111"/>
      <c r="C1244" s="111"/>
    </row>
    <row r="1245" spans="1:3">
      <c r="A1245" s="111"/>
      <c r="B1245" s="111"/>
      <c r="C1245" s="111"/>
    </row>
    <row r="1246" spans="1:3">
      <c r="A1246" s="111"/>
      <c r="B1246" s="111"/>
      <c r="C1246" s="111"/>
    </row>
    <row r="1247" spans="1:3">
      <c r="A1247" s="111"/>
      <c r="B1247" s="111"/>
      <c r="C1247" s="111"/>
    </row>
    <row r="1248" spans="1:3">
      <c r="A1248" s="111"/>
      <c r="B1248" s="111"/>
      <c r="C1248" s="111"/>
    </row>
    <row r="1249" spans="1:3">
      <c r="A1249" s="111"/>
      <c r="B1249" s="111"/>
      <c r="C1249" s="111"/>
    </row>
    <row r="1250" spans="1:3">
      <c r="A1250" s="111"/>
      <c r="B1250" s="111"/>
      <c r="C1250" s="111"/>
    </row>
    <row r="1251" spans="1:3">
      <c r="A1251" s="111"/>
      <c r="B1251" s="111"/>
      <c r="C1251" s="111"/>
    </row>
    <row r="1252" spans="1:3">
      <c r="A1252" s="111"/>
      <c r="B1252" s="111"/>
      <c r="C1252" s="111"/>
    </row>
    <row r="1253" spans="1:3">
      <c r="A1253" s="111"/>
      <c r="B1253" s="111"/>
      <c r="C1253" s="111"/>
    </row>
    <row r="1254" spans="1:3">
      <c r="A1254" s="111"/>
      <c r="B1254" s="111"/>
      <c r="C1254" s="111"/>
    </row>
    <row r="1255" spans="1:3">
      <c r="A1255" s="111"/>
      <c r="B1255" s="111"/>
      <c r="C1255" s="111"/>
    </row>
    <row r="1256" spans="1:3">
      <c r="A1256" s="111"/>
      <c r="B1256" s="111"/>
      <c r="C1256" s="111"/>
    </row>
    <row r="1257" spans="1:3">
      <c r="A1257" s="111"/>
      <c r="B1257" s="111"/>
      <c r="C1257" s="111"/>
    </row>
    <row r="1258" spans="1:3">
      <c r="A1258" s="111"/>
      <c r="B1258" s="111"/>
      <c r="C1258" s="111"/>
    </row>
    <row r="1259" spans="1:3">
      <c r="A1259" s="111"/>
      <c r="B1259" s="111"/>
      <c r="C1259" s="111"/>
    </row>
    <row r="1260" spans="1:3">
      <c r="A1260" s="111"/>
      <c r="B1260" s="111"/>
      <c r="C1260" s="111"/>
    </row>
    <row r="1261" spans="1:3">
      <c r="A1261" s="111"/>
      <c r="B1261" s="111"/>
      <c r="C1261" s="111"/>
    </row>
    <row r="1262" spans="1:3">
      <c r="A1262" s="111"/>
      <c r="B1262" s="111"/>
      <c r="C1262" s="111"/>
    </row>
    <row r="1263" spans="1:3">
      <c r="A1263" s="111"/>
      <c r="B1263" s="111"/>
      <c r="C1263" s="111"/>
    </row>
    <row r="1264" spans="1:3">
      <c r="A1264" s="111"/>
      <c r="B1264" s="111"/>
      <c r="C1264" s="111"/>
    </row>
    <row r="1265" spans="1:3">
      <c r="A1265" s="111"/>
      <c r="B1265" s="111"/>
      <c r="C1265" s="111"/>
    </row>
    <row r="1266" spans="1:3">
      <c r="A1266" s="111"/>
      <c r="B1266" s="111"/>
      <c r="C1266" s="111"/>
    </row>
    <row r="1267" spans="1:3">
      <c r="A1267" s="111"/>
      <c r="B1267" s="111"/>
      <c r="C1267" s="111"/>
    </row>
    <row r="1268" spans="1:3">
      <c r="A1268" s="111"/>
      <c r="B1268" s="111"/>
      <c r="C1268" s="111"/>
    </row>
    <row r="1269" spans="1:3">
      <c r="A1269" s="111"/>
      <c r="B1269" s="111"/>
      <c r="C1269" s="111"/>
    </row>
    <row r="1270" spans="1:3">
      <c r="A1270" s="111"/>
      <c r="B1270" s="111"/>
      <c r="C1270" s="111"/>
    </row>
    <row r="1271" spans="1:3">
      <c r="A1271" s="111"/>
      <c r="B1271" s="111"/>
      <c r="C1271" s="111"/>
    </row>
    <row r="1272" spans="1:3">
      <c r="A1272" s="111"/>
      <c r="B1272" s="111"/>
      <c r="C1272" s="111"/>
    </row>
    <row r="1273" spans="1:3">
      <c r="A1273" s="111"/>
      <c r="B1273" s="111"/>
      <c r="C1273" s="111"/>
    </row>
    <row r="1274" spans="1:3">
      <c r="A1274" s="111"/>
      <c r="B1274" s="111"/>
      <c r="C1274" s="111"/>
    </row>
    <row r="1275" spans="1:3">
      <c r="A1275" s="111"/>
      <c r="B1275" s="111"/>
      <c r="C1275" s="111"/>
    </row>
    <row r="1276" spans="1:3">
      <c r="A1276" s="111"/>
      <c r="B1276" s="111"/>
      <c r="C1276" s="111"/>
    </row>
    <row r="1277" spans="1:3">
      <c r="A1277" s="111"/>
      <c r="B1277" s="111"/>
      <c r="C1277" s="111"/>
    </row>
    <row r="1278" spans="1:3">
      <c r="A1278" s="111"/>
      <c r="B1278" s="111"/>
      <c r="C1278" s="111"/>
    </row>
    <row r="1279" spans="1:3">
      <c r="A1279" s="111"/>
      <c r="B1279" s="111"/>
      <c r="C1279" s="111"/>
    </row>
    <row r="1280" spans="1:3">
      <c r="A1280" s="111"/>
      <c r="B1280" s="111"/>
      <c r="C1280" s="111"/>
    </row>
    <row r="1281" spans="1:3">
      <c r="A1281" s="111"/>
      <c r="B1281" s="111"/>
      <c r="C1281" s="111"/>
    </row>
    <row r="1282" spans="1:3">
      <c r="A1282" s="111"/>
      <c r="B1282" s="111"/>
      <c r="C1282" s="111"/>
    </row>
    <row r="1283" spans="1:3">
      <c r="A1283" s="111"/>
      <c r="B1283" s="111"/>
      <c r="C1283" s="111"/>
    </row>
    <row r="1284" spans="1:3">
      <c r="A1284" s="111"/>
      <c r="B1284" s="111"/>
      <c r="C1284" s="111"/>
    </row>
    <row r="1285" spans="1:3">
      <c r="A1285" s="111"/>
      <c r="B1285" s="111"/>
      <c r="C1285" s="111"/>
    </row>
    <row r="1286" spans="1:3">
      <c r="A1286" s="111"/>
      <c r="B1286" s="111"/>
      <c r="C1286" s="111"/>
    </row>
    <row r="1287" spans="1:3">
      <c r="A1287" s="111"/>
      <c r="B1287" s="111"/>
      <c r="C1287" s="111"/>
    </row>
    <row r="1288" spans="1:3">
      <c r="A1288" s="111"/>
      <c r="B1288" s="111"/>
      <c r="C1288" s="111"/>
    </row>
    <row r="1289" spans="1:3">
      <c r="A1289" s="111"/>
      <c r="B1289" s="111"/>
      <c r="C1289" s="111"/>
    </row>
    <row r="1290" spans="1:3">
      <c r="A1290" s="111"/>
      <c r="B1290" s="111"/>
      <c r="C1290" s="111"/>
    </row>
    <row r="1291" spans="1:3">
      <c r="A1291" s="111"/>
      <c r="B1291" s="111"/>
      <c r="C1291" s="111"/>
    </row>
    <row r="1292" spans="1:3">
      <c r="A1292" s="111"/>
      <c r="B1292" s="111"/>
      <c r="C1292" s="111"/>
    </row>
    <row r="1293" spans="1:3">
      <c r="A1293" s="111"/>
      <c r="B1293" s="111"/>
      <c r="C1293" s="111"/>
    </row>
    <row r="1294" spans="1:3">
      <c r="A1294" s="111"/>
      <c r="B1294" s="111"/>
      <c r="C1294" s="111"/>
    </row>
    <row r="1295" spans="1:3">
      <c r="A1295" s="111"/>
      <c r="B1295" s="111"/>
      <c r="C1295" s="111"/>
    </row>
    <row r="1296" spans="1:3">
      <c r="A1296" s="111"/>
      <c r="B1296" s="111"/>
      <c r="C1296" s="111"/>
    </row>
    <row r="1297" spans="1:3">
      <c r="A1297" s="111"/>
      <c r="B1297" s="111"/>
      <c r="C1297" s="111"/>
    </row>
    <row r="1298" spans="1:3">
      <c r="A1298" s="111"/>
      <c r="B1298" s="111"/>
      <c r="C1298" s="111"/>
    </row>
    <row r="1299" spans="1:3">
      <c r="A1299" s="111"/>
      <c r="B1299" s="111"/>
      <c r="C1299" s="111"/>
    </row>
    <row r="1300" spans="1:3">
      <c r="A1300" s="111"/>
      <c r="B1300" s="111"/>
      <c r="C1300" s="111"/>
    </row>
    <row r="1301" spans="1:3">
      <c r="A1301" s="111"/>
      <c r="B1301" s="111"/>
      <c r="C1301" s="111"/>
    </row>
    <row r="1302" spans="1:3">
      <c r="A1302" s="111"/>
      <c r="B1302" s="111"/>
      <c r="C1302" s="111"/>
    </row>
    <row r="1303" spans="1:3">
      <c r="A1303" s="111"/>
      <c r="B1303" s="111"/>
      <c r="C1303" s="111"/>
    </row>
    <row r="1304" spans="1:3">
      <c r="A1304" s="111"/>
      <c r="B1304" s="111"/>
      <c r="C1304" s="111"/>
    </row>
    <row r="1305" spans="1:3">
      <c r="A1305" s="111"/>
      <c r="B1305" s="111"/>
      <c r="C1305" s="111"/>
    </row>
    <row r="1306" spans="1:3">
      <c r="A1306" s="111"/>
      <c r="B1306" s="111"/>
      <c r="C1306" s="111"/>
    </row>
    <row r="1307" spans="1:3">
      <c r="A1307" s="111"/>
      <c r="B1307" s="111"/>
      <c r="C1307" s="111"/>
    </row>
    <row r="1308" spans="1:3">
      <c r="A1308" s="111"/>
      <c r="B1308" s="111"/>
      <c r="C1308" s="111"/>
    </row>
    <row r="1309" spans="1:3">
      <c r="A1309" s="111"/>
      <c r="B1309" s="111"/>
      <c r="C1309" s="111"/>
    </row>
    <row r="1310" spans="1:3">
      <c r="A1310" s="111"/>
      <c r="B1310" s="111"/>
      <c r="C1310" s="111"/>
    </row>
    <row r="1311" spans="1:3">
      <c r="A1311" s="111"/>
      <c r="B1311" s="111"/>
      <c r="C1311" s="111"/>
    </row>
    <row r="1312" spans="1:3">
      <c r="A1312" s="111"/>
      <c r="B1312" s="111"/>
      <c r="C1312" s="111"/>
    </row>
  </sheetData>
  <mergeCells count="4">
    <mergeCell ref="A2:B2"/>
    <mergeCell ref="A3:B3"/>
    <mergeCell ref="A4:A5"/>
    <mergeCell ref="B4:B5"/>
  </mergeCells>
  <dataValidations count="1">
    <dataValidation type="decimal" operator="between" allowBlank="1" showInputMessage="1" showErrorMessage="1" sqref="B6:B33">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9"/>
  <sheetViews>
    <sheetView showZeros="0" workbookViewId="0">
      <selection activeCell="O32" sqref="O32"/>
    </sheetView>
  </sheetViews>
  <sheetFormatPr defaultColWidth="8.85714285714286" defaultRowHeight="12.75" outlineLevelCol="2"/>
  <cols>
    <col min="1" max="1" width="38.5619047619048" style="2" customWidth="1"/>
    <col min="2" max="2" width="55.5619047619048" style="2" customWidth="1"/>
    <col min="3" max="16384" width="8.85714285714286" style="2"/>
  </cols>
  <sheetData>
    <row r="1" ht="27" customHeight="1" spans="1:1">
      <c r="A1" s="3" t="s">
        <v>2611</v>
      </c>
    </row>
    <row r="2" ht="39" customHeight="1" spans="1:3">
      <c r="A2" s="100" t="s">
        <v>42</v>
      </c>
      <c r="B2" s="100"/>
      <c r="C2" s="101"/>
    </row>
    <row r="3" ht="24.95" customHeight="1" spans="1:3">
      <c r="A3" s="100"/>
      <c r="B3" s="100"/>
      <c r="C3" s="101"/>
    </row>
    <row r="4" ht="24" customHeight="1" spans="1:3">
      <c r="A4" s="102" t="s">
        <v>2612</v>
      </c>
      <c r="B4" s="102"/>
      <c r="C4" s="14"/>
    </row>
    <row r="5" ht="26.25" customHeight="1" spans="1:3">
      <c r="A5" s="103" t="s">
        <v>2613</v>
      </c>
      <c r="B5" s="103" t="s">
        <v>2614</v>
      </c>
      <c r="C5" s="14"/>
    </row>
    <row r="6" ht="26.25" customHeight="1" spans="1:3">
      <c r="A6" s="104" t="s">
        <v>2615</v>
      </c>
      <c r="B6" s="12">
        <v>3366</v>
      </c>
      <c r="C6" s="14"/>
    </row>
    <row r="7" ht="26.25" customHeight="1" spans="1:3">
      <c r="A7" s="105"/>
      <c r="B7" s="105">
        <v>0</v>
      </c>
      <c r="C7" s="14"/>
    </row>
    <row r="8" ht="26.25" customHeight="1" spans="1:3">
      <c r="A8" s="105"/>
      <c r="B8" s="105">
        <v>0</v>
      </c>
      <c r="C8" s="14"/>
    </row>
    <row r="9" ht="26.25" customHeight="1" spans="1:3">
      <c r="A9" s="103" t="s">
        <v>2616</v>
      </c>
      <c r="B9" s="12">
        <v>3366</v>
      </c>
      <c r="C9" s="14"/>
    </row>
    <row r="10" ht="32.1" customHeight="1" spans="1:3">
      <c r="A10" s="106" t="s">
        <v>2617</v>
      </c>
      <c r="B10" s="107"/>
      <c r="C10" s="14"/>
    </row>
    <row r="11" spans="1:3">
      <c r="A11" s="14"/>
      <c r="B11" s="14"/>
      <c r="C11" s="14"/>
    </row>
    <row r="12" spans="1:3">
      <c r="A12" s="14"/>
      <c r="B12" s="14"/>
      <c r="C12" s="14"/>
    </row>
    <row r="13" spans="1:3">
      <c r="A13" s="14"/>
      <c r="B13" s="14"/>
      <c r="C13" s="14"/>
    </row>
    <row r="14" spans="1:3">
      <c r="A14" s="14"/>
      <c r="B14" s="14"/>
      <c r="C14" s="14"/>
    </row>
    <row r="15" spans="1:3">
      <c r="A15" s="14"/>
      <c r="B15" s="14"/>
      <c r="C15" s="14"/>
    </row>
    <row r="16" spans="1:3">
      <c r="A16" s="14"/>
      <c r="B16" s="14"/>
      <c r="C16" s="14"/>
    </row>
    <row r="17" spans="1:3">
      <c r="A17" s="14"/>
      <c r="B17" s="14"/>
      <c r="C17" s="14"/>
    </row>
    <row r="18" spans="1:3">
      <c r="A18" s="14"/>
      <c r="B18" s="14"/>
      <c r="C18" s="14"/>
    </row>
    <row r="19" spans="1:3">
      <c r="A19" s="14"/>
      <c r="B19" s="14"/>
      <c r="C19" s="14"/>
    </row>
    <row r="20" spans="1:3">
      <c r="A20" s="14"/>
      <c r="B20" s="14"/>
      <c r="C20" s="14"/>
    </row>
    <row r="21" spans="1:3">
      <c r="A21" s="14"/>
      <c r="B21" s="14"/>
      <c r="C21" s="14"/>
    </row>
    <row r="22" spans="1:3">
      <c r="A22" s="14"/>
      <c r="B22" s="14"/>
      <c r="C22" s="14"/>
    </row>
    <row r="23" spans="1:3">
      <c r="A23" s="14"/>
      <c r="B23" s="14"/>
      <c r="C23" s="14"/>
    </row>
    <row r="24" spans="1:3">
      <c r="A24" s="14"/>
      <c r="B24" s="14"/>
      <c r="C24" s="14"/>
    </row>
    <row r="25" spans="1:3">
      <c r="A25" s="14"/>
      <c r="B25" s="14"/>
      <c r="C25" s="14"/>
    </row>
    <row r="26" spans="1:3">
      <c r="A26" s="14"/>
      <c r="B26" s="14"/>
      <c r="C26" s="14"/>
    </row>
    <row r="27" spans="1:3">
      <c r="A27" s="14"/>
      <c r="B27" s="14"/>
      <c r="C27" s="14"/>
    </row>
    <row r="28" spans="1:3">
      <c r="A28" s="14"/>
      <c r="B28" s="14"/>
      <c r="C28" s="14"/>
    </row>
    <row r="29" spans="1:3">
      <c r="A29" s="14"/>
      <c r="B29" s="14"/>
      <c r="C29" s="14"/>
    </row>
    <row r="30" spans="1:3">
      <c r="A30" s="14"/>
      <c r="B30" s="14"/>
      <c r="C30" s="14"/>
    </row>
    <row r="31" spans="1:3">
      <c r="A31" s="14"/>
      <c r="B31" s="14"/>
      <c r="C31" s="14"/>
    </row>
    <row r="32" spans="1:3">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row r="279" spans="1:3">
      <c r="A279" s="14"/>
      <c r="B279" s="14"/>
      <c r="C279" s="14"/>
    </row>
    <row r="280" spans="1:3">
      <c r="A280" s="14"/>
      <c r="B280" s="14"/>
      <c r="C280" s="14"/>
    </row>
    <row r="281" spans="1:3">
      <c r="A281" s="14"/>
      <c r="B281" s="14"/>
      <c r="C281" s="14"/>
    </row>
    <row r="282" spans="1:3">
      <c r="A282" s="14"/>
      <c r="B282" s="14"/>
      <c r="C282" s="14"/>
    </row>
    <row r="283" spans="1:3">
      <c r="A283" s="14"/>
      <c r="B283" s="14"/>
      <c r="C283" s="14"/>
    </row>
    <row r="284" spans="1:3">
      <c r="A284" s="14"/>
      <c r="B284" s="14"/>
      <c r="C284" s="14"/>
    </row>
    <row r="285" spans="1:3">
      <c r="A285" s="14"/>
      <c r="B285" s="14"/>
      <c r="C285" s="14"/>
    </row>
    <row r="286" spans="1:3">
      <c r="A286" s="14"/>
      <c r="B286" s="14"/>
      <c r="C286" s="14"/>
    </row>
    <row r="287" spans="1:3">
      <c r="A287" s="14"/>
      <c r="B287" s="14"/>
      <c r="C287" s="14"/>
    </row>
    <row r="288" spans="1:3">
      <c r="A288" s="14"/>
      <c r="B288" s="14"/>
      <c r="C288" s="14"/>
    </row>
    <row r="289" spans="1:3">
      <c r="A289" s="14"/>
      <c r="B289" s="14"/>
      <c r="C289" s="14"/>
    </row>
    <row r="290" spans="1:3">
      <c r="A290" s="14"/>
      <c r="B290" s="14"/>
      <c r="C290" s="14"/>
    </row>
    <row r="291" spans="1:3">
      <c r="A291" s="14"/>
      <c r="B291" s="14"/>
      <c r="C291" s="14"/>
    </row>
    <row r="292" spans="1:3">
      <c r="A292" s="14"/>
      <c r="B292" s="14"/>
      <c r="C292" s="14"/>
    </row>
    <row r="293" spans="1:3">
      <c r="A293" s="14"/>
      <c r="B293" s="14"/>
      <c r="C293" s="14"/>
    </row>
    <row r="294" spans="1:3">
      <c r="A294" s="14"/>
      <c r="B294" s="14"/>
      <c r="C294" s="14"/>
    </row>
    <row r="295" spans="1:3">
      <c r="A295" s="14"/>
      <c r="B295" s="14"/>
      <c r="C295" s="14"/>
    </row>
    <row r="296" spans="1:3">
      <c r="A296" s="14"/>
      <c r="B296" s="14"/>
      <c r="C296" s="14"/>
    </row>
    <row r="297" spans="1:3">
      <c r="A297" s="14"/>
      <c r="B297" s="14"/>
      <c r="C297" s="14"/>
    </row>
    <row r="298" spans="1:3">
      <c r="A298" s="14"/>
      <c r="B298" s="14"/>
      <c r="C298" s="14"/>
    </row>
    <row r="299" spans="1:3">
      <c r="A299" s="14"/>
      <c r="B299" s="14"/>
      <c r="C299" s="14"/>
    </row>
    <row r="300" spans="1:3">
      <c r="A300" s="14"/>
      <c r="B300" s="14"/>
      <c r="C300" s="14"/>
    </row>
    <row r="301" spans="1:3">
      <c r="A301" s="14"/>
      <c r="B301" s="14"/>
      <c r="C301" s="14"/>
    </row>
    <row r="302" spans="1:3">
      <c r="A302" s="14"/>
      <c r="B302" s="14"/>
      <c r="C302" s="14"/>
    </row>
    <row r="303" spans="1:3">
      <c r="A303" s="14"/>
      <c r="B303" s="14"/>
      <c r="C303" s="14"/>
    </row>
    <row r="304" spans="1:3">
      <c r="A304" s="14"/>
      <c r="B304" s="14"/>
      <c r="C304" s="14"/>
    </row>
    <row r="305" spans="1:3">
      <c r="A305" s="14"/>
      <c r="B305" s="14"/>
      <c r="C305" s="14"/>
    </row>
    <row r="306" spans="1:3">
      <c r="A306" s="14"/>
      <c r="B306" s="14"/>
      <c r="C306" s="14"/>
    </row>
    <row r="307" spans="1:3">
      <c r="A307" s="14"/>
      <c r="B307" s="14"/>
      <c r="C307" s="14"/>
    </row>
    <row r="308" spans="1:3">
      <c r="A308" s="14"/>
      <c r="B308" s="14"/>
      <c r="C308" s="14"/>
    </row>
    <row r="309" spans="1:3">
      <c r="A309" s="14"/>
      <c r="B309" s="14"/>
      <c r="C309" s="14"/>
    </row>
    <row r="310" spans="1:3">
      <c r="A310" s="14"/>
      <c r="B310" s="14"/>
      <c r="C310" s="14"/>
    </row>
    <row r="311" spans="1:3">
      <c r="A311" s="14"/>
      <c r="B311" s="14"/>
      <c r="C311" s="14"/>
    </row>
    <row r="312" spans="1:3">
      <c r="A312" s="14"/>
      <c r="B312" s="14"/>
      <c r="C312" s="14"/>
    </row>
    <row r="313" spans="1:3">
      <c r="A313" s="14"/>
      <c r="B313" s="14"/>
      <c r="C313" s="14"/>
    </row>
    <row r="314" spans="1:3">
      <c r="A314" s="14"/>
      <c r="B314" s="14"/>
      <c r="C314" s="14"/>
    </row>
    <row r="315" spans="1:3">
      <c r="A315" s="14"/>
      <c r="B315" s="14"/>
      <c r="C315" s="14"/>
    </row>
    <row r="316" spans="1:3">
      <c r="A316" s="14"/>
      <c r="B316" s="14"/>
      <c r="C316" s="14"/>
    </row>
    <row r="317" spans="1:3">
      <c r="A317" s="14"/>
      <c r="B317" s="14"/>
      <c r="C317" s="14"/>
    </row>
    <row r="318" spans="1:3">
      <c r="A318" s="14"/>
      <c r="B318" s="14"/>
      <c r="C318" s="14"/>
    </row>
    <row r="319" spans="1:3">
      <c r="A319" s="14"/>
      <c r="B319" s="14"/>
      <c r="C319" s="14"/>
    </row>
    <row r="320" spans="1:3">
      <c r="A320" s="14"/>
      <c r="B320" s="14"/>
      <c r="C320" s="14"/>
    </row>
    <row r="321" spans="1:3">
      <c r="A321" s="14"/>
      <c r="B321" s="14"/>
      <c r="C321" s="14"/>
    </row>
    <row r="322" spans="1:3">
      <c r="A322" s="14"/>
      <c r="B322" s="14"/>
      <c r="C322" s="14"/>
    </row>
    <row r="323" spans="1:3">
      <c r="A323" s="14"/>
      <c r="B323" s="14"/>
      <c r="C323" s="14"/>
    </row>
    <row r="324" spans="1:3">
      <c r="A324" s="14"/>
      <c r="B324" s="14"/>
      <c r="C324" s="14"/>
    </row>
    <row r="325" spans="1:3">
      <c r="A325" s="14"/>
      <c r="B325" s="14"/>
      <c r="C325" s="14"/>
    </row>
    <row r="326" spans="1:3">
      <c r="A326" s="14"/>
      <c r="B326" s="14"/>
      <c r="C326" s="14"/>
    </row>
    <row r="327" spans="1:3">
      <c r="A327" s="14"/>
      <c r="B327" s="14"/>
      <c r="C327" s="14"/>
    </row>
    <row r="328" spans="1:3">
      <c r="A328" s="14"/>
      <c r="B328" s="14"/>
      <c r="C328" s="14"/>
    </row>
    <row r="329" spans="1:3">
      <c r="A329" s="14"/>
      <c r="B329" s="14"/>
      <c r="C329" s="14"/>
    </row>
    <row r="330" spans="1:3">
      <c r="A330" s="14"/>
      <c r="B330" s="14"/>
      <c r="C330" s="14"/>
    </row>
    <row r="331" spans="1:3">
      <c r="A331" s="14"/>
      <c r="B331" s="14"/>
      <c r="C331" s="14"/>
    </row>
    <row r="332" spans="1:3">
      <c r="A332" s="14"/>
      <c r="B332" s="14"/>
      <c r="C332" s="14"/>
    </row>
    <row r="333" spans="1:3">
      <c r="A333" s="14"/>
      <c r="B333" s="14"/>
      <c r="C333" s="14"/>
    </row>
    <row r="334" spans="1:3">
      <c r="A334" s="14"/>
      <c r="B334" s="14"/>
      <c r="C334" s="14"/>
    </row>
    <row r="335" spans="1:3">
      <c r="A335" s="14"/>
      <c r="B335" s="14"/>
      <c r="C335" s="14"/>
    </row>
    <row r="336" spans="1:3">
      <c r="A336" s="14"/>
      <c r="B336" s="14"/>
      <c r="C336" s="14"/>
    </row>
    <row r="337" spans="1:3">
      <c r="A337" s="14"/>
      <c r="B337" s="14"/>
      <c r="C337" s="14"/>
    </row>
    <row r="338" spans="1:3">
      <c r="A338" s="14"/>
      <c r="B338" s="14"/>
      <c r="C338" s="14"/>
    </row>
    <row r="339" spans="1:3">
      <c r="A339" s="14"/>
      <c r="B339" s="14"/>
      <c r="C339" s="14"/>
    </row>
    <row r="340" spans="1:3">
      <c r="A340" s="14"/>
      <c r="B340" s="14"/>
      <c r="C340" s="14"/>
    </row>
    <row r="341" spans="1:3">
      <c r="A341" s="14"/>
      <c r="B341" s="14"/>
      <c r="C341" s="14"/>
    </row>
    <row r="342" spans="1:3">
      <c r="A342" s="14"/>
      <c r="B342" s="14"/>
      <c r="C342" s="14"/>
    </row>
    <row r="343" spans="1:3">
      <c r="A343" s="14"/>
      <c r="B343" s="14"/>
      <c r="C343" s="14"/>
    </row>
    <row r="344" spans="1:3">
      <c r="A344" s="14"/>
      <c r="B344" s="14"/>
      <c r="C344" s="14"/>
    </row>
    <row r="345" spans="1:3">
      <c r="A345" s="14"/>
      <c r="B345" s="14"/>
      <c r="C345" s="14"/>
    </row>
    <row r="346" spans="1:3">
      <c r="A346" s="14"/>
      <c r="B346" s="14"/>
      <c r="C346" s="14"/>
    </row>
    <row r="347" spans="1:3">
      <c r="A347" s="14"/>
      <c r="B347" s="14"/>
      <c r="C347" s="14"/>
    </row>
    <row r="348" spans="1:3">
      <c r="A348" s="14"/>
      <c r="B348" s="14"/>
      <c r="C348" s="14"/>
    </row>
    <row r="349" spans="1:3">
      <c r="A349" s="14"/>
      <c r="B349" s="14"/>
      <c r="C349" s="14"/>
    </row>
    <row r="350" spans="1:3">
      <c r="A350" s="14"/>
      <c r="B350" s="14"/>
      <c r="C350" s="14"/>
    </row>
    <row r="351" spans="1:3">
      <c r="A351" s="14"/>
      <c r="B351" s="14"/>
      <c r="C351" s="14"/>
    </row>
    <row r="352" spans="1:3">
      <c r="A352" s="14"/>
      <c r="B352" s="14"/>
      <c r="C352" s="14"/>
    </row>
    <row r="353" spans="1:3">
      <c r="A353" s="14"/>
      <c r="B353" s="14"/>
      <c r="C353" s="14"/>
    </row>
    <row r="354" spans="1:3">
      <c r="A354" s="14"/>
      <c r="B354" s="14"/>
      <c r="C354" s="14"/>
    </row>
    <row r="355" spans="1:3">
      <c r="A355" s="14"/>
      <c r="B355" s="14"/>
      <c r="C355" s="14"/>
    </row>
    <row r="356" spans="1:3">
      <c r="A356" s="14"/>
      <c r="B356" s="14"/>
      <c r="C356" s="14"/>
    </row>
    <row r="357" spans="1:3">
      <c r="A357" s="14"/>
      <c r="B357" s="14"/>
      <c r="C357" s="14"/>
    </row>
    <row r="358" spans="1:3">
      <c r="A358" s="14"/>
      <c r="B358" s="14"/>
      <c r="C358" s="14"/>
    </row>
    <row r="359" spans="1:3">
      <c r="A359" s="14"/>
      <c r="B359" s="14"/>
      <c r="C359" s="14"/>
    </row>
    <row r="360" spans="1:3">
      <c r="A360" s="14"/>
      <c r="B360" s="14"/>
      <c r="C360" s="14"/>
    </row>
    <row r="361" spans="1:3">
      <c r="A361" s="14"/>
      <c r="B361" s="14"/>
      <c r="C361" s="14"/>
    </row>
    <row r="362" spans="1:3">
      <c r="A362" s="14"/>
      <c r="B362" s="14"/>
      <c r="C362" s="14"/>
    </row>
    <row r="363" spans="1:3">
      <c r="A363" s="14"/>
      <c r="B363" s="14"/>
      <c r="C363" s="14"/>
    </row>
    <row r="364" spans="1:3">
      <c r="A364" s="14"/>
      <c r="B364" s="14"/>
      <c r="C364" s="14"/>
    </row>
    <row r="365" spans="1:3">
      <c r="A365" s="14"/>
      <c r="B365" s="14"/>
      <c r="C365" s="14"/>
    </row>
    <row r="366" spans="1:3">
      <c r="A366" s="14"/>
      <c r="B366" s="14"/>
      <c r="C366" s="14"/>
    </row>
    <row r="367" spans="1:3">
      <c r="A367" s="14"/>
      <c r="B367" s="14"/>
      <c r="C367" s="14"/>
    </row>
    <row r="368" spans="1:3">
      <c r="A368" s="14"/>
      <c r="B368" s="14"/>
      <c r="C368" s="14"/>
    </row>
    <row r="369" spans="1:3">
      <c r="A369" s="14"/>
      <c r="B369" s="14"/>
      <c r="C369" s="14"/>
    </row>
    <row r="370" spans="1:3">
      <c r="A370" s="14"/>
      <c r="B370" s="14"/>
      <c r="C370" s="14"/>
    </row>
    <row r="371" spans="1:3">
      <c r="A371" s="14"/>
      <c r="B371" s="14"/>
      <c r="C371" s="14"/>
    </row>
    <row r="372" spans="1:3">
      <c r="A372" s="14"/>
      <c r="B372" s="14"/>
      <c r="C372" s="14"/>
    </row>
    <row r="373" spans="1:3">
      <c r="A373" s="14"/>
      <c r="B373" s="14"/>
      <c r="C373" s="14"/>
    </row>
    <row r="374" spans="1:3">
      <c r="A374" s="14"/>
      <c r="B374" s="14"/>
      <c r="C374" s="14"/>
    </row>
    <row r="375" spans="1:3">
      <c r="A375" s="14"/>
      <c r="B375" s="14"/>
      <c r="C375" s="14"/>
    </row>
    <row r="376" spans="1:3">
      <c r="A376" s="14"/>
      <c r="B376" s="14"/>
      <c r="C376" s="14"/>
    </row>
    <row r="377" spans="1:3">
      <c r="A377" s="14"/>
      <c r="B377" s="14"/>
      <c r="C377" s="14"/>
    </row>
    <row r="378" spans="1:3">
      <c r="A378" s="14"/>
      <c r="B378" s="14"/>
      <c r="C378" s="14"/>
    </row>
    <row r="379" spans="1:3">
      <c r="A379" s="14"/>
      <c r="B379" s="14"/>
      <c r="C379" s="14"/>
    </row>
    <row r="380" spans="1:3">
      <c r="A380" s="14"/>
      <c r="B380" s="14"/>
      <c r="C380" s="14"/>
    </row>
    <row r="381" spans="1:3">
      <c r="A381" s="14"/>
      <c r="B381" s="14"/>
      <c r="C381" s="14"/>
    </row>
    <row r="382" spans="1:3">
      <c r="A382" s="14"/>
      <c r="B382" s="14"/>
      <c r="C382" s="14"/>
    </row>
    <row r="383" spans="1:3">
      <c r="A383" s="14"/>
      <c r="B383" s="14"/>
      <c r="C383" s="14"/>
    </row>
    <row r="384" spans="1:3">
      <c r="A384" s="14"/>
      <c r="B384" s="14"/>
      <c r="C384" s="14"/>
    </row>
    <row r="385" spans="1:3">
      <c r="A385" s="14"/>
      <c r="B385" s="14"/>
      <c r="C385" s="14"/>
    </row>
    <row r="386" spans="1:3">
      <c r="A386" s="14"/>
      <c r="B386" s="14"/>
      <c r="C386" s="14"/>
    </row>
    <row r="387" spans="1:3">
      <c r="A387" s="14"/>
      <c r="B387" s="14"/>
      <c r="C387" s="14"/>
    </row>
    <row r="388" spans="1:3">
      <c r="A388" s="14"/>
      <c r="B388" s="14"/>
      <c r="C388" s="14"/>
    </row>
    <row r="389" spans="1:3">
      <c r="A389" s="14"/>
      <c r="B389" s="14"/>
      <c r="C389" s="14"/>
    </row>
    <row r="390" spans="1:3">
      <c r="A390" s="14"/>
      <c r="B390" s="14"/>
      <c r="C390" s="14"/>
    </row>
    <row r="391" spans="1:3">
      <c r="A391" s="14"/>
      <c r="B391" s="14"/>
      <c r="C391" s="14"/>
    </row>
    <row r="392" spans="1:3">
      <c r="A392" s="14"/>
      <c r="B392" s="14"/>
      <c r="C392" s="14"/>
    </row>
    <row r="393" spans="1:3">
      <c r="A393" s="14"/>
      <c r="B393" s="14"/>
      <c r="C393" s="14"/>
    </row>
    <row r="394" spans="1:3">
      <c r="A394" s="14"/>
      <c r="B394" s="14"/>
      <c r="C394" s="14"/>
    </row>
    <row r="395" spans="1:3">
      <c r="A395" s="14"/>
      <c r="B395" s="14"/>
      <c r="C395" s="14"/>
    </row>
    <row r="396" spans="1:3">
      <c r="A396" s="14"/>
      <c r="B396" s="14"/>
      <c r="C396" s="14"/>
    </row>
    <row r="397" spans="1:3">
      <c r="A397" s="14"/>
      <c r="B397" s="14"/>
      <c r="C397" s="14"/>
    </row>
    <row r="398" spans="1:3">
      <c r="A398" s="14"/>
      <c r="B398" s="14"/>
      <c r="C398" s="14"/>
    </row>
    <row r="399" spans="1:3">
      <c r="A399" s="14"/>
      <c r="B399" s="14"/>
      <c r="C399" s="14"/>
    </row>
    <row r="400" spans="1:3">
      <c r="A400" s="14"/>
      <c r="B400" s="14"/>
      <c r="C400" s="14"/>
    </row>
    <row r="401" spans="1:3">
      <c r="A401" s="14"/>
      <c r="B401" s="14"/>
      <c r="C401" s="14"/>
    </row>
    <row r="402" spans="1:3">
      <c r="A402" s="14"/>
      <c r="B402" s="14"/>
      <c r="C402" s="14"/>
    </row>
    <row r="403" spans="1:3">
      <c r="A403" s="14"/>
      <c r="B403" s="14"/>
      <c r="C403" s="14"/>
    </row>
    <row r="404" spans="1:3">
      <c r="A404" s="14"/>
      <c r="B404" s="14"/>
      <c r="C404" s="14"/>
    </row>
    <row r="405" spans="1:3">
      <c r="A405" s="14"/>
      <c r="B405" s="14"/>
      <c r="C405" s="14"/>
    </row>
    <row r="406" spans="1:3">
      <c r="A406" s="14"/>
      <c r="B406" s="14"/>
      <c r="C406" s="14"/>
    </row>
    <row r="407" spans="1:3">
      <c r="A407" s="14"/>
      <c r="B407" s="14"/>
      <c r="C407" s="14"/>
    </row>
    <row r="408" spans="1:3">
      <c r="A408" s="14"/>
      <c r="B408" s="14"/>
      <c r="C408" s="14"/>
    </row>
    <row r="409" spans="1:3">
      <c r="A409" s="14"/>
      <c r="B409" s="14"/>
      <c r="C409" s="14"/>
    </row>
    <row r="410" spans="1:3">
      <c r="A410" s="14"/>
      <c r="B410" s="14"/>
      <c r="C410" s="14"/>
    </row>
    <row r="411" spans="1:3">
      <c r="A411" s="14"/>
      <c r="B411" s="14"/>
      <c r="C411" s="14"/>
    </row>
    <row r="412" spans="1:3">
      <c r="A412" s="14"/>
      <c r="B412" s="14"/>
      <c r="C412" s="14"/>
    </row>
    <row r="413" spans="1:3">
      <c r="A413" s="14"/>
      <c r="B413" s="14"/>
      <c r="C413" s="14"/>
    </row>
    <row r="414" spans="1:3">
      <c r="A414" s="14"/>
      <c r="B414" s="14"/>
      <c r="C414" s="14"/>
    </row>
    <row r="415" spans="1:3">
      <c r="A415" s="14"/>
      <c r="B415" s="14"/>
      <c r="C415" s="14"/>
    </row>
    <row r="416" spans="1:3">
      <c r="A416" s="14"/>
      <c r="B416" s="14"/>
      <c r="C416" s="14"/>
    </row>
    <row r="417" spans="1:3">
      <c r="A417" s="14"/>
      <c r="B417" s="14"/>
      <c r="C417" s="14"/>
    </row>
    <row r="418" spans="1:3">
      <c r="A418" s="14"/>
      <c r="B418" s="14"/>
      <c r="C418" s="14"/>
    </row>
    <row r="419" spans="1:3">
      <c r="A419" s="14"/>
      <c r="B419" s="14"/>
      <c r="C419" s="14"/>
    </row>
    <row r="420" spans="1:3">
      <c r="A420" s="14"/>
      <c r="B420" s="14"/>
      <c r="C420" s="14"/>
    </row>
    <row r="421" spans="1:3">
      <c r="A421" s="14"/>
      <c r="B421" s="14"/>
      <c r="C421" s="14"/>
    </row>
    <row r="422" spans="1:3">
      <c r="A422" s="14"/>
      <c r="B422" s="14"/>
      <c r="C422" s="14"/>
    </row>
    <row r="423" spans="1:3">
      <c r="A423" s="14"/>
      <c r="B423" s="14"/>
      <c r="C423" s="14"/>
    </row>
    <row r="424" spans="1:3">
      <c r="A424" s="14"/>
      <c r="B424" s="14"/>
      <c r="C424" s="14"/>
    </row>
    <row r="425" spans="1:3">
      <c r="A425" s="14"/>
      <c r="B425" s="14"/>
      <c r="C425" s="14"/>
    </row>
    <row r="426" spans="1:3">
      <c r="A426" s="14"/>
      <c r="B426" s="14"/>
      <c r="C426" s="14"/>
    </row>
    <row r="427" spans="1:3">
      <c r="A427" s="14"/>
      <c r="B427" s="14"/>
      <c r="C427" s="14"/>
    </row>
    <row r="428" spans="1:3">
      <c r="A428" s="14"/>
      <c r="B428" s="14"/>
      <c r="C428" s="14"/>
    </row>
    <row r="429" spans="1:3">
      <c r="A429" s="14"/>
      <c r="B429" s="14"/>
      <c r="C429" s="14"/>
    </row>
    <row r="430" spans="1:3">
      <c r="A430" s="14"/>
      <c r="B430" s="14"/>
      <c r="C430" s="14"/>
    </row>
    <row r="431" spans="1:3">
      <c r="A431" s="14"/>
      <c r="B431" s="14"/>
      <c r="C431" s="14"/>
    </row>
    <row r="432" spans="1:3">
      <c r="A432" s="14"/>
      <c r="B432" s="14"/>
      <c r="C432" s="14"/>
    </row>
    <row r="433" spans="1:3">
      <c r="A433" s="14"/>
      <c r="B433" s="14"/>
      <c r="C433" s="14"/>
    </row>
    <row r="434" spans="1:3">
      <c r="A434" s="14"/>
      <c r="B434" s="14"/>
      <c r="C434" s="14"/>
    </row>
    <row r="435" spans="1:3">
      <c r="A435" s="14"/>
      <c r="B435" s="14"/>
      <c r="C435" s="14"/>
    </row>
    <row r="436" spans="1:3">
      <c r="A436" s="14"/>
      <c r="B436" s="14"/>
      <c r="C436" s="14"/>
    </row>
    <row r="437" spans="1:3">
      <c r="A437" s="14"/>
      <c r="B437" s="14"/>
      <c r="C437" s="14"/>
    </row>
    <row r="438" spans="1:3">
      <c r="A438" s="14"/>
      <c r="B438" s="14"/>
      <c r="C438" s="14"/>
    </row>
    <row r="439" spans="1:3">
      <c r="A439" s="14"/>
      <c r="B439" s="14"/>
      <c r="C439" s="14"/>
    </row>
    <row r="440" spans="1:3">
      <c r="A440" s="14"/>
      <c r="B440" s="14"/>
      <c r="C440" s="14"/>
    </row>
    <row r="441" spans="1:3">
      <c r="A441" s="14"/>
      <c r="B441" s="14"/>
      <c r="C441" s="14"/>
    </row>
    <row r="442" spans="1:3">
      <c r="A442" s="14"/>
      <c r="B442" s="14"/>
      <c r="C442" s="14"/>
    </row>
    <row r="443" spans="1:3">
      <c r="A443" s="14"/>
      <c r="B443" s="14"/>
      <c r="C443" s="14"/>
    </row>
    <row r="444" spans="1:3">
      <c r="A444" s="14"/>
      <c r="B444" s="14"/>
      <c r="C444" s="14"/>
    </row>
    <row r="445" spans="1:3">
      <c r="A445" s="14"/>
      <c r="B445" s="14"/>
      <c r="C445" s="14"/>
    </row>
    <row r="446" spans="1:3">
      <c r="A446" s="14"/>
      <c r="B446" s="14"/>
      <c r="C446" s="14"/>
    </row>
    <row r="447" spans="1:3">
      <c r="A447" s="14"/>
      <c r="B447" s="14"/>
      <c r="C447" s="14"/>
    </row>
    <row r="448" spans="1:3">
      <c r="A448" s="14"/>
      <c r="B448" s="14"/>
      <c r="C448" s="14"/>
    </row>
    <row r="449" spans="1:3">
      <c r="A449" s="14"/>
      <c r="B449" s="14"/>
      <c r="C449" s="14"/>
    </row>
    <row r="450" spans="1:3">
      <c r="A450" s="14"/>
      <c r="B450" s="14"/>
      <c r="C450" s="14"/>
    </row>
    <row r="451" spans="1:3">
      <c r="A451" s="14"/>
      <c r="B451" s="14"/>
      <c r="C451" s="14"/>
    </row>
    <row r="452" spans="1:3">
      <c r="A452" s="14"/>
      <c r="B452" s="14"/>
      <c r="C452" s="14"/>
    </row>
    <row r="453" spans="1:3">
      <c r="A453" s="14"/>
      <c r="B453" s="14"/>
      <c r="C453" s="14"/>
    </row>
    <row r="454" spans="1:3">
      <c r="A454" s="14"/>
      <c r="B454" s="14"/>
      <c r="C454" s="14"/>
    </row>
    <row r="455" spans="1:3">
      <c r="A455" s="14"/>
      <c r="B455" s="14"/>
      <c r="C455" s="14"/>
    </row>
    <row r="456" spans="1:3">
      <c r="A456" s="14"/>
      <c r="B456" s="14"/>
      <c r="C456" s="14"/>
    </row>
    <row r="457" spans="1:3">
      <c r="A457" s="14"/>
      <c r="B457" s="14"/>
      <c r="C457" s="14"/>
    </row>
    <row r="458" spans="1:3">
      <c r="A458" s="14"/>
      <c r="B458" s="14"/>
      <c r="C458" s="14"/>
    </row>
    <row r="459" spans="1:3">
      <c r="A459" s="14"/>
      <c r="B459" s="14"/>
      <c r="C459" s="14"/>
    </row>
    <row r="460" spans="1:3">
      <c r="A460" s="14"/>
      <c r="B460" s="14"/>
      <c r="C460" s="14"/>
    </row>
    <row r="461" spans="1:3">
      <c r="A461" s="14"/>
      <c r="B461" s="14"/>
      <c r="C461" s="14"/>
    </row>
    <row r="462" spans="1:3">
      <c r="A462" s="14"/>
      <c r="B462" s="14"/>
      <c r="C462" s="14"/>
    </row>
    <row r="463" spans="1:3">
      <c r="A463" s="14"/>
      <c r="B463" s="14"/>
      <c r="C463" s="14"/>
    </row>
    <row r="464" spans="1:3">
      <c r="A464" s="14"/>
      <c r="B464" s="14"/>
      <c r="C464" s="14"/>
    </row>
    <row r="465" spans="1:3">
      <c r="A465" s="14"/>
      <c r="B465" s="14"/>
      <c r="C465" s="14"/>
    </row>
    <row r="466" spans="1:3">
      <c r="A466" s="14"/>
      <c r="B466" s="14"/>
      <c r="C466" s="14"/>
    </row>
    <row r="467" spans="1:3">
      <c r="A467" s="14"/>
      <c r="B467" s="14"/>
      <c r="C467" s="14"/>
    </row>
    <row r="468" spans="1:3">
      <c r="A468" s="14"/>
      <c r="B468" s="14"/>
      <c r="C468" s="14"/>
    </row>
    <row r="469" spans="1:3">
      <c r="A469" s="14"/>
      <c r="B469" s="14"/>
      <c r="C469" s="14"/>
    </row>
    <row r="470" spans="1:3">
      <c r="A470" s="14"/>
      <c r="B470" s="14"/>
      <c r="C470" s="14"/>
    </row>
    <row r="471" spans="1:3">
      <c r="A471" s="14"/>
      <c r="B471" s="14"/>
      <c r="C471" s="14"/>
    </row>
    <row r="472" spans="1:3">
      <c r="A472" s="14"/>
      <c r="B472" s="14"/>
      <c r="C472" s="14"/>
    </row>
    <row r="473" spans="1:3">
      <c r="A473" s="14"/>
      <c r="B473" s="14"/>
      <c r="C473" s="14"/>
    </row>
    <row r="474" spans="1:3">
      <c r="A474" s="14"/>
      <c r="B474" s="14"/>
      <c r="C474" s="14"/>
    </row>
    <row r="475" spans="1:3">
      <c r="A475" s="14"/>
      <c r="B475" s="14"/>
      <c r="C475" s="14"/>
    </row>
    <row r="476" spans="1:3">
      <c r="A476" s="14"/>
      <c r="B476" s="14"/>
      <c r="C476" s="14"/>
    </row>
    <row r="477" spans="1:3">
      <c r="A477" s="14"/>
      <c r="B477" s="14"/>
      <c r="C477" s="14"/>
    </row>
    <row r="478" spans="1:3">
      <c r="A478" s="14"/>
      <c r="B478" s="14"/>
      <c r="C478" s="14"/>
    </row>
    <row r="479" spans="1:3">
      <c r="A479" s="14"/>
      <c r="B479" s="14"/>
      <c r="C479" s="14"/>
    </row>
    <row r="480" spans="1:3">
      <c r="A480" s="14"/>
      <c r="B480" s="14"/>
      <c r="C480" s="14"/>
    </row>
    <row r="481" spans="1:3">
      <c r="A481" s="14"/>
      <c r="B481" s="14"/>
      <c r="C481" s="14"/>
    </row>
    <row r="482" spans="1:3">
      <c r="A482" s="14"/>
      <c r="B482" s="14"/>
      <c r="C482" s="14"/>
    </row>
    <row r="483" spans="1:3">
      <c r="A483" s="14"/>
      <c r="B483" s="14"/>
      <c r="C483" s="14"/>
    </row>
    <row r="484" spans="1:3">
      <c r="A484" s="14"/>
      <c r="B484" s="14"/>
      <c r="C484" s="14"/>
    </row>
    <row r="485" spans="1:3">
      <c r="A485" s="14"/>
      <c r="B485" s="14"/>
      <c r="C485" s="14"/>
    </row>
    <row r="486" spans="1:3">
      <c r="A486" s="14"/>
      <c r="B486" s="14"/>
      <c r="C486" s="14"/>
    </row>
    <row r="487" spans="1:3">
      <c r="A487" s="14"/>
      <c r="B487" s="14"/>
      <c r="C487" s="14"/>
    </row>
    <row r="488" spans="1:3">
      <c r="A488" s="14"/>
      <c r="B488" s="14"/>
      <c r="C488" s="14"/>
    </row>
    <row r="489" spans="1:3">
      <c r="A489" s="14"/>
      <c r="B489" s="14"/>
      <c r="C489" s="14"/>
    </row>
    <row r="490" spans="1:3">
      <c r="A490" s="14"/>
      <c r="B490" s="14"/>
      <c r="C490" s="14"/>
    </row>
    <row r="491" spans="1:3">
      <c r="A491" s="14"/>
      <c r="B491" s="14"/>
      <c r="C491" s="14"/>
    </row>
    <row r="492" spans="1:3">
      <c r="A492" s="14"/>
      <c r="B492" s="14"/>
      <c r="C492" s="14"/>
    </row>
    <row r="493" spans="1:3">
      <c r="A493" s="14"/>
      <c r="B493" s="14"/>
      <c r="C493" s="14"/>
    </row>
    <row r="494" spans="1:3">
      <c r="A494" s="14"/>
      <c r="B494" s="14"/>
      <c r="C494" s="14"/>
    </row>
    <row r="495" spans="1:3">
      <c r="A495" s="14"/>
      <c r="B495" s="14"/>
      <c r="C495" s="14"/>
    </row>
    <row r="496" spans="1:3">
      <c r="A496" s="14"/>
      <c r="B496" s="14"/>
      <c r="C496" s="14"/>
    </row>
    <row r="497" spans="1:3">
      <c r="A497" s="14"/>
      <c r="B497" s="14"/>
      <c r="C497" s="14"/>
    </row>
    <row r="498" spans="1:3">
      <c r="A498" s="14"/>
      <c r="B498" s="14"/>
      <c r="C498" s="14"/>
    </row>
    <row r="499" spans="1:3">
      <c r="A499" s="14"/>
      <c r="B499" s="14"/>
      <c r="C499" s="14"/>
    </row>
    <row r="500" spans="1:3">
      <c r="A500" s="14"/>
      <c r="B500" s="14"/>
      <c r="C500" s="14"/>
    </row>
    <row r="501" spans="1:3">
      <c r="A501" s="14"/>
      <c r="B501" s="14"/>
      <c r="C501" s="14"/>
    </row>
    <row r="502" spans="1:3">
      <c r="A502" s="14"/>
      <c r="B502" s="14"/>
      <c r="C502" s="14"/>
    </row>
    <row r="503" spans="1:3">
      <c r="A503" s="14"/>
      <c r="B503" s="14"/>
      <c r="C503" s="14"/>
    </row>
    <row r="504" spans="1:3">
      <c r="A504" s="14"/>
      <c r="B504" s="14"/>
      <c r="C504" s="14"/>
    </row>
    <row r="505" spans="1:3">
      <c r="A505" s="14"/>
      <c r="B505" s="14"/>
      <c r="C505" s="14"/>
    </row>
    <row r="506" spans="1:3">
      <c r="A506" s="14"/>
      <c r="B506" s="14"/>
      <c r="C506" s="14"/>
    </row>
    <row r="507" spans="1:3">
      <c r="A507" s="14"/>
      <c r="B507" s="14"/>
      <c r="C507" s="14"/>
    </row>
    <row r="508" spans="1:3">
      <c r="A508" s="14"/>
      <c r="B508" s="14"/>
      <c r="C508" s="14"/>
    </row>
    <row r="509" spans="1:3">
      <c r="A509" s="14"/>
      <c r="B509" s="14"/>
      <c r="C509" s="14"/>
    </row>
    <row r="510" spans="1:3">
      <c r="A510" s="14"/>
      <c r="B510" s="14"/>
      <c r="C510" s="14"/>
    </row>
    <row r="511" spans="1:3">
      <c r="A511" s="14"/>
      <c r="B511" s="14"/>
      <c r="C511" s="14"/>
    </row>
    <row r="512" spans="1:3">
      <c r="A512" s="14"/>
      <c r="B512" s="14"/>
      <c r="C512" s="14"/>
    </row>
    <row r="513" spans="1:3">
      <c r="A513" s="14"/>
      <c r="B513" s="14"/>
      <c r="C513" s="14"/>
    </row>
    <row r="514" spans="1:3">
      <c r="A514" s="14"/>
      <c r="B514" s="14"/>
      <c r="C514" s="14"/>
    </row>
    <row r="515" spans="1:3">
      <c r="A515" s="14"/>
      <c r="B515" s="14"/>
      <c r="C515" s="14"/>
    </row>
    <row r="516" spans="1:3">
      <c r="A516" s="14"/>
      <c r="B516" s="14"/>
      <c r="C516" s="14"/>
    </row>
    <row r="517" spans="1:3">
      <c r="A517" s="14"/>
      <c r="B517" s="14"/>
      <c r="C517" s="14"/>
    </row>
    <row r="518" spans="1:3">
      <c r="A518" s="14"/>
      <c r="B518" s="14"/>
      <c r="C518" s="14"/>
    </row>
    <row r="519" spans="1:3">
      <c r="A519" s="14"/>
      <c r="B519" s="14"/>
      <c r="C519" s="14"/>
    </row>
    <row r="520" spans="1:3">
      <c r="A520" s="14"/>
      <c r="B520" s="14"/>
      <c r="C520" s="14"/>
    </row>
    <row r="521" spans="1:3">
      <c r="A521" s="14"/>
      <c r="B521" s="14"/>
      <c r="C521" s="14"/>
    </row>
    <row r="522" spans="1:3">
      <c r="A522" s="14"/>
      <c r="B522" s="14"/>
      <c r="C522" s="14"/>
    </row>
    <row r="523" spans="1:3">
      <c r="A523" s="14"/>
      <c r="B523" s="14"/>
      <c r="C523" s="14"/>
    </row>
    <row r="524" spans="1:3">
      <c r="A524" s="14"/>
      <c r="B524" s="14"/>
      <c r="C524" s="14"/>
    </row>
    <row r="525" spans="1:3">
      <c r="A525" s="14"/>
      <c r="B525" s="14"/>
      <c r="C525" s="14"/>
    </row>
    <row r="526" spans="1:3">
      <c r="A526" s="14"/>
      <c r="B526" s="14"/>
      <c r="C526" s="14"/>
    </row>
    <row r="527" spans="1:3">
      <c r="A527" s="14"/>
      <c r="B527" s="14"/>
      <c r="C527" s="14"/>
    </row>
    <row r="528" spans="1:3">
      <c r="A528" s="14"/>
      <c r="B528" s="14"/>
      <c r="C528" s="14"/>
    </row>
    <row r="529" spans="1:3">
      <c r="A529" s="14"/>
      <c r="B529" s="14"/>
      <c r="C529" s="14"/>
    </row>
    <row r="530" spans="1:3">
      <c r="A530" s="14"/>
      <c r="B530" s="14"/>
      <c r="C530" s="14"/>
    </row>
    <row r="531" spans="1:3">
      <c r="A531" s="14"/>
      <c r="B531" s="14"/>
      <c r="C531" s="14"/>
    </row>
    <row r="532" spans="1:3">
      <c r="A532" s="14"/>
      <c r="B532" s="14"/>
      <c r="C532" s="14"/>
    </row>
    <row r="533" spans="1:3">
      <c r="A533" s="14"/>
      <c r="B533" s="14"/>
      <c r="C533" s="14"/>
    </row>
    <row r="534" spans="1:3">
      <c r="A534" s="14"/>
      <c r="B534" s="14"/>
      <c r="C534" s="14"/>
    </row>
    <row r="535" spans="1:3">
      <c r="A535" s="14"/>
      <c r="B535" s="14"/>
      <c r="C535" s="14"/>
    </row>
    <row r="536" spans="1:3">
      <c r="A536" s="14"/>
      <c r="B536" s="14"/>
      <c r="C536" s="14"/>
    </row>
    <row r="537" spans="1:3">
      <c r="A537" s="14"/>
      <c r="B537" s="14"/>
      <c r="C537" s="14"/>
    </row>
    <row r="538" spans="1:3">
      <c r="A538" s="14"/>
      <c r="B538" s="14"/>
      <c r="C538" s="14"/>
    </row>
    <row r="539" spans="1:3">
      <c r="A539" s="14"/>
      <c r="B539" s="14"/>
      <c r="C539" s="14"/>
    </row>
    <row r="540" spans="1:3">
      <c r="A540" s="14"/>
      <c r="B540" s="14"/>
      <c r="C540" s="14"/>
    </row>
    <row r="541" spans="1:3">
      <c r="A541" s="14"/>
      <c r="B541" s="14"/>
      <c r="C541" s="14"/>
    </row>
    <row r="542" spans="1:3">
      <c r="A542" s="14"/>
      <c r="B542" s="14"/>
      <c r="C542" s="14"/>
    </row>
    <row r="543" spans="1:3">
      <c r="A543" s="14"/>
      <c r="B543" s="14"/>
      <c r="C543" s="14"/>
    </row>
    <row r="544" spans="1:3">
      <c r="A544" s="14"/>
      <c r="B544" s="14"/>
      <c r="C544" s="14"/>
    </row>
    <row r="545" spans="1:3">
      <c r="A545" s="14"/>
      <c r="B545" s="14"/>
      <c r="C545" s="14"/>
    </row>
    <row r="546" spans="1:3">
      <c r="A546" s="14"/>
      <c r="B546" s="14"/>
      <c r="C546" s="14"/>
    </row>
    <row r="547" spans="1:3">
      <c r="A547" s="14"/>
      <c r="B547" s="14"/>
      <c r="C547" s="14"/>
    </row>
    <row r="548" spans="1:3">
      <c r="A548" s="14"/>
      <c r="B548" s="14"/>
      <c r="C548" s="14"/>
    </row>
    <row r="549" spans="1:3">
      <c r="A549" s="14"/>
      <c r="B549" s="14"/>
      <c r="C549" s="14"/>
    </row>
    <row r="550" spans="1:3">
      <c r="A550" s="14"/>
      <c r="B550" s="14"/>
      <c r="C550" s="14"/>
    </row>
    <row r="551" spans="1:3">
      <c r="A551" s="14"/>
      <c r="B551" s="14"/>
      <c r="C551" s="14"/>
    </row>
    <row r="552" spans="1:3">
      <c r="A552" s="14"/>
      <c r="B552" s="14"/>
      <c r="C552" s="14"/>
    </row>
    <row r="553" spans="1:3">
      <c r="A553" s="14"/>
      <c r="B553" s="14"/>
      <c r="C553" s="14"/>
    </row>
    <row r="554" spans="1:3">
      <c r="A554" s="14"/>
      <c r="B554" s="14"/>
      <c r="C554" s="14"/>
    </row>
    <row r="555" spans="1:3">
      <c r="A555" s="14"/>
      <c r="B555" s="14"/>
      <c r="C555" s="14"/>
    </row>
    <row r="556" spans="1:3">
      <c r="A556" s="14"/>
      <c r="B556" s="14"/>
      <c r="C556" s="14"/>
    </row>
    <row r="557" spans="1:3">
      <c r="A557" s="14"/>
      <c r="B557" s="14"/>
      <c r="C557" s="14"/>
    </row>
    <row r="558" spans="1:3">
      <c r="A558" s="14"/>
      <c r="B558" s="14"/>
      <c r="C558" s="14"/>
    </row>
    <row r="559" spans="1:3">
      <c r="A559" s="14"/>
      <c r="B559" s="14"/>
      <c r="C559" s="14"/>
    </row>
    <row r="560" spans="1:3">
      <c r="A560" s="14"/>
      <c r="B560" s="14"/>
      <c r="C560" s="14"/>
    </row>
    <row r="561" spans="1:3">
      <c r="A561" s="14"/>
      <c r="B561" s="14"/>
      <c r="C561" s="14"/>
    </row>
    <row r="562" spans="1:3">
      <c r="A562" s="14"/>
      <c r="B562" s="14"/>
      <c r="C562" s="14"/>
    </row>
    <row r="563" spans="1:3">
      <c r="A563" s="14"/>
      <c r="B563" s="14"/>
      <c r="C563" s="14"/>
    </row>
    <row r="564" spans="1:3">
      <c r="A564" s="14"/>
      <c r="B564" s="14"/>
      <c r="C564" s="14"/>
    </row>
    <row r="565" spans="1:3">
      <c r="A565" s="14"/>
      <c r="B565" s="14"/>
      <c r="C565" s="14"/>
    </row>
    <row r="566" spans="1:3">
      <c r="A566" s="14"/>
      <c r="B566" s="14"/>
      <c r="C566" s="14"/>
    </row>
    <row r="567" spans="1:3">
      <c r="A567" s="14"/>
      <c r="B567" s="14"/>
      <c r="C567" s="14"/>
    </row>
    <row r="568" spans="1:3">
      <c r="A568" s="14"/>
      <c r="B568" s="14"/>
      <c r="C568" s="14"/>
    </row>
    <row r="569" spans="1:3">
      <c r="A569" s="14"/>
      <c r="B569" s="14"/>
      <c r="C569" s="14"/>
    </row>
    <row r="570" spans="1:3">
      <c r="A570" s="14"/>
      <c r="B570" s="14"/>
      <c r="C570" s="14"/>
    </row>
    <row r="571" spans="1:3">
      <c r="A571" s="14"/>
      <c r="B571" s="14"/>
      <c r="C571" s="14"/>
    </row>
    <row r="572" spans="1:3">
      <c r="A572" s="14"/>
      <c r="B572" s="14"/>
      <c r="C572" s="14"/>
    </row>
    <row r="573" spans="1:3">
      <c r="A573" s="14"/>
      <c r="B573" s="14"/>
      <c r="C573" s="14"/>
    </row>
    <row r="574" spans="1:3">
      <c r="A574" s="14"/>
      <c r="B574" s="14"/>
      <c r="C574" s="14"/>
    </row>
    <row r="575" spans="1:3">
      <c r="A575" s="14"/>
      <c r="B575" s="14"/>
      <c r="C575" s="14"/>
    </row>
    <row r="576" spans="1:3">
      <c r="A576" s="14"/>
      <c r="B576" s="14"/>
      <c r="C576" s="14"/>
    </row>
    <row r="577" spans="1:3">
      <c r="A577" s="14"/>
      <c r="B577" s="14"/>
      <c r="C577" s="14"/>
    </row>
    <row r="578" spans="1:3">
      <c r="A578" s="14"/>
      <c r="B578" s="14"/>
      <c r="C578" s="14"/>
    </row>
    <row r="579" spans="1:3">
      <c r="A579" s="14"/>
      <c r="B579" s="14"/>
      <c r="C579" s="14"/>
    </row>
    <row r="580" spans="1:3">
      <c r="A580" s="14"/>
      <c r="B580" s="14"/>
      <c r="C580" s="14"/>
    </row>
    <row r="581" spans="1:3">
      <c r="A581" s="14"/>
      <c r="B581" s="14"/>
      <c r="C581" s="14"/>
    </row>
    <row r="582" spans="1:3">
      <c r="A582" s="14"/>
      <c r="B582" s="14"/>
      <c r="C582" s="14"/>
    </row>
    <row r="583" spans="1:3">
      <c r="A583" s="14"/>
      <c r="B583" s="14"/>
      <c r="C583" s="14"/>
    </row>
    <row r="584" spans="1:3">
      <c r="A584" s="14"/>
      <c r="B584" s="14"/>
      <c r="C584" s="14"/>
    </row>
    <row r="585" spans="1:3">
      <c r="A585" s="14"/>
      <c r="B585" s="14"/>
      <c r="C585" s="14"/>
    </row>
    <row r="586" spans="1:3">
      <c r="A586" s="14"/>
      <c r="B586" s="14"/>
      <c r="C586" s="14"/>
    </row>
    <row r="587" spans="1:3">
      <c r="A587" s="14"/>
      <c r="B587" s="14"/>
      <c r="C587" s="14"/>
    </row>
    <row r="588" spans="1:3">
      <c r="A588" s="14"/>
      <c r="B588" s="14"/>
      <c r="C588" s="14"/>
    </row>
    <row r="589" spans="1:3">
      <c r="A589" s="14"/>
      <c r="B589" s="14"/>
      <c r="C589" s="14"/>
    </row>
    <row r="590" spans="1:3">
      <c r="A590" s="14"/>
      <c r="B590" s="14"/>
      <c r="C590" s="14"/>
    </row>
    <row r="591" spans="1:3">
      <c r="A591" s="14"/>
      <c r="B591" s="14"/>
      <c r="C591" s="14"/>
    </row>
    <row r="592" spans="1:3">
      <c r="A592" s="14"/>
      <c r="B592" s="14"/>
      <c r="C592" s="14"/>
    </row>
    <row r="593" spans="1:3">
      <c r="A593" s="14"/>
      <c r="B593" s="14"/>
      <c r="C593" s="14"/>
    </row>
    <row r="594" spans="1:3">
      <c r="A594" s="14"/>
      <c r="B594" s="14"/>
      <c r="C594" s="14"/>
    </row>
    <row r="595" spans="1:3">
      <c r="A595" s="14"/>
      <c r="B595" s="14"/>
      <c r="C595" s="14"/>
    </row>
    <row r="596" spans="1:3">
      <c r="A596" s="14"/>
      <c r="B596" s="14"/>
      <c r="C596" s="14"/>
    </row>
    <row r="597" spans="1:3">
      <c r="A597" s="14"/>
      <c r="B597" s="14"/>
      <c r="C597" s="14"/>
    </row>
    <row r="598" spans="1:3">
      <c r="A598" s="14"/>
      <c r="B598" s="14"/>
      <c r="C598" s="14"/>
    </row>
    <row r="599" spans="1:3">
      <c r="A599" s="14"/>
      <c r="B599" s="14"/>
      <c r="C599" s="14"/>
    </row>
    <row r="600" spans="1:3">
      <c r="A600" s="14"/>
      <c r="B600" s="14"/>
      <c r="C600" s="14"/>
    </row>
    <row r="601" spans="1:3">
      <c r="A601" s="14"/>
      <c r="B601" s="14"/>
      <c r="C601" s="14"/>
    </row>
    <row r="602" spans="1:3">
      <c r="A602" s="14"/>
      <c r="B602" s="14"/>
      <c r="C602" s="14"/>
    </row>
    <row r="603" spans="1:3">
      <c r="A603" s="14"/>
      <c r="B603" s="14"/>
      <c r="C603" s="14"/>
    </row>
    <row r="604" spans="1:3">
      <c r="A604" s="14"/>
      <c r="B604" s="14"/>
      <c r="C604" s="14"/>
    </row>
    <row r="605" spans="1:3">
      <c r="A605" s="14"/>
      <c r="B605" s="14"/>
      <c r="C605" s="14"/>
    </row>
    <row r="606" spans="1:3">
      <c r="A606" s="14"/>
      <c r="B606" s="14"/>
      <c r="C606" s="14"/>
    </row>
    <row r="607" spans="1:3">
      <c r="A607" s="14"/>
      <c r="B607" s="14"/>
      <c r="C607" s="14"/>
    </row>
    <row r="608" spans="1:3">
      <c r="A608" s="14"/>
      <c r="B608" s="14"/>
      <c r="C608" s="14"/>
    </row>
    <row r="609" spans="1:3">
      <c r="A609" s="14"/>
      <c r="B609" s="14"/>
      <c r="C609" s="14"/>
    </row>
    <row r="610" spans="1:3">
      <c r="A610" s="14"/>
      <c r="B610" s="14"/>
      <c r="C610" s="14"/>
    </row>
    <row r="611" spans="1:3">
      <c r="A611" s="14"/>
      <c r="B611" s="14"/>
      <c r="C611" s="14"/>
    </row>
    <row r="612" spans="1:3">
      <c r="A612" s="14"/>
      <c r="B612" s="14"/>
      <c r="C612" s="14"/>
    </row>
    <row r="613" spans="1:3">
      <c r="A613" s="14"/>
      <c r="B613" s="14"/>
      <c r="C613" s="14"/>
    </row>
    <row r="614" spans="1:3">
      <c r="A614" s="14"/>
      <c r="B614" s="14"/>
      <c r="C614" s="14"/>
    </row>
    <row r="615" spans="1:3">
      <c r="A615" s="14"/>
      <c r="B615" s="14"/>
      <c r="C615" s="14"/>
    </row>
    <row r="616" spans="1:3">
      <c r="A616" s="14"/>
      <c r="B616" s="14"/>
      <c r="C616" s="14"/>
    </row>
    <row r="617" spans="1:3">
      <c r="A617" s="14"/>
      <c r="B617" s="14"/>
      <c r="C617" s="14"/>
    </row>
    <row r="618" spans="1:3">
      <c r="A618" s="14"/>
      <c r="B618" s="14"/>
      <c r="C618" s="14"/>
    </row>
    <row r="619" spans="1:3">
      <c r="A619" s="14"/>
      <c r="B619" s="14"/>
      <c r="C619" s="14"/>
    </row>
    <row r="620" spans="1:3">
      <c r="A620" s="14"/>
      <c r="B620" s="14"/>
      <c r="C620" s="14"/>
    </row>
    <row r="621" spans="1:3">
      <c r="A621" s="14"/>
      <c r="B621" s="14"/>
      <c r="C621" s="14"/>
    </row>
    <row r="622" spans="1:3">
      <c r="A622" s="14"/>
      <c r="B622" s="14"/>
      <c r="C622" s="14"/>
    </row>
    <row r="623" spans="1:3">
      <c r="A623" s="14"/>
      <c r="B623" s="14"/>
      <c r="C623" s="14"/>
    </row>
    <row r="624" spans="1:3">
      <c r="A624" s="14"/>
      <c r="B624" s="14"/>
      <c r="C624" s="14"/>
    </row>
    <row r="625" spans="1:3">
      <c r="A625" s="14"/>
      <c r="B625" s="14"/>
      <c r="C625" s="14"/>
    </row>
    <row r="626" spans="1:3">
      <c r="A626" s="14"/>
      <c r="B626" s="14"/>
      <c r="C626" s="14"/>
    </row>
    <row r="627" spans="1:3">
      <c r="A627" s="14"/>
      <c r="B627" s="14"/>
      <c r="C627" s="14"/>
    </row>
    <row r="628" spans="1:3">
      <c r="A628" s="14"/>
      <c r="B628" s="14"/>
      <c r="C628" s="14"/>
    </row>
    <row r="629" spans="1:3">
      <c r="A629" s="14"/>
      <c r="B629" s="14"/>
      <c r="C629" s="14"/>
    </row>
    <row r="630" spans="1:3">
      <c r="A630" s="14"/>
      <c r="B630" s="14"/>
      <c r="C630" s="14"/>
    </row>
    <row r="631" spans="1:3">
      <c r="A631" s="14"/>
      <c r="B631" s="14"/>
      <c r="C631" s="14"/>
    </row>
    <row r="632" spans="1:3">
      <c r="A632" s="14"/>
      <c r="B632" s="14"/>
      <c r="C632" s="14"/>
    </row>
    <row r="633" spans="1:3">
      <c r="A633" s="14"/>
      <c r="B633" s="14"/>
      <c r="C633" s="14"/>
    </row>
    <row r="634" spans="1:3">
      <c r="A634" s="14"/>
      <c r="B634" s="14"/>
      <c r="C634" s="14"/>
    </row>
    <row r="635" spans="1:3">
      <c r="A635" s="14"/>
      <c r="B635" s="14"/>
      <c r="C635" s="14"/>
    </row>
    <row r="636" spans="1:3">
      <c r="A636" s="14"/>
      <c r="B636" s="14"/>
      <c r="C636" s="14"/>
    </row>
    <row r="637" spans="1:3">
      <c r="A637" s="14"/>
      <c r="B637" s="14"/>
      <c r="C637" s="14"/>
    </row>
    <row r="638" spans="1:3">
      <c r="A638" s="14"/>
      <c r="B638" s="14"/>
      <c r="C638" s="14"/>
    </row>
    <row r="639" spans="1:3">
      <c r="A639" s="14"/>
      <c r="B639" s="14"/>
      <c r="C639" s="14"/>
    </row>
    <row r="640" spans="1:3">
      <c r="A640" s="14"/>
      <c r="B640" s="14"/>
      <c r="C640" s="14"/>
    </row>
    <row r="641" spans="1:3">
      <c r="A641" s="14"/>
      <c r="B641" s="14"/>
      <c r="C641" s="14"/>
    </row>
    <row r="642" spans="1:3">
      <c r="A642" s="14"/>
      <c r="B642" s="14"/>
      <c r="C642" s="14"/>
    </row>
    <row r="643" spans="1:3">
      <c r="A643" s="14"/>
      <c r="B643" s="14"/>
      <c r="C643" s="14"/>
    </row>
    <row r="644" spans="1:3">
      <c r="A644" s="14"/>
      <c r="B644" s="14"/>
      <c r="C644" s="14"/>
    </row>
    <row r="645" spans="1:3">
      <c r="A645" s="14"/>
      <c r="B645" s="14"/>
      <c r="C645" s="14"/>
    </row>
    <row r="646" spans="1:3">
      <c r="A646" s="14"/>
      <c r="B646" s="14"/>
      <c r="C646" s="14"/>
    </row>
    <row r="647" spans="1:3">
      <c r="A647" s="14"/>
      <c r="B647" s="14"/>
      <c r="C647" s="14"/>
    </row>
    <row r="648" spans="1:3">
      <c r="A648" s="14"/>
      <c r="B648" s="14"/>
      <c r="C648" s="14"/>
    </row>
    <row r="649" spans="1:3">
      <c r="A649" s="14"/>
      <c r="B649" s="14"/>
      <c r="C649" s="14"/>
    </row>
    <row r="650" spans="1:3">
      <c r="A650" s="14"/>
      <c r="B650" s="14"/>
      <c r="C650" s="14"/>
    </row>
    <row r="651" spans="1:3">
      <c r="A651" s="14"/>
      <c r="B651" s="14"/>
      <c r="C651" s="14"/>
    </row>
    <row r="652" spans="1:3">
      <c r="A652" s="14"/>
      <c r="B652" s="14"/>
      <c r="C652" s="14"/>
    </row>
    <row r="653" spans="1:3">
      <c r="A653" s="14"/>
      <c r="B653" s="14"/>
      <c r="C653" s="14"/>
    </row>
    <row r="654" spans="1:3">
      <c r="A654" s="14"/>
      <c r="B654" s="14"/>
      <c r="C654" s="14"/>
    </row>
    <row r="655" spans="1:3">
      <c r="A655" s="14"/>
      <c r="B655" s="14"/>
      <c r="C655" s="14"/>
    </row>
    <row r="656" spans="1:3">
      <c r="A656" s="14"/>
      <c r="B656" s="14"/>
      <c r="C656" s="14"/>
    </row>
    <row r="657" spans="1:3">
      <c r="A657" s="14"/>
      <c r="B657" s="14"/>
      <c r="C657" s="14"/>
    </row>
    <row r="658" spans="1:3">
      <c r="A658" s="14"/>
      <c r="B658" s="14"/>
      <c r="C658" s="14"/>
    </row>
    <row r="659" spans="1:3">
      <c r="A659" s="14"/>
      <c r="B659" s="14"/>
      <c r="C659" s="14"/>
    </row>
    <row r="660" spans="1:3">
      <c r="A660" s="14"/>
      <c r="B660" s="14"/>
      <c r="C660" s="14"/>
    </row>
    <row r="661" spans="1:3">
      <c r="A661" s="14"/>
      <c r="B661" s="14"/>
      <c r="C661" s="14"/>
    </row>
    <row r="662" spans="1:3">
      <c r="A662" s="14"/>
      <c r="B662" s="14"/>
      <c r="C662" s="14"/>
    </row>
    <row r="663" spans="1:3">
      <c r="A663" s="14"/>
      <c r="B663" s="14"/>
      <c r="C663" s="14"/>
    </row>
    <row r="664" spans="1:3">
      <c r="A664" s="14"/>
      <c r="B664" s="14"/>
      <c r="C664" s="14"/>
    </row>
    <row r="665" spans="1:3">
      <c r="A665" s="14"/>
      <c r="B665" s="14"/>
      <c r="C665" s="14"/>
    </row>
    <row r="666" spans="1:3">
      <c r="A666" s="14"/>
      <c r="B666" s="14"/>
      <c r="C666" s="14"/>
    </row>
    <row r="667" spans="1:3">
      <c r="A667" s="14"/>
      <c r="B667" s="14"/>
      <c r="C667" s="14"/>
    </row>
    <row r="668" spans="1:3">
      <c r="A668" s="14"/>
      <c r="B668" s="14"/>
      <c r="C668" s="14"/>
    </row>
    <row r="669" spans="1:3">
      <c r="A669" s="14"/>
      <c r="B669" s="14"/>
      <c r="C669" s="14"/>
    </row>
    <row r="670" spans="1:3">
      <c r="A670" s="14"/>
      <c r="B670" s="14"/>
      <c r="C670" s="14"/>
    </row>
    <row r="671" spans="1:3">
      <c r="A671" s="14"/>
      <c r="B671" s="14"/>
      <c r="C671" s="14"/>
    </row>
    <row r="672" spans="1:3">
      <c r="A672" s="14"/>
      <c r="B672" s="14"/>
      <c r="C672" s="14"/>
    </row>
    <row r="673" spans="1:3">
      <c r="A673" s="14"/>
      <c r="B673" s="14"/>
      <c r="C673" s="14"/>
    </row>
    <row r="674" spans="1:3">
      <c r="A674" s="14"/>
      <c r="B674" s="14"/>
      <c r="C674" s="14"/>
    </row>
    <row r="675" spans="1:3">
      <c r="A675" s="14"/>
      <c r="B675" s="14"/>
      <c r="C675" s="14"/>
    </row>
    <row r="676" spans="1:3">
      <c r="A676" s="14"/>
      <c r="B676" s="14"/>
      <c r="C676" s="14"/>
    </row>
    <row r="677" spans="1:3">
      <c r="A677" s="14"/>
      <c r="B677" s="14"/>
      <c r="C677" s="14"/>
    </row>
    <row r="678" spans="1:3">
      <c r="A678" s="14"/>
      <c r="B678" s="14"/>
      <c r="C678" s="14"/>
    </row>
    <row r="679" spans="1:3">
      <c r="A679" s="14"/>
      <c r="B679" s="14"/>
      <c r="C679" s="14"/>
    </row>
    <row r="680" spans="1:3">
      <c r="A680" s="14"/>
      <c r="B680" s="14"/>
      <c r="C680" s="14"/>
    </row>
    <row r="681" spans="1:3">
      <c r="A681" s="14"/>
      <c r="B681" s="14"/>
      <c r="C681" s="14"/>
    </row>
    <row r="682" spans="1:3">
      <c r="A682" s="14"/>
      <c r="B682" s="14"/>
      <c r="C682" s="14"/>
    </row>
    <row r="683" spans="1:3">
      <c r="A683" s="14"/>
      <c r="B683" s="14"/>
      <c r="C683" s="14"/>
    </row>
    <row r="684" spans="1:3">
      <c r="A684" s="14"/>
      <c r="B684" s="14"/>
      <c r="C684" s="14"/>
    </row>
    <row r="685" spans="1:3">
      <c r="A685" s="14"/>
      <c r="B685" s="14"/>
      <c r="C685" s="14"/>
    </row>
    <row r="686" spans="1:3">
      <c r="A686" s="14"/>
      <c r="B686" s="14"/>
      <c r="C686" s="14"/>
    </row>
    <row r="687" spans="1:3">
      <c r="A687" s="14"/>
      <c r="B687" s="14"/>
      <c r="C687" s="14"/>
    </row>
    <row r="688" spans="1:3">
      <c r="A688" s="14"/>
      <c r="B688" s="14"/>
      <c r="C688" s="14"/>
    </row>
    <row r="689" spans="1:3">
      <c r="A689" s="14"/>
      <c r="B689" s="14"/>
      <c r="C689" s="14"/>
    </row>
    <row r="690" spans="1:3">
      <c r="A690" s="14"/>
      <c r="B690" s="14"/>
      <c r="C690" s="14"/>
    </row>
    <row r="691" spans="1:3">
      <c r="A691" s="14"/>
      <c r="B691" s="14"/>
      <c r="C691" s="14"/>
    </row>
    <row r="692" spans="1:3">
      <c r="A692" s="14"/>
      <c r="B692" s="14"/>
      <c r="C692" s="14"/>
    </row>
    <row r="693" spans="1:3">
      <c r="A693" s="14"/>
      <c r="B693" s="14"/>
      <c r="C693" s="14"/>
    </row>
    <row r="694" spans="1:3">
      <c r="A694" s="14"/>
      <c r="B694" s="14"/>
      <c r="C694" s="14"/>
    </row>
    <row r="695" spans="1:3">
      <c r="A695" s="14"/>
      <c r="B695" s="14"/>
      <c r="C695" s="14"/>
    </row>
    <row r="696" spans="1:3">
      <c r="A696" s="14"/>
      <c r="B696" s="14"/>
      <c r="C696" s="14"/>
    </row>
    <row r="697" spans="1:3">
      <c r="A697" s="14"/>
      <c r="B697" s="14"/>
      <c r="C697" s="14"/>
    </row>
    <row r="698" spans="1:3">
      <c r="A698" s="14"/>
      <c r="B698" s="14"/>
      <c r="C698" s="14"/>
    </row>
    <row r="699" spans="1:3">
      <c r="A699" s="14"/>
      <c r="B699" s="14"/>
      <c r="C699" s="14"/>
    </row>
    <row r="700" spans="1:3">
      <c r="A700" s="14"/>
      <c r="B700" s="14"/>
      <c r="C700" s="14"/>
    </row>
    <row r="701" spans="1:3">
      <c r="A701" s="14"/>
      <c r="B701" s="14"/>
      <c r="C701" s="14"/>
    </row>
    <row r="702" spans="1:3">
      <c r="A702" s="14"/>
      <c r="B702" s="14"/>
      <c r="C702" s="14"/>
    </row>
    <row r="703" spans="1:3">
      <c r="A703" s="14"/>
      <c r="B703" s="14"/>
      <c r="C703" s="14"/>
    </row>
    <row r="704" spans="1:3">
      <c r="A704" s="14"/>
      <c r="B704" s="14"/>
      <c r="C704" s="14"/>
    </row>
    <row r="705" spans="1:3">
      <c r="A705" s="14"/>
      <c r="B705" s="14"/>
      <c r="C705" s="14"/>
    </row>
    <row r="706" spans="1:3">
      <c r="A706" s="14"/>
      <c r="B706" s="14"/>
      <c r="C706" s="14"/>
    </row>
    <row r="707" spans="1:3">
      <c r="A707" s="14"/>
      <c r="B707" s="14"/>
      <c r="C707" s="14"/>
    </row>
    <row r="708" spans="1:3">
      <c r="A708" s="14"/>
      <c r="B708" s="14"/>
      <c r="C708" s="14"/>
    </row>
    <row r="709" spans="1:3">
      <c r="A709" s="14"/>
      <c r="B709" s="14"/>
      <c r="C709" s="14"/>
    </row>
    <row r="710" spans="1:3">
      <c r="A710" s="14"/>
      <c r="B710" s="14"/>
      <c r="C710" s="14"/>
    </row>
    <row r="711" spans="1:3">
      <c r="A711" s="14"/>
      <c r="B711" s="14"/>
      <c r="C711" s="14"/>
    </row>
    <row r="712" spans="1:3">
      <c r="A712" s="14"/>
      <c r="B712" s="14"/>
      <c r="C712" s="14"/>
    </row>
    <row r="713" spans="1:3">
      <c r="A713" s="14"/>
      <c r="B713" s="14"/>
      <c r="C713" s="14"/>
    </row>
    <row r="714" spans="1:3">
      <c r="A714" s="14"/>
      <c r="B714" s="14"/>
      <c r="C714" s="14"/>
    </row>
    <row r="715" spans="1:3">
      <c r="A715" s="14"/>
      <c r="B715" s="14"/>
      <c r="C715" s="14"/>
    </row>
    <row r="716" spans="1:3">
      <c r="A716" s="14"/>
      <c r="B716" s="14"/>
      <c r="C716" s="14"/>
    </row>
    <row r="717" spans="1:3">
      <c r="A717" s="14"/>
      <c r="B717" s="14"/>
      <c r="C717" s="14"/>
    </row>
    <row r="718" spans="1:3">
      <c r="A718" s="14"/>
      <c r="B718" s="14"/>
      <c r="C718" s="14"/>
    </row>
    <row r="719" spans="1:3">
      <c r="A719" s="14"/>
      <c r="B719" s="14"/>
      <c r="C719" s="14"/>
    </row>
    <row r="720" spans="1:3">
      <c r="A720" s="14"/>
      <c r="B720" s="14"/>
      <c r="C720" s="14"/>
    </row>
    <row r="721" spans="1:3">
      <c r="A721" s="14"/>
      <c r="B721" s="14"/>
      <c r="C721" s="14"/>
    </row>
    <row r="722" spans="1:3">
      <c r="A722" s="14"/>
      <c r="B722" s="14"/>
      <c r="C722" s="14"/>
    </row>
    <row r="723" spans="1:3">
      <c r="A723" s="14"/>
      <c r="B723" s="14"/>
      <c r="C723" s="14"/>
    </row>
    <row r="724" spans="1:3">
      <c r="A724" s="14"/>
      <c r="B724" s="14"/>
      <c r="C724" s="14"/>
    </row>
    <row r="725" spans="1:3">
      <c r="A725" s="14"/>
      <c r="B725" s="14"/>
      <c r="C725" s="14"/>
    </row>
    <row r="726" spans="1:3">
      <c r="A726" s="14"/>
      <c r="B726" s="14"/>
      <c r="C726" s="14"/>
    </row>
    <row r="727" spans="1:3">
      <c r="A727" s="14"/>
      <c r="B727" s="14"/>
      <c r="C727" s="14"/>
    </row>
    <row r="728" spans="1:3">
      <c r="A728" s="14"/>
      <c r="B728" s="14"/>
      <c r="C728" s="14"/>
    </row>
    <row r="729" spans="1:3">
      <c r="A729" s="14"/>
      <c r="B729" s="14"/>
      <c r="C729" s="14"/>
    </row>
    <row r="730" spans="1:3">
      <c r="A730" s="14"/>
      <c r="B730" s="14"/>
      <c r="C730" s="14"/>
    </row>
    <row r="731" spans="1:3">
      <c r="A731" s="14"/>
      <c r="B731" s="14"/>
      <c r="C731" s="14"/>
    </row>
    <row r="732" spans="1:3">
      <c r="A732" s="14"/>
      <c r="B732" s="14"/>
      <c r="C732" s="14"/>
    </row>
    <row r="733" spans="1:3">
      <c r="A733" s="14"/>
      <c r="B733" s="14"/>
      <c r="C733" s="14"/>
    </row>
    <row r="734" spans="1:3">
      <c r="A734" s="14"/>
      <c r="B734" s="14"/>
      <c r="C734" s="14"/>
    </row>
    <row r="735" spans="1:3">
      <c r="A735" s="14"/>
      <c r="B735" s="14"/>
      <c r="C735" s="14"/>
    </row>
    <row r="736" spans="1:3">
      <c r="A736" s="14"/>
      <c r="B736" s="14"/>
      <c r="C736" s="14"/>
    </row>
    <row r="737" spans="1:3">
      <c r="A737" s="14"/>
      <c r="B737" s="14"/>
      <c r="C737" s="14"/>
    </row>
    <row r="738" spans="1:3">
      <c r="A738" s="14"/>
      <c r="B738" s="14"/>
      <c r="C738" s="14"/>
    </row>
    <row r="739" spans="1:3">
      <c r="A739" s="14"/>
      <c r="B739" s="14"/>
      <c r="C739" s="14"/>
    </row>
    <row r="740" spans="1:3">
      <c r="A740" s="14"/>
      <c r="B740" s="14"/>
      <c r="C740" s="14"/>
    </row>
    <row r="741" spans="1:3">
      <c r="A741" s="14"/>
      <c r="B741" s="14"/>
      <c r="C741" s="14"/>
    </row>
    <row r="742" spans="1:3">
      <c r="A742" s="14"/>
      <c r="B742" s="14"/>
      <c r="C742" s="14"/>
    </row>
    <row r="743" spans="1:3">
      <c r="A743" s="14"/>
      <c r="B743" s="14"/>
      <c r="C743" s="14"/>
    </row>
    <row r="744" spans="1:3">
      <c r="A744" s="14"/>
      <c r="B744" s="14"/>
      <c r="C744" s="14"/>
    </row>
    <row r="745" spans="1:3">
      <c r="A745" s="14"/>
      <c r="B745" s="14"/>
      <c r="C745" s="14"/>
    </row>
    <row r="746" spans="1:3">
      <c r="A746" s="14"/>
      <c r="B746" s="14"/>
      <c r="C746" s="14"/>
    </row>
    <row r="747" spans="1:3">
      <c r="A747" s="14"/>
      <c r="B747" s="14"/>
      <c r="C747" s="14"/>
    </row>
    <row r="748" spans="1:3">
      <c r="A748" s="14"/>
      <c r="B748" s="14"/>
      <c r="C748" s="14"/>
    </row>
    <row r="749" spans="1:3">
      <c r="A749" s="14"/>
      <c r="B749" s="14"/>
      <c r="C749" s="14"/>
    </row>
    <row r="750" spans="1:3">
      <c r="A750" s="14"/>
      <c r="B750" s="14"/>
      <c r="C750" s="14"/>
    </row>
    <row r="751" spans="1:3">
      <c r="A751" s="14"/>
      <c r="B751" s="14"/>
      <c r="C751" s="14"/>
    </row>
    <row r="752" spans="1:3">
      <c r="A752" s="14"/>
      <c r="B752" s="14"/>
      <c r="C752" s="14"/>
    </row>
    <row r="753" spans="1:3">
      <c r="A753" s="14"/>
      <c r="B753" s="14"/>
      <c r="C753" s="14"/>
    </row>
    <row r="754" spans="1:3">
      <c r="A754" s="14"/>
      <c r="B754" s="14"/>
      <c r="C754" s="14"/>
    </row>
    <row r="755" spans="1:3">
      <c r="A755" s="14"/>
      <c r="B755" s="14"/>
      <c r="C755" s="14"/>
    </row>
    <row r="756" spans="1:3">
      <c r="A756" s="14"/>
      <c r="B756" s="14"/>
      <c r="C756" s="14"/>
    </row>
    <row r="757" spans="1:3">
      <c r="A757" s="14"/>
      <c r="B757" s="14"/>
      <c r="C757" s="14"/>
    </row>
    <row r="758" spans="1:3">
      <c r="A758" s="14"/>
      <c r="B758" s="14"/>
      <c r="C758" s="14"/>
    </row>
    <row r="759" spans="1:3">
      <c r="A759" s="14"/>
      <c r="B759" s="14"/>
      <c r="C759" s="14"/>
    </row>
    <row r="760" spans="1:3">
      <c r="A760" s="14"/>
      <c r="B760" s="14"/>
      <c r="C760" s="14"/>
    </row>
    <row r="761" spans="1:3">
      <c r="A761" s="14"/>
      <c r="B761" s="14"/>
      <c r="C761" s="14"/>
    </row>
    <row r="762" spans="1:3">
      <c r="A762" s="14"/>
      <c r="B762" s="14"/>
      <c r="C762" s="14"/>
    </row>
    <row r="763" spans="1:3">
      <c r="A763" s="14"/>
      <c r="B763" s="14"/>
      <c r="C763" s="14"/>
    </row>
    <row r="764" spans="1:3">
      <c r="A764" s="14"/>
      <c r="B764" s="14"/>
      <c r="C764" s="14"/>
    </row>
    <row r="765" spans="1:3">
      <c r="A765" s="14"/>
      <c r="B765" s="14"/>
      <c r="C765" s="14"/>
    </row>
    <row r="766" spans="1:3">
      <c r="A766" s="14"/>
      <c r="B766" s="14"/>
      <c r="C766" s="14"/>
    </row>
    <row r="767" spans="1:3">
      <c r="A767" s="14"/>
      <c r="B767" s="14"/>
      <c r="C767" s="14"/>
    </row>
    <row r="768" spans="1:3">
      <c r="A768" s="14"/>
      <c r="B768" s="14"/>
      <c r="C768" s="14"/>
    </row>
    <row r="769" spans="1:3">
      <c r="A769" s="14"/>
      <c r="B769" s="14"/>
      <c r="C769" s="14"/>
    </row>
    <row r="770" spans="1:3">
      <c r="A770" s="14"/>
      <c r="B770" s="14"/>
      <c r="C770" s="14"/>
    </row>
    <row r="771" spans="1:3">
      <c r="A771" s="14"/>
      <c r="B771" s="14"/>
      <c r="C771" s="14"/>
    </row>
    <row r="772" spans="1:3">
      <c r="A772" s="14"/>
      <c r="B772" s="14"/>
      <c r="C772" s="14"/>
    </row>
    <row r="773" spans="1:3">
      <c r="A773" s="14"/>
      <c r="B773" s="14"/>
      <c r="C773" s="14"/>
    </row>
    <row r="774" spans="1:3">
      <c r="A774" s="14"/>
      <c r="B774" s="14"/>
      <c r="C774" s="14"/>
    </row>
    <row r="775" spans="1:3">
      <c r="A775" s="14"/>
      <c r="B775" s="14"/>
      <c r="C775" s="14"/>
    </row>
    <row r="776" spans="1:3">
      <c r="A776" s="14"/>
      <c r="B776" s="14"/>
      <c r="C776" s="14"/>
    </row>
    <row r="777" spans="1:3">
      <c r="A777" s="14"/>
      <c r="B777" s="14"/>
      <c r="C777" s="14"/>
    </row>
    <row r="778" spans="1:3">
      <c r="A778" s="14"/>
      <c r="B778" s="14"/>
      <c r="C778" s="14"/>
    </row>
    <row r="779" spans="1:3">
      <c r="A779" s="14"/>
      <c r="B779" s="14"/>
      <c r="C779" s="14"/>
    </row>
    <row r="780" spans="1:3">
      <c r="A780" s="14"/>
      <c r="B780" s="14"/>
      <c r="C780" s="14"/>
    </row>
    <row r="781" spans="1:3">
      <c r="A781" s="14"/>
      <c r="B781" s="14"/>
      <c r="C781" s="14"/>
    </row>
    <row r="782" spans="1:3">
      <c r="A782" s="14"/>
      <c r="B782" s="14"/>
      <c r="C782" s="14"/>
    </row>
    <row r="783" spans="1:3">
      <c r="A783" s="14"/>
      <c r="B783" s="14"/>
      <c r="C783" s="14"/>
    </row>
    <row r="784" spans="1:3">
      <c r="A784" s="14"/>
      <c r="B784" s="14"/>
      <c r="C784" s="14"/>
    </row>
    <row r="785" spans="1:3">
      <c r="A785" s="14"/>
      <c r="B785" s="14"/>
      <c r="C785" s="14"/>
    </row>
    <row r="786" spans="1:3">
      <c r="A786" s="14"/>
      <c r="B786" s="14"/>
      <c r="C786" s="14"/>
    </row>
    <row r="787" spans="1:3">
      <c r="A787" s="14"/>
      <c r="B787" s="14"/>
      <c r="C787" s="14"/>
    </row>
    <row r="788" spans="1:3">
      <c r="A788" s="14"/>
      <c r="B788" s="14"/>
      <c r="C788" s="14"/>
    </row>
    <row r="789" spans="1:3">
      <c r="A789" s="14"/>
      <c r="B789" s="14"/>
      <c r="C789" s="14"/>
    </row>
    <row r="790" spans="1:3">
      <c r="A790" s="14"/>
      <c r="B790" s="14"/>
      <c r="C790" s="14"/>
    </row>
    <row r="791" spans="1:3">
      <c r="A791" s="14"/>
      <c r="B791" s="14"/>
      <c r="C791" s="14"/>
    </row>
    <row r="792" spans="1:3">
      <c r="A792" s="14"/>
      <c r="B792" s="14"/>
      <c r="C792" s="14"/>
    </row>
    <row r="793" spans="1:3">
      <c r="A793" s="14"/>
      <c r="B793" s="14"/>
      <c r="C793" s="14"/>
    </row>
    <row r="794" spans="1:3">
      <c r="A794" s="14"/>
      <c r="B794" s="14"/>
      <c r="C794" s="14"/>
    </row>
    <row r="795" spans="1:3">
      <c r="A795" s="14"/>
      <c r="B795" s="14"/>
      <c r="C795" s="14"/>
    </row>
    <row r="796" spans="1:3">
      <c r="A796" s="14"/>
      <c r="B796" s="14"/>
      <c r="C796" s="14"/>
    </row>
    <row r="797" spans="1:3">
      <c r="A797" s="14"/>
      <c r="B797" s="14"/>
      <c r="C797" s="14"/>
    </row>
    <row r="798" spans="1:3">
      <c r="A798" s="14"/>
      <c r="B798" s="14"/>
      <c r="C798" s="14"/>
    </row>
    <row r="799" spans="1:3">
      <c r="A799" s="14"/>
      <c r="B799" s="14"/>
      <c r="C799" s="14"/>
    </row>
    <row r="800" spans="1:3">
      <c r="A800" s="14"/>
      <c r="B800" s="14"/>
      <c r="C800" s="14"/>
    </row>
    <row r="801" spans="1:3">
      <c r="A801" s="14"/>
      <c r="B801" s="14"/>
      <c r="C801" s="14"/>
    </row>
    <row r="802" spans="1:3">
      <c r="A802" s="14"/>
      <c r="B802" s="14"/>
      <c r="C802" s="14"/>
    </row>
    <row r="803" spans="1:3">
      <c r="A803" s="14"/>
      <c r="B803" s="14"/>
      <c r="C803" s="14"/>
    </row>
    <row r="804" spans="1:3">
      <c r="A804" s="14"/>
      <c r="B804" s="14"/>
      <c r="C804" s="14"/>
    </row>
    <row r="805" spans="1:3">
      <c r="A805" s="14"/>
      <c r="B805" s="14"/>
      <c r="C805" s="14"/>
    </row>
    <row r="806" spans="1:3">
      <c r="A806" s="14"/>
      <c r="B806" s="14"/>
      <c r="C806" s="14"/>
    </row>
    <row r="807" spans="1:3">
      <c r="A807" s="14"/>
      <c r="B807" s="14"/>
      <c r="C807" s="14"/>
    </row>
    <row r="808" spans="1:3">
      <c r="A808" s="14"/>
      <c r="B808" s="14"/>
      <c r="C808" s="14"/>
    </row>
    <row r="809" spans="1:3">
      <c r="A809" s="14"/>
      <c r="B809" s="14"/>
      <c r="C809" s="14"/>
    </row>
    <row r="810" spans="1:3">
      <c r="A810" s="14"/>
      <c r="B810" s="14"/>
      <c r="C810" s="14"/>
    </row>
    <row r="811" spans="1:3">
      <c r="A811" s="14"/>
      <c r="B811" s="14"/>
      <c r="C811" s="14"/>
    </row>
    <row r="812" spans="1:3">
      <c r="A812" s="14"/>
      <c r="B812" s="14"/>
      <c r="C812" s="14"/>
    </row>
    <row r="813" spans="1:3">
      <c r="A813" s="14"/>
      <c r="B813" s="14"/>
      <c r="C813" s="14"/>
    </row>
    <row r="814" spans="1:3">
      <c r="A814" s="14"/>
      <c r="B814" s="14"/>
      <c r="C814" s="14"/>
    </row>
    <row r="815" spans="1:3">
      <c r="A815" s="14"/>
      <c r="B815" s="14"/>
      <c r="C815" s="14"/>
    </row>
    <row r="816" spans="1:3">
      <c r="A816" s="14"/>
      <c r="B816" s="14"/>
      <c r="C816" s="14"/>
    </row>
    <row r="817" spans="1:3">
      <c r="A817" s="14"/>
      <c r="B817" s="14"/>
      <c r="C817" s="14"/>
    </row>
    <row r="818" spans="1:3">
      <c r="A818" s="14"/>
      <c r="B818" s="14"/>
      <c r="C818" s="14"/>
    </row>
    <row r="819" spans="1:3">
      <c r="A819" s="14"/>
      <c r="B819" s="14"/>
      <c r="C819" s="14"/>
    </row>
    <row r="820" spans="1:3">
      <c r="A820" s="14"/>
      <c r="B820" s="14"/>
      <c r="C820" s="14"/>
    </row>
    <row r="821" spans="1:3">
      <c r="A821" s="14"/>
      <c r="B821" s="14"/>
      <c r="C821" s="14"/>
    </row>
    <row r="822" spans="1:3">
      <c r="A822" s="14"/>
      <c r="B822" s="14"/>
      <c r="C822" s="14"/>
    </row>
    <row r="823" spans="1:3">
      <c r="A823" s="14"/>
      <c r="B823" s="14"/>
      <c r="C823" s="14"/>
    </row>
    <row r="824" spans="1:3">
      <c r="A824" s="14"/>
      <c r="B824" s="14"/>
      <c r="C824" s="14"/>
    </row>
    <row r="825" spans="1:3">
      <c r="A825" s="14"/>
      <c r="B825" s="14"/>
      <c r="C825" s="14"/>
    </row>
    <row r="826" spans="1:3">
      <c r="A826" s="14"/>
      <c r="B826" s="14"/>
      <c r="C826" s="14"/>
    </row>
    <row r="827" spans="1:3">
      <c r="A827" s="14"/>
      <c r="B827" s="14"/>
      <c r="C827" s="14"/>
    </row>
    <row r="828" spans="1:3">
      <c r="A828" s="14"/>
      <c r="B828" s="14"/>
      <c r="C828" s="14"/>
    </row>
    <row r="829" spans="1:3">
      <c r="A829" s="14"/>
      <c r="B829" s="14"/>
      <c r="C829" s="14"/>
    </row>
    <row r="830" spans="1:3">
      <c r="A830" s="14"/>
      <c r="B830" s="14"/>
      <c r="C830" s="14"/>
    </row>
    <row r="831" spans="1:3">
      <c r="A831" s="14"/>
      <c r="B831" s="14"/>
      <c r="C831" s="14"/>
    </row>
    <row r="832" spans="1:3">
      <c r="A832" s="14"/>
      <c r="B832" s="14"/>
      <c r="C832" s="14"/>
    </row>
    <row r="833" spans="1:3">
      <c r="A833" s="14"/>
      <c r="B833" s="14"/>
      <c r="C833" s="14"/>
    </row>
    <row r="834" spans="1:3">
      <c r="A834" s="14"/>
      <c r="B834" s="14"/>
      <c r="C834" s="14"/>
    </row>
    <row r="835" spans="1:3">
      <c r="A835" s="14"/>
      <c r="B835" s="14"/>
      <c r="C835" s="14"/>
    </row>
    <row r="836" spans="1:3">
      <c r="A836" s="14"/>
      <c r="B836" s="14"/>
      <c r="C836" s="14"/>
    </row>
    <row r="837" spans="1:3">
      <c r="A837" s="14"/>
      <c r="B837" s="14"/>
      <c r="C837" s="14"/>
    </row>
    <row r="838" spans="1:3">
      <c r="A838" s="14"/>
      <c r="B838" s="14"/>
      <c r="C838" s="14"/>
    </row>
    <row r="839" spans="1:3">
      <c r="A839" s="14"/>
      <c r="B839" s="14"/>
      <c r="C839" s="14"/>
    </row>
    <row r="840" spans="1:3">
      <c r="A840" s="14"/>
      <c r="B840" s="14"/>
      <c r="C840" s="14"/>
    </row>
    <row r="841" spans="1:3">
      <c r="A841" s="14"/>
      <c r="B841" s="14"/>
      <c r="C841" s="14"/>
    </row>
    <row r="842" spans="1:3">
      <c r="A842" s="14"/>
      <c r="B842" s="14"/>
      <c r="C842" s="14"/>
    </row>
    <row r="843" spans="1:3">
      <c r="A843" s="14"/>
      <c r="B843" s="14"/>
      <c r="C843" s="14"/>
    </row>
    <row r="844" spans="1:3">
      <c r="A844" s="14"/>
      <c r="B844" s="14"/>
      <c r="C844" s="14"/>
    </row>
    <row r="845" spans="1:3">
      <c r="A845" s="14"/>
      <c r="B845" s="14"/>
      <c r="C845" s="14"/>
    </row>
    <row r="846" spans="1:3">
      <c r="A846" s="14"/>
      <c r="B846" s="14"/>
      <c r="C846" s="14"/>
    </row>
    <row r="847" spans="1:3">
      <c r="A847" s="14"/>
      <c r="B847" s="14"/>
      <c r="C847" s="14"/>
    </row>
    <row r="848" spans="1:3">
      <c r="A848" s="14"/>
      <c r="B848" s="14"/>
      <c r="C848" s="14"/>
    </row>
    <row r="849" spans="1:3">
      <c r="A849" s="14"/>
      <c r="B849" s="14"/>
      <c r="C849" s="14"/>
    </row>
    <row r="850" spans="1:3">
      <c r="A850" s="14"/>
      <c r="B850" s="14"/>
      <c r="C850" s="14"/>
    </row>
    <row r="851" spans="1:3">
      <c r="A851" s="14"/>
      <c r="B851" s="14"/>
      <c r="C851" s="14"/>
    </row>
    <row r="852" spans="1:3">
      <c r="A852" s="14"/>
      <c r="B852" s="14"/>
      <c r="C852" s="14"/>
    </row>
    <row r="853" spans="1:3">
      <c r="A853" s="14"/>
      <c r="B853" s="14"/>
      <c r="C853" s="14"/>
    </row>
    <row r="854" spans="1:3">
      <c r="A854" s="14"/>
      <c r="B854" s="14"/>
      <c r="C854" s="14"/>
    </row>
    <row r="855" spans="1:3">
      <c r="A855" s="14"/>
      <c r="B855" s="14"/>
      <c r="C855" s="14"/>
    </row>
    <row r="856" spans="1:3">
      <c r="A856" s="14"/>
      <c r="B856" s="14"/>
      <c r="C856" s="14"/>
    </row>
    <row r="857" spans="1:3">
      <c r="A857" s="14"/>
      <c r="B857" s="14"/>
      <c r="C857" s="14"/>
    </row>
    <row r="858" spans="1:3">
      <c r="A858" s="14"/>
      <c r="B858" s="14"/>
      <c r="C858" s="14"/>
    </row>
    <row r="859" spans="1:3">
      <c r="A859" s="14"/>
      <c r="B859" s="14"/>
      <c r="C859" s="14"/>
    </row>
    <row r="860" spans="1:3">
      <c r="A860" s="14"/>
      <c r="B860" s="14"/>
      <c r="C860" s="14"/>
    </row>
    <row r="861" spans="1:3">
      <c r="A861" s="14"/>
      <c r="B861" s="14"/>
      <c r="C861" s="14"/>
    </row>
    <row r="862" spans="1:3">
      <c r="A862" s="14"/>
      <c r="B862" s="14"/>
      <c r="C862" s="14"/>
    </row>
    <row r="863" spans="1:3">
      <c r="A863" s="14"/>
      <c r="B863" s="14"/>
      <c r="C863" s="14"/>
    </row>
    <row r="864" spans="1:3">
      <c r="A864" s="14"/>
      <c r="B864" s="14"/>
      <c r="C864" s="14"/>
    </row>
    <row r="865" spans="1:3">
      <c r="A865" s="14"/>
      <c r="B865" s="14"/>
      <c r="C865" s="14"/>
    </row>
    <row r="866" spans="1:3">
      <c r="A866" s="14"/>
      <c r="B866" s="14"/>
      <c r="C866" s="14"/>
    </row>
    <row r="867" spans="1:3">
      <c r="A867" s="14"/>
      <c r="B867" s="14"/>
      <c r="C867" s="14"/>
    </row>
    <row r="868" spans="1:3">
      <c r="A868" s="14"/>
      <c r="B868" s="14"/>
      <c r="C868" s="14"/>
    </row>
    <row r="869" spans="1:3">
      <c r="A869" s="14"/>
      <c r="B869" s="14"/>
      <c r="C869" s="14"/>
    </row>
    <row r="870" spans="1:3">
      <c r="A870" s="14"/>
      <c r="B870" s="14"/>
      <c r="C870" s="14"/>
    </row>
    <row r="871" spans="1:3">
      <c r="A871" s="14"/>
      <c r="B871" s="14"/>
      <c r="C871" s="14"/>
    </row>
    <row r="872" spans="1:3">
      <c r="A872" s="14"/>
      <c r="B872" s="14"/>
      <c r="C872" s="14"/>
    </row>
    <row r="873" spans="1:3">
      <c r="A873" s="14"/>
      <c r="B873" s="14"/>
      <c r="C873" s="14"/>
    </row>
    <row r="874" spans="1:3">
      <c r="A874" s="14"/>
      <c r="B874" s="14"/>
      <c r="C874" s="14"/>
    </row>
    <row r="875" spans="1:3">
      <c r="A875" s="14"/>
      <c r="B875" s="14"/>
      <c r="C875" s="14"/>
    </row>
    <row r="876" spans="1:3">
      <c r="A876" s="14"/>
      <c r="B876" s="14"/>
      <c r="C876" s="14"/>
    </row>
    <row r="877" spans="1:3">
      <c r="A877" s="14"/>
      <c r="B877" s="14"/>
      <c r="C877" s="14"/>
    </row>
    <row r="878" spans="1:3">
      <c r="A878" s="14"/>
      <c r="B878" s="14"/>
      <c r="C878" s="14"/>
    </row>
    <row r="879" spans="1:3">
      <c r="A879" s="14"/>
      <c r="B879" s="14"/>
      <c r="C879" s="14"/>
    </row>
    <row r="880" spans="1:3">
      <c r="A880" s="14"/>
      <c r="B880" s="14"/>
      <c r="C880" s="14"/>
    </row>
    <row r="881" spans="1:3">
      <c r="A881" s="14"/>
      <c r="B881" s="14"/>
      <c r="C881" s="14"/>
    </row>
    <row r="882" spans="1:3">
      <c r="A882" s="14"/>
      <c r="B882" s="14"/>
      <c r="C882" s="14"/>
    </row>
    <row r="883" spans="1:3">
      <c r="A883" s="14"/>
      <c r="B883" s="14"/>
      <c r="C883" s="14"/>
    </row>
    <row r="884" spans="1:3">
      <c r="A884" s="14"/>
      <c r="B884" s="14"/>
      <c r="C884" s="14"/>
    </row>
    <row r="885" spans="1:3">
      <c r="A885" s="14"/>
      <c r="B885" s="14"/>
      <c r="C885" s="14"/>
    </row>
    <row r="886" spans="1:3">
      <c r="A886" s="14"/>
      <c r="B886" s="14"/>
      <c r="C886" s="14"/>
    </row>
    <row r="887" spans="1:3">
      <c r="A887" s="14"/>
      <c r="B887" s="14"/>
      <c r="C887" s="14"/>
    </row>
    <row r="888" spans="1:3">
      <c r="A888" s="14"/>
      <c r="B888" s="14"/>
      <c r="C888" s="14"/>
    </row>
    <row r="889" spans="1:3">
      <c r="A889" s="14"/>
      <c r="B889" s="14"/>
      <c r="C889" s="14"/>
    </row>
    <row r="890" spans="1:3">
      <c r="A890" s="14"/>
      <c r="B890" s="14"/>
      <c r="C890" s="14"/>
    </row>
    <row r="891" spans="1:3">
      <c r="A891" s="14"/>
      <c r="B891" s="14"/>
      <c r="C891" s="14"/>
    </row>
    <row r="892" spans="1:3">
      <c r="A892" s="14"/>
      <c r="B892" s="14"/>
      <c r="C892" s="14"/>
    </row>
    <row r="893" spans="1:3">
      <c r="A893" s="14"/>
      <c r="B893" s="14"/>
      <c r="C893" s="14"/>
    </row>
    <row r="894" spans="1:3">
      <c r="A894" s="14"/>
      <c r="B894" s="14"/>
      <c r="C894" s="14"/>
    </row>
    <row r="895" spans="1:3">
      <c r="A895" s="14"/>
      <c r="B895" s="14"/>
      <c r="C895" s="14"/>
    </row>
    <row r="896" spans="1:3">
      <c r="A896" s="14"/>
      <c r="B896" s="14"/>
      <c r="C896" s="14"/>
    </row>
    <row r="897" spans="1:3">
      <c r="A897" s="14"/>
      <c r="B897" s="14"/>
      <c r="C897" s="14"/>
    </row>
    <row r="898" spans="1:3">
      <c r="A898" s="14"/>
      <c r="B898" s="14"/>
      <c r="C898" s="14"/>
    </row>
    <row r="899" spans="1:3">
      <c r="A899" s="14"/>
      <c r="B899" s="14"/>
      <c r="C899" s="14"/>
    </row>
    <row r="900" spans="1:3">
      <c r="A900" s="14"/>
      <c r="B900" s="14"/>
      <c r="C900" s="14"/>
    </row>
    <row r="901" spans="1:3">
      <c r="A901" s="14"/>
      <c r="B901" s="14"/>
      <c r="C901" s="14"/>
    </row>
    <row r="902" spans="1:3">
      <c r="A902" s="14"/>
      <c r="B902" s="14"/>
      <c r="C902" s="14"/>
    </row>
    <row r="903" spans="1:3">
      <c r="A903" s="14"/>
      <c r="B903" s="14"/>
      <c r="C903" s="14"/>
    </row>
    <row r="904" spans="1:3">
      <c r="A904" s="14"/>
      <c r="B904" s="14"/>
      <c r="C904" s="14"/>
    </row>
    <row r="905" spans="1:3">
      <c r="A905" s="14"/>
      <c r="B905" s="14"/>
      <c r="C905" s="14"/>
    </row>
    <row r="906" spans="1:3">
      <c r="A906" s="14"/>
      <c r="B906" s="14"/>
      <c r="C906" s="14"/>
    </row>
    <row r="907" spans="1:3">
      <c r="A907" s="14"/>
      <c r="B907" s="14"/>
      <c r="C907" s="14"/>
    </row>
    <row r="908" spans="1:3">
      <c r="A908" s="14"/>
      <c r="B908" s="14"/>
      <c r="C908" s="14"/>
    </row>
    <row r="909" spans="1:3">
      <c r="A909" s="14"/>
      <c r="B909" s="14"/>
      <c r="C909" s="14"/>
    </row>
    <row r="910" spans="1:3">
      <c r="A910" s="14"/>
      <c r="B910" s="14"/>
      <c r="C910" s="14"/>
    </row>
    <row r="911" spans="1:3">
      <c r="A911" s="14"/>
      <c r="B911" s="14"/>
      <c r="C911" s="14"/>
    </row>
    <row r="912" spans="1:3">
      <c r="A912" s="14"/>
      <c r="B912" s="14"/>
      <c r="C912" s="14"/>
    </row>
    <row r="913" spans="1:3">
      <c r="A913" s="14"/>
      <c r="B913" s="14"/>
      <c r="C913" s="14"/>
    </row>
    <row r="914" spans="1:3">
      <c r="A914" s="14"/>
      <c r="B914" s="14"/>
      <c r="C914" s="14"/>
    </row>
    <row r="915" spans="1:3">
      <c r="A915" s="14"/>
      <c r="B915" s="14"/>
      <c r="C915" s="14"/>
    </row>
    <row r="916" spans="1:3">
      <c r="A916" s="14"/>
      <c r="B916" s="14"/>
      <c r="C916" s="14"/>
    </row>
    <row r="917" spans="1:3">
      <c r="A917" s="14"/>
      <c r="B917" s="14"/>
      <c r="C917" s="14"/>
    </row>
    <row r="918" spans="1:3">
      <c r="A918" s="14"/>
      <c r="B918" s="14"/>
      <c r="C918" s="14"/>
    </row>
    <row r="919" spans="1:3">
      <c r="A919" s="14"/>
      <c r="B919" s="14"/>
      <c r="C919" s="14"/>
    </row>
    <row r="920" spans="1:3">
      <c r="A920" s="14"/>
      <c r="B920" s="14"/>
      <c r="C920" s="14"/>
    </row>
    <row r="921" spans="1:3">
      <c r="A921" s="14"/>
      <c r="B921" s="14"/>
      <c r="C921" s="14"/>
    </row>
    <row r="922" spans="1:3">
      <c r="A922" s="14"/>
      <c r="B922" s="14"/>
      <c r="C922" s="14"/>
    </row>
    <row r="923" spans="1:3">
      <c r="A923" s="14"/>
      <c r="B923" s="14"/>
      <c r="C923" s="14"/>
    </row>
    <row r="924" spans="1:3">
      <c r="A924" s="14"/>
      <c r="B924" s="14"/>
      <c r="C924" s="14"/>
    </row>
    <row r="925" spans="1:3">
      <c r="A925" s="14"/>
      <c r="B925" s="14"/>
      <c r="C925" s="14"/>
    </row>
    <row r="926" spans="1:3">
      <c r="A926" s="14"/>
      <c r="B926" s="14"/>
      <c r="C926" s="14"/>
    </row>
    <row r="927" spans="1:3">
      <c r="A927" s="14"/>
      <c r="B927" s="14"/>
      <c r="C927" s="14"/>
    </row>
    <row r="928" spans="1:3">
      <c r="A928" s="14"/>
      <c r="B928" s="14"/>
      <c r="C928" s="14"/>
    </row>
    <row r="929" spans="1:3">
      <c r="A929" s="14"/>
      <c r="B929" s="14"/>
      <c r="C929" s="14"/>
    </row>
    <row r="930" spans="1:3">
      <c r="A930" s="14"/>
      <c r="B930" s="14"/>
      <c r="C930" s="14"/>
    </row>
    <row r="931" spans="1:3">
      <c r="A931" s="14"/>
      <c r="B931" s="14"/>
      <c r="C931" s="14"/>
    </row>
    <row r="932" spans="1:3">
      <c r="A932" s="14"/>
      <c r="B932" s="14"/>
      <c r="C932" s="14"/>
    </row>
    <row r="933" spans="1:3">
      <c r="A933" s="14"/>
      <c r="B933" s="14"/>
      <c r="C933" s="14"/>
    </row>
    <row r="934" spans="1:3">
      <c r="A934" s="14"/>
      <c r="B934" s="14"/>
      <c r="C934" s="14"/>
    </row>
    <row r="935" spans="1:3">
      <c r="A935" s="14"/>
      <c r="B935" s="14"/>
      <c r="C935" s="14"/>
    </row>
    <row r="936" spans="1:3">
      <c r="A936" s="14"/>
      <c r="B936" s="14"/>
      <c r="C936" s="14"/>
    </row>
    <row r="937" spans="1:3">
      <c r="A937" s="14"/>
      <c r="B937" s="14"/>
      <c r="C937" s="14"/>
    </row>
    <row r="938" spans="1:3">
      <c r="A938" s="14"/>
      <c r="B938" s="14"/>
      <c r="C938" s="14"/>
    </row>
    <row r="939" spans="1:3">
      <c r="A939" s="14"/>
      <c r="B939" s="14"/>
      <c r="C939" s="14"/>
    </row>
    <row r="940" spans="1:3">
      <c r="A940" s="14"/>
      <c r="B940" s="14"/>
      <c r="C940" s="14"/>
    </row>
    <row r="941" spans="1:3">
      <c r="A941" s="14"/>
      <c r="B941" s="14"/>
      <c r="C941" s="14"/>
    </row>
    <row r="942" spans="1:3">
      <c r="A942" s="14"/>
      <c r="B942" s="14"/>
      <c r="C942" s="14"/>
    </row>
    <row r="943" spans="1:3">
      <c r="A943" s="14"/>
      <c r="B943" s="14"/>
      <c r="C943" s="14"/>
    </row>
    <row r="944" spans="1:3">
      <c r="A944" s="14"/>
      <c r="B944" s="14"/>
      <c r="C944" s="14"/>
    </row>
    <row r="945" spans="1:3">
      <c r="A945" s="14"/>
      <c r="B945" s="14"/>
      <c r="C945" s="14"/>
    </row>
    <row r="946" spans="1:3">
      <c r="A946" s="14"/>
      <c r="B946" s="14"/>
      <c r="C946" s="14"/>
    </row>
    <row r="947" spans="1:3">
      <c r="A947" s="14"/>
      <c r="B947" s="14"/>
      <c r="C947" s="14"/>
    </row>
    <row r="948" spans="1:3">
      <c r="A948" s="14"/>
      <c r="B948" s="14"/>
      <c r="C948" s="14"/>
    </row>
    <row r="949" spans="1:3">
      <c r="A949" s="14"/>
      <c r="B949" s="14"/>
      <c r="C949" s="14"/>
    </row>
    <row r="950" spans="1:3">
      <c r="A950" s="14"/>
      <c r="B950" s="14"/>
      <c r="C950" s="14"/>
    </row>
    <row r="951" spans="1:3">
      <c r="A951" s="14"/>
      <c r="B951" s="14"/>
      <c r="C951" s="14"/>
    </row>
    <row r="952" spans="1:3">
      <c r="A952" s="14"/>
      <c r="B952" s="14"/>
      <c r="C952" s="14"/>
    </row>
    <row r="953" spans="1:3">
      <c r="A953" s="14"/>
      <c r="B953" s="14"/>
      <c r="C953" s="14"/>
    </row>
    <row r="954" spans="1:3">
      <c r="A954" s="14"/>
      <c r="B954" s="14"/>
      <c r="C954" s="14"/>
    </row>
    <row r="955" spans="1:3">
      <c r="A955" s="14"/>
      <c r="B955" s="14"/>
      <c r="C955" s="14"/>
    </row>
    <row r="956" spans="1:3">
      <c r="A956" s="14"/>
      <c r="B956" s="14"/>
      <c r="C956" s="14"/>
    </row>
    <row r="957" spans="1:3">
      <c r="A957" s="14"/>
      <c r="B957" s="14"/>
      <c r="C957" s="14"/>
    </row>
    <row r="958" spans="1:3">
      <c r="A958" s="14"/>
      <c r="B958" s="14"/>
      <c r="C958" s="14"/>
    </row>
    <row r="959" spans="1:3">
      <c r="A959" s="14"/>
      <c r="B959" s="14"/>
      <c r="C959" s="14"/>
    </row>
    <row r="960" spans="1:3">
      <c r="A960" s="14"/>
      <c r="B960" s="14"/>
      <c r="C960" s="14"/>
    </row>
    <row r="961" spans="1:3">
      <c r="A961" s="14"/>
      <c r="B961" s="14"/>
      <c r="C961" s="14"/>
    </row>
    <row r="962" spans="1:3">
      <c r="A962" s="14"/>
      <c r="B962" s="14"/>
      <c r="C962" s="14"/>
    </row>
    <row r="963" spans="1:3">
      <c r="A963" s="14"/>
      <c r="B963" s="14"/>
      <c r="C963" s="14"/>
    </row>
    <row r="964" spans="1:3">
      <c r="A964" s="14"/>
      <c r="B964" s="14"/>
      <c r="C964" s="14"/>
    </row>
    <row r="965" spans="1:3">
      <c r="A965" s="14"/>
      <c r="B965" s="14"/>
      <c r="C965" s="14"/>
    </row>
    <row r="966" spans="1:3">
      <c r="A966" s="14"/>
      <c r="B966" s="14"/>
      <c r="C966" s="14"/>
    </row>
    <row r="967" spans="1:3">
      <c r="A967" s="14"/>
      <c r="B967" s="14"/>
      <c r="C967" s="14"/>
    </row>
    <row r="968" spans="1:3">
      <c r="A968" s="14"/>
      <c r="B968" s="14"/>
      <c r="C968" s="14"/>
    </row>
    <row r="969" spans="1:3">
      <c r="A969" s="14"/>
      <c r="B969" s="14"/>
      <c r="C969" s="14"/>
    </row>
    <row r="970" spans="1:3">
      <c r="A970" s="14"/>
      <c r="B970" s="14"/>
      <c r="C970" s="14"/>
    </row>
    <row r="971" spans="1:3">
      <c r="A971" s="14"/>
      <c r="B971" s="14"/>
      <c r="C971" s="14"/>
    </row>
    <row r="972" spans="1:3">
      <c r="A972" s="14"/>
      <c r="B972" s="14"/>
      <c r="C972" s="14"/>
    </row>
    <row r="973" spans="1:3">
      <c r="A973" s="14"/>
      <c r="B973" s="14"/>
      <c r="C973" s="14"/>
    </row>
    <row r="974" spans="1:3">
      <c r="A974" s="14"/>
      <c r="B974" s="14"/>
      <c r="C974" s="14"/>
    </row>
    <row r="975" spans="1:3">
      <c r="A975" s="14"/>
      <c r="B975" s="14"/>
      <c r="C975" s="14"/>
    </row>
    <row r="976" spans="1:3">
      <c r="A976" s="14"/>
      <c r="B976" s="14"/>
      <c r="C976" s="14"/>
    </row>
    <row r="977" spans="1:3">
      <c r="A977" s="14"/>
      <c r="B977" s="14"/>
      <c r="C977" s="14"/>
    </row>
    <row r="978" spans="1:3">
      <c r="A978" s="14"/>
      <c r="B978" s="14"/>
      <c r="C978" s="14"/>
    </row>
    <row r="979" spans="1:3">
      <c r="A979" s="14"/>
      <c r="B979" s="14"/>
      <c r="C979" s="14"/>
    </row>
    <row r="980" spans="1:3">
      <c r="A980" s="14"/>
      <c r="B980" s="14"/>
      <c r="C980" s="14"/>
    </row>
    <row r="981" spans="1:3">
      <c r="A981" s="14"/>
      <c r="B981" s="14"/>
      <c r="C981" s="14"/>
    </row>
    <row r="982" spans="1:3">
      <c r="A982" s="14"/>
      <c r="B982" s="14"/>
      <c r="C982" s="14"/>
    </row>
    <row r="983" spans="1:3">
      <c r="A983" s="14"/>
      <c r="B983" s="14"/>
      <c r="C983" s="14"/>
    </row>
    <row r="984" spans="1:3">
      <c r="A984" s="14"/>
      <c r="B984" s="14"/>
      <c r="C984" s="14"/>
    </row>
    <row r="985" spans="1:3">
      <c r="A985" s="14"/>
      <c r="B985" s="14"/>
      <c r="C985" s="14"/>
    </row>
    <row r="986" spans="1:3">
      <c r="A986" s="14"/>
      <c r="B986" s="14"/>
      <c r="C986" s="14"/>
    </row>
    <row r="987" spans="1:3">
      <c r="A987" s="14"/>
      <c r="B987" s="14"/>
      <c r="C987" s="14"/>
    </row>
    <row r="988" spans="1:3">
      <c r="A988" s="14"/>
      <c r="B988" s="14"/>
      <c r="C988" s="14"/>
    </row>
    <row r="989" spans="1:3">
      <c r="A989" s="14"/>
      <c r="B989" s="14"/>
      <c r="C989" s="14"/>
    </row>
    <row r="990" spans="1:3">
      <c r="A990" s="14"/>
      <c r="B990" s="14"/>
      <c r="C990" s="14"/>
    </row>
    <row r="991" spans="1:3">
      <c r="A991" s="14"/>
      <c r="B991" s="14"/>
      <c r="C991" s="14"/>
    </row>
    <row r="992" spans="1:3">
      <c r="A992" s="14"/>
      <c r="B992" s="14"/>
      <c r="C992" s="14"/>
    </row>
    <row r="993" spans="1:3">
      <c r="A993" s="14"/>
      <c r="B993" s="14"/>
      <c r="C993" s="14"/>
    </row>
    <row r="994" spans="1:3">
      <c r="A994" s="14"/>
      <c r="B994" s="14"/>
      <c r="C994" s="14"/>
    </row>
    <row r="995" spans="1:3">
      <c r="A995" s="14"/>
      <c r="B995" s="14"/>
      <c r="C995" s="14"/>
    </row>
    <row r="996" spans="1:3">
      <c r="A996" s="14"/>
      <c r="B996" s="14"/>
      <c r="C996" s="14"/>
    </row>
    <row r="997" spans="1:3">
      <c r="A997" s="14"/>
      <c r="B997" s="14"/>
      <c r="C997" s="14"/>
    </row>
    <row r="998" spans="1:3">
      <c r="A998" s="14"/>
      <c r="B998" s="14"/>
      <c r="C998" s="14"/>
    </row>
    <row r="999" spans="1:3">
      <c r="A999" s="14"/>
      <c r="B999" s="14"/>
      <c r="C999" s="14"/>
    </row>
    <row r="1000" spans="1:3">
      <c r="A1000" s="14"/>
      <c r="B1000" s="14"/>
      <c r="C1000" s="14"/>
    </row>
    <row r="1001" spans="1:3">
      <c r="A1001" s="14"/>
      <c r="B1001" s="14"/>
      <c r="C1001" s="14"/>
    </row>
    <row r="1002" spans="1:3">
      <c r="A1002" s="14"/>
      <c r="B1002" s="14"/>
      <c r="C1002" s="14"/>
    </row>
    <row r="1003" spans="1:3">
      <c r="A1003" s="14"/>
      <c r="B1003" s="14"/>
      <c r="C1003" s="14"/>
    </row>
    <row r="1004" spans="1:3">
      <c r="A1004" s="14"/>
      <c r="B1004" s="14"/>
      <c r="C1004" s="14"/>
    </row>
    <row r="1005" spans="1:3">
      <c r="A1005" s="14"/>
      <c r="B1005" s="14"/>
      <c r="C1005" s="14"/>
    </row>
    <row r="1006" spans="1:3">
      <c r="A1006" s="14"/>
      <c r="B1006" s="14"/>
      <c r="C1006" s="14"/>
    </row>
    <row r="1007" spans="1:3">
      <c r="A1007" s="14"/>
      <c r="B1007" s="14"/>
      <c r="C1007" s="14"/>
    </row>
    <row r="1008" spans="1:3">
      <c r="A1008" s="14"/>
      <c r="B1008" s="14"/>
      <c r="C1008" s="14"/>
    </row>
    <row r="1009" spans="1:3">
      <c r="A1009" s="14"/>
      <c r="B1009" s="14"/>
      <c r="C1009" s="14"/>
    </row>
    <row r="1010" spans="1:3">
      <c r="A1010" s="14"/>
      <c r="B1010" s="14"/>
      <c r="C1010" s="14"/>
    </row>
    <row r="1011" spans="1:3">
      <c r="A1011" s="14"/>
      <c r="B1011" s="14"/>
      <c r="C1011" s="14"/>
    </row>
    <row r="1012" spans="1:3">
      <c r="A1012" s="14"/>
      <c r="B1012" s="14"/>
      <c r="C1012" s="14"/>
    </row>
    <row r="1013" spans="1:3">
      <c r="A1013" s="14"/>
      <c r="B1013" s="14"/>
      <c r="C1013" s="14"/>
    </row>
    <row r="1014" spans="1:3">
      <c r="A1014" s="14"/>
      <c r="B1014" s="14"/>
      <c r="C1014" s="14"/>
    </row>
    <row r="1015" spans="1:3">
      <c r="A1015" s="14"/>
      <c r="B1015" s="14"/>
      <c r="C1015" s="14"/>
    </row>
    <row r="1016" spans="1:3">
      <c r="A1016" s="14"/>
      <c r="B1016" s="14"/>
      <c r="C1016" s="14"/>
    </row>
    <row r="1017" spans="1:3">
      <c r="A1017" s="14"/>
      <c r="B1017" s="14"/>
      <c r="C1017" s="14"/>
    </row>
    <row r="1018" spans="1:3">
      <c r="A1018" s="14"/>
      <c r="B1018" s="14"/>
      <c r="C1018" s="14"/>
    </row>
    <row r="1019" spans="1:3">
      <c r="A1019" s="14"/>
      <c r="B1019" s="14"/>
      <c r="C1019" s="14"/>
    </row>
    <row r="1020" spans="1:3">
      <c r="A1020" s="14"/>
      <c r="B1020" s="14"/>
      <c r="C1020" s="14"/>
    </row>
    <row r="1021" spans="1:3">
      <c r="A1021" s="14"/>
      <c r="B1021" s="14"/>
      <c r="C1021" s="14"/>
    </row>
    <row r="1022" spans="1:3">
      <c r="A1022" s="14"/>
      <c r="B1022" s="14"/>
      <c r="C1022" s="14"/>
    </row>
    <row r="1023" spans="1:3">
      <c r="A1023" s="14"/>
      <c r="B1023" s="14"/>
      <c r="C1023" s="14"/>
    </row>
    <row r="1024" spans="1:3">
      <c r="A1024" s="14"/>
      <c r="B1024" s="14"/>
      <c r="C1024" s="14"/>
    </row>
    <row r="1025" spans="1:3">
      <c r="A1025" s="14"/>
      <c r="B1025" s="14"/>
      <c r="C1025" s="14"/>
    </row>
    <row r="1026" spans="1:3">
      <c r="A1026" s="14"/>
      <c r="B1026" s="14"/>
      <c r="C1026" s="14"/>
    </row>
    <row r="1027" spans="1:3">
      <c r="A1027" s="14"/>
      <c r="B1027" s="14"/>
      <c r="C1027" s="14"/>
    </row>
    <row r="1028" spans="1:3">
      <c r="A1028" s="14"/>
      <c r="B1028" s="14"/>
      <c r="C1028" s="14"/>
    </row>
    <row r="1029" spans="1:3">
      <c r="A1029" s="14"/>
      <c r="B1029" s="14"/>
      <c r="C1029" s="14"/>
    </row>
    <row r="1030" spans="1:3">
      <c r="A1030" s="14"/>
      <c r="B1030" s="14"/>
      <c r="C1030" s="14"/>
    </row>
    <row r="1031" spans="1:3">
      <c r="A1031" s="14"/>
      <c r="B1031" s="14"/>
      <c r="C1031" s="14"/>
    </row>
    <row r="1032" spans="1:3">
      <c r="A1032" s="14"/>
      <c r="B1032" s="14"/>
      <c r="C1032" s="14"/>
    </row>
    <row r="1033" spans="1:3">
      <c r="A1033" s="14"/>
      <c r="B1033" s="14"/>
      <c r="C1033" s="14"/>
    </row>
    <row r="1034" spans="1:3">
      <c r="A1034" s="14"/>
      <c r="B1034" s="14"/>
      <c r="C1034" s="14"/>
    </row>
    <row r="1035" spans="1:3">
      <c r="A1035" s="14"/>
      <c r="B1035" s="14"/>
      <c r="C1035" s="14"/>
    </row>
    <row r="1036" spans="1:3">
      <c r="A1036" s="14"/>
      <c r="B1036" s="14"/>
      <c r="C1036" s="14"/>
    </row>
    <row r="1037" spans="1:3">
      <c r="A1037" s="14"/>
      <c r="B1037" s="14"/>
      <c r="C1037" s="14"/>
    </row>
    <row r="1038" spans="1:3">
      <c r="A1038" s="14"/>
      <c r="B1038" s="14"/>
      <c r="C1038" s="14"/>
    </row>
    <row r="1039" spans="1:3">
      <c r="A1039" s="14"/>
      <c r="B1039" s="14"/>
      <c r="C1039" s="14"/>
    </row>
    <row r="1040" spans="1:3">
      <c r="A1040" s="14"/>
      <c r="B1040" s="14"/>
      <c r="C1040" s="14"/>
    </row>
    <row r="1041" spans="1:3">
      <c r="A1041" s="14"/>
      <c r="B1041" s="14"/>
      <c r="C1041" s="14"/>
    </row>
    <row r="1042" spans="1:3">
      <c r="A1042" s="14"/>
      <c r="B1042" s="14"/>
      <c r="C1042" s="14"/>
    </row>
    <row r="1043" spans="1:3">
      <c r="A1043" s="14"/>
      <c r="B1043" s="14"/>
      <c r="C1043" s="14"/>
    </row>
    <row r="1044" spans="1:3">
      <c r="A1044" s="14"/>
      <c r="B1044" s="14"/>
      <c r="C1044" s="14"/>
    </row>
    <row r="1045" spans="1:3">
      <c r="A1045" s="14"/>
      <c r="B1045" s="14"/>
      <c r="C1045" s="14"/>
    </row>
    <row r="1046" spans="1:3">
      <c r="A1046" s="14"/>
      <c r="B1046" s="14"/>
      <c r="C1046" s="14"/>
    </row>
    <row r="1047" spans="1:3">
      <c r="A1047" s="14"/>
      <c r="B1047" s="14"/>
      <c r="C1047" s="14"/>
    </row>
    <row r="1048" spans="1:3">
      <c r="A1048" s="14"/>
      <c r="B1048" s="14"/>
      <c r="C1048" s="14"/>
    </row>
    <row r="1049" spans="1:3">
      <c r="A1049" s="14"/>
      <c r="B1049" s="14"/>
      <c r="C1049" s="14"/>
    </row>
    <row r="1050" spans="1:3">
      <c r="A1050" s="14"/>
      <c r="B1050" s="14"/>
      <c r="C1050" s="14"/>
    </row>
    <row r="1051" spans="1:3">
      <c r="A1051" s="14"/>
      <c r="B1051" s="14"/>
      <c r="C1051" s="14"/>
    </row>
    <row r="1052" spans="1:3">
      <c r="A1052" s="14"/>
      <c r="B1052" s="14"/>
      <c r="C1052" s="14"/>
    </row>
    <row r="1053" spans="1:3">
      <c r="A1053" s="14"/>
      <c r="B1053" s="14"/>
      <c r="C1053" s="14"/>
    </row>
    <row r="1054" spans="1:3">
      <c r="A1054" s="14"/>
      <c r="B1054" s="14"/>
      <c r="C1054" s="14"/>
    </row>
    <row r="1055" spans="1:3">
      <c r="A1055" s="14"/>
      <c r="B1055" s="14"/>
      <c r="C1055" s="14"/>
    </row>
    <row r="1056" spans="1:3">
      <c r="A1056" s="14"/>
      <c r="B1056" s="14"/>
      <c r="C1056" s="14"/>
    </row>
    <row r="1057" spans="1:3">
      <c r="A1057" s="14"/>
      <c r="B1057" s="14"/>
      <c r="C1057" s="14"/>
    </row>
    <row r="1058" spans="1:3">
      <c r="A1058" s="14"/>
      <c r="B1058" s="14"/>
      <c r="C1058" s="14"/>
    </row>
    <row r="1059" spans="1:3">
      <c r="A1059" s="14"/>
      <c r="B1059" s="14"/>
      <c r="C1059" s="14"/>
    </row>
    <row r="1060" spans="1:3">
      <c r="A1060" s="14"/>
      <c r="B1060" s="14"/>
      <c r="C1060" s="14"/>
    </row>
    <row r="1061" spans="1:3">
      <c r="A1061" s="14"/>
      <c r="B1061" s="14"/>
      <c r="C1061" s="14"/>
    </row>
    <row r="1062" spans="1:3">
      <c r="A1062" s="14"/>
      <c r="B1062" s="14"/>
      <c r="C1062" s="14"/>
    </row>
    <row r="1063" spans="1:3">
      <c r="A1063" s="14"/>
      <c r="B1063" s="14"/>
      <c r="C1063" s="14"/>
    </row>
    <row r="1064" spans="1:3">
      <c r="A1064" s="14"/>
      <c r="B1064" s="14"/>
      <c r="C1064" s="14"/>
    </row>
    <row r="1065" spans="1:3">
      <c r="A1065" s="14"/>
      <c r="B1065" s="14"/>
      <c r="C1065" s="14"/>
    </row>
    <row r="1066" spans="1:3">
      <c r="A1066" s="14"/>
      <c r="B1066" s="14"/>
      <c r="C1066" s="14"/>
    </row>
    <row r="1067" spans="1:3">
      <c r="A1067" s="14"/>
      <c r="B1067" s="14"/>
      <c r="C1067" s="14"/>
    </row>
    <row r="1068" spans="1:3">
      <c r="A1068" s="14"/>
      <c r="B1068" s="14"/>
      <c r="C1068" s="14"/>
    </row>
    <row r="1069" spans="1:3">
      <c r="A1069" s="14"/>
      <c r="B1069" s="14"/>
      <c r="C1069" s="14"/>
    </row>
    <row r="1070" spans="1:3">
      <c r="A1070" s="14"/>
      <c r="B1070" s="14"/>
      <c r="C1070" s="14"/>
    </row>
    <row r="1071" spans="1:3">
      <c r="A1071" s="14"/>
      <c r="B1071" s="14"/>
      <c r="C1071" s="14"/>
    </row>
    <row r="1072" spans="1:3">
      <c r="A1072" s="14"/>
      <c r="B1072" s="14"/>
      <c r="C1072" s="14"/>
    </row>
    <row r="1073" spans="1:3">
      <c r="A1073" s="14"/>
      <c r="B1073" s="14"/>
      <c r="C1073" s="14"/>
    </row>
    <row r="1074" spans="1:3">
      <c r="A1074" s="14"/>
      <c r="B1074" s="14"/>
      <c r="C1074" s="14"/>
    </row>
    <row r="1075" spans="1:3">
      <c r="A1075" s="14"/>
      <c r="B1075" s="14"/>
      <c r="C1075" s="14"/>
    </row>
    <row r="1076" spans="1:3">
      <c r="A1076" s="14"/>
      <c r="B1076" s="14"/>
      <c r="C1076" s="14"/>
    </row>
    <row r="1077" spans="1:3">
      <c r="A1077" s="14"/>
      <c r="B1077" s="14"/>
      <c r="C1077" s="14"/>
    </row>
    <row r="1078" spans="1:3">
      <c r="A1078" s="14"/>
      <c r="B1078" s="14"/>
      <c r="C1078" s="14"/>
    </row>
    <row r="1079" spans="1:3">
      <c r="A1079" s="14"/>
      <c r="B1079" s="14"/>
      <c r="C1079" s="14"/>
    </row>
    <row r="1080" spans="1:3">
      <c r="A1080" s="14"/>
      <c r="B1080" s="14"/>
      <c r="C1080" s="14"/>
    </row>
    <row r="1081" spans="1:3">
      <c r="A1081" s="14"/>
      <c r="B1081" s="14"/>
      <c r="C1081" s="14"/>
    </row>
    <row r="1082" spans="1:3">
      <c r="A1082" s="14"/>
      <c r="B1082" s="14"/>
      <c r="C1082" s="14"/>
    </row>
    <row r="1083" spans="1:3">
      <c r="A1083" s="14"/>
      <c r="B1083" s="14"/>
      <c r="C1083" s="14"/>
    </row>
    <row r="1084" spans="1:3">
      <c r="A1084" s="14"/>
      <c r="B1084" s="14"/>
      <c r="C1084" s="14"/>
    </row>
    <row r="1085" spans="1:3">
      <c r="A1085" s="14"/>
      <c r="B1085" s="14"/>
      <c r="C1085" s="14"/>
    </row>
    <row r="1086" spans="1:3">
      <c r="A1086" s="14"/>
      <c r="B1086" s="14"/>
      <c r="C1086" s="14"/>
    </row>
    <row r="1087" spans="1:3">
      <c r="A1087" s="14"/>
      <c r="B1087" s="14"/>
      <c r="C1087" s="14"/>
    </row>
    <row r="1088" spans="1:3">
      <c r="A1088" s="14"/>
      <c r="B1088" s="14"/>
      <c r="C1088" s="14"/>
    </row>
    <row r="1089" spans="1:3">
      <c r="A1089" s="14"/>
      <c r="B1089" s="14"/>
      <c r="C1089" s="14"/>
    </row>
    <row r="1090" spans="1:3">
      <c r="A1090" s="14"/>
      <c r="B1090" s="14"/>
      <c r="C1090" s="14"/>
    </row>
    <row r="1091" spans="1:3">
      <c r="A1091" s="14"/>
      <c r="B1091" s="14"/>
      <c r="C1091" s="14"/>
    </row>
    <row r="1092" spans="1:3">
      <c r="A1092" s="14"/>
      <c r="B1092" s="14"/>
      <c r="C1092" s="14"/>
    </row>
    <row r="1093" spans="1:3">
      <c r="A1093" s="14"/>
      <c r="B1093" s="14"/>
      <c r="C1093" s="14"/>
    </row>
    <row r="1094" spans="1:3">
      <c r="A1094" s="14"/>
      <c r="B1094" s="14"/>
      <c r="C1094" s="14"/>
    </row>
    <row r="1095" spans="1:3">
      <c r="A1095" s="14"/>
      <c r="B1095" s="14"/>
      <c r="C1095" s="14"/>
    </row>
    <row r="1096" spans="1:3">
      <c r="A1096" s="14"/>
      <c r="B1096" s="14"/>
      <c r="C1096" s="14"/>
    </row>
    <row r="1097" spans="1:3">
      <c r="A1097" s="14"/>
      <c r="B1097" s="14"/>
      <c r="C1097" s="14"/>
    </row>
    <row r="1098" spans="1:3">
      <c r="A1098" s="14"/>
      <c r="B1098" s="14"/>
      <c r="C1098" s="14"/>
    </row>
    <row r="1099" spans="1:3">
      <c r="A1099" s="14"/>
      <c r="B1099" s="14"/>
      <c r="C1099" s="14"/>
    </row>
    <row r="1100" spans="1:3">
      <c r="A1100" s="14"/>
      <c r="B1100" s="14"/>
      <c r="C1100" s="14"/>
    </row>
    <row r="1101" spans="1:3">
      <c r="A1101" s="14"/>
      <c r="B1101" s="14"/>
      <c r="C1101" s="14"/>
    </row>
    <row r="1102" spans="1:3">
      <c r="A1102" s="14"/>
      <c r="B1102" s="14"/>
      <c r="C1102" s="14"/>
    </row>
    <row r="1103" spans="1:3">
      <c r="A1103" s="14"/>
      <c r="B1103" s="14"/>
      <c r="C1103" s="14"/>
    </row>
    <row r="1104" spans="1:3">
      <c r="A1104" s="14"/>
      <c r="B1104" s="14"/>
      <c r="C1104" s="14"/>
    </row>
    <row r="1105" spans="1:3">
      <c r="A1105" s="14"/>
      <c r="B1105" s="14"/>
      <c r="C1105" s="14"/>
    </row>
    <row r="1106" spans="1:3">
      <c r="A1106" s="14"/>
      <c r="B1106" s="14"/>
      <c r="C1106" s="14"/>
    </row>
    <row r="1107" spans="1:3">
      <c r="A1107" s="14"/>
      <c r="B1107" s="14"/>
      <c r="C1107" s="14"/>
    </row>
    <row r="1108" spans="1:3">
      <c r="A1108" s="14"/>
      <c r="B1108" s="14"/>
      <c r="C1108" s="14"/>
    </row>
    <row r="1109" spans="1:3">
      <c r="A1109" s="14"/>
      <c r="B1109" s="14"/>
      <c r="C1109" s="14"/>
    </row>
    <row r="1110" spans="1:3">
      <c r="A1110" s="14"/>
      <c r="B1110" s="14"/>
      <c r="C1110" s="14"/>
    </row>
    <row r="1111" spans="1:3">
      <c r="A1111" s="14"/>
      <c r="B1111" s="14"/>
      <c r="C1111" s="14"/>
    </row>
    <row r="1112" spans="1:3">
      <c r="A1112" s="14"/>
      <c r="B1112" s="14"/>
      <c r="C1112" s="14"/>
    </row>
    <row r="1113" spans="1:3">
      <c r="A1113" s="14"/>
      <c r="B1113" s="14"/>
      <c r="C1113" s="14"/>
    </row>
    <row r="1114" spans="1:3">
      <c r="A1114" s="14"/>
      <c r="B1114" s="14"/>
      <c r="C1114" s="14"/>
    </row>
    <row r="1115" spans="1:3">
      <c r="A1115" s="14"/>
      <c r="B1115" s="14"/>
      <c r="C1115" s="14"/>
    </row>
    <row r="1116" spans="1:3">
      <c r="A1116" s="14"/>
      <c r="B1116" s="14"/>
      <c r="C1116" s="14"/>
    </row>
    <row r="1117" spans="1:3">
      <c r="A1117" s="14"/>
      <c r="B1117" s="14"/>
      <c r="C1117" s="14"/>
    </row>
    <row r="1118" spans="1:3">
      <c r="A1118" s="14"/>
      <c r="B1118" s="14"/>
      <c r="C1118" s="14"/>
    </row>
    <row r="1119" spans="1:3">
      <c r="A1119" s="14"/>
      <c r="B1119" s="14"/>
      <c r="C1119" s="14"/>
    </row>
    <row r="1120" spans="1:3">
      <c r="A1120" s="14"/>
      <c r="B1120" s="14"/>
      <c r="C1120" s="14"/>
    </row>
    <row r="1121" spans="1:3">
      <c r="A1121" s="14"/>
      <c r="B1121" s="14"/>
      <c r="C1121" s="14"/>
    </row>
    <row r="1122" spans="1:3">
      <c r="A1122" s="14"/>
      <c r="B1122" s="14"/>
      <c r="C1122" s="14"/>
    </row>
    <row r="1123" spans="1:3">
      <c r="A1123" s="14"/>
      <c r="B1123" s="14"/>
      <c r="C1123" s="14"/>
    </row>
    <row r="1124" spans="1:3">
      <c r="A1124" s="14"/>
      <c r="B1124" s="14"/>
      <c r="C1124" s="14"/>
    </row>
    <row r="1125" spans="1:3">
      <c r="A1125" s="14"/>
      <c r="B1125" s="14"/>
      <c r="C1125" s="14"/>
    </row>
    <row r="1126" spans="1:3">
      <c r="A1126" s="14"/>
      <c r="B1126" s="14"/>
      <c r="C1126" s="14"/>
    </row>
    <row r="1127" spans="1:3">
      <c r="A1127" s="14"/>
      <c r="B1127" s="14"/>
      <c r="C1127" s="14"/>
    </row>
    <row r="1128" spans="1:3">
      <c r="A1128" s="14"/>
      <c r="B1128" s="14"/>
      <c r="C1128" s="14"/>
    </row>
    <row r="1129" spans="1:3">
      <c r="A1129" s="14"/>
      <c r="B1129" s="14"/>
      <c r="C1129" s="14"/>
    </row>
    <row r="1130" spans="1:3">
      <c r="A1130" s="14"/>
      <c r="B1130" s="14"/>
      <c r="C1130" s="14"/>
    </row>
    <row r="1131" spans="1:3">
      <c r="A1131" s="14"/>
      <c r="B1131" s="14"/>
      <c r="C1131" s="14"/>
    </row>
    <row r="1132" spans="1:3">
      <c r="A1132" s="14"/>
      <c r="B1132" s="14"/>
      <c r="C1132" s="14"/>
    </row>
    <row r="1133" spans="1:3">
      <c r="A1133" s="14"/>
      <c r="B1133" s="14"/>
      <c r="C1133" s="14"/>
    </row>
    <row r="1134" spans="1:3">
      <c r="A1134" s="14"/>
      <c r="B1134" s="14"/>
      <c r="C1134" s="14"/>
    </row>
    <row r="1135" spans="1:3">
      <c r="A1135" s="14"/>
      <c r="B1135" s="14"/>
      <c r="C1135" s="14"/>
    </row>
    <row r="1136" spans="1:3">
      <c r="A1136" s="14"/>
      <c r="B1136" s="14"/>
      <c r="C1136" s="14"/>
    </row>
    <row r="1137" spans="1:3">
      <c r="A1137" s="14"/>
      <c r="B1137" s="14"/>
      <c r="C1137" s="14"/>
    </row>
    <row r="1138" spans="1:3">
      <c r="A1138" s="14"/>
      <c r="B1138" s="14"/>
      <c r="C1138" s="14"/>
    </row>
    <row r="1139" spans="1:3">
      <c r="A1139" s="14"/>
      <c r="B1139" s="14"/>
      <c r="C1139" s="14"/>
    </row>
    <row r="1140" spans="1:3">
      <c r="A1140" s="14"/>
      <c r="B1140" s="14"/>
      <c r="C1140" s="14"/>
    </row>
    <row r="1141" spans="1:3">
      <c r="A1141" s="14"/>
      <c r="B1141" s="14"/>
      <c r="C1141" s="14"/>
    </row>
    <row r="1142" spans="1:3">
      <c r="A1142" s="14"/>
      <c r="B1142" s="14"/>
      <c r="C1142" s="14"/>
    </row>
    <row r="1143" spans="1:3">
      <c r="A1143" s="14"/>
      <c r="B1143" s="14"/>
      <c r="C1143" s="14"/>
    </row>
    <row r="1144" spans="1:3">
      <c r="A1144" s="14"/>
      <c r="B1144" s="14"/>
      <c r="C1144" s="14"/>
    </row>
    <row r="1145" spans="1:3">
      <c r="A1145" s="14"/>
      <c r="B1145" s="14"/>
      <c r="C1145" s="14"/>
    </row>
    <row r="1146" spans="1:3">
      <c r="A1146" s="14"/>
      <c r="B1146" s="14"/>
      <c r="C1146" s="14"/>
    </row>
    <row r="1147" spans="1:3">
      <c r="A1147" s="14"/>
      <c r="B1147" s="14"/>
      <c r="C1147" s="14"/>
    </row>
    <row r="1148" spans="1:3">
      <c r="A1148" s="14"/>
      <c r="B1148" s="14"/>
      <c r="C1148" s="14"/>
    </row>
    <row r="1149" spans="1:3">
      <c r="A1149" s="14"/>
      <c r="B1149" s="14"/>
      <c r="C1149" s="14"/>
    </row>
    <row r="1150" spans="1:3">
      <c r="A1150" s="14"/>
      <c r="B1150" s="14"/>
      <c r="C1150" s="14"/>
    </row>
    <row r="1151" spans="1:3">
      <c r="A1151" s="14"/>
      <c r="B1151" s="14"/>
      <c r="C1151" s="14"/>
    </row>
    <row r="1152" spans="1:3">
      <c r="A1152" s="14"/>
      <c r="B1152" s="14"/>
      <c r="C1152" s="14"/>
    </row>
    <row r="1153" spans="1:3">
      <c r="A1153" s="14"/>
      <c r="B1153" s="14"/>
      <c r="C1153" s="14"/>
    </row>
    <row r="1154" spans="1:3">
      <c r="A1154" s="14"/>
      <c r="B1154" s="14"/>
      <c r="C1154" s="14"/>
    </row>
    <row r="1155" spans="1:3">
      <c r="A1155" s="14"/>
      <c r="B1155" s="14"/>
      <c r="C1155" s="14"/>
    </row>
    <row r="1156" spans="1:3">
      <c r="A1156" s="14"/>
      <c r="B1156" s="14"/>
      <c r="C1156" s="14"/>
    </row>
    <row r="1157" spans="1:3">
      <c r="A1157" s="14"/>
      <c r="B1157" s="14"/>
      <c r="C1157" s="14"/>
    </row>
    <row r="1158" spans="1:3">
      <c r="A1158" s="14"/>
      <c r="B1158" s="14"/>
      <c r="C1158" s="14"/>
    </row>
    <row r="1159" spans="1:3">
      <c r="A1159" s="14"/>
      <c r="B1159" s="14"/>
      <c r="C1159" s="14"/>
    </row>
    <row r="1160" spans="1:3">
      <c r="A1160" s="14"/>
      <c r="B1160" s="14"/>
      <c r="C1160" s="14"/>
    </row>
    <row r="1161" spans="1:3">
      <c r="A1161" s="14"/>
      <c r="B1161" s="14"/>
      <c r="C1161" s="14"/>
    </row>
    <row r="1162" spans="1:3">
      <c r="A1162" s="14"/>
      <c r="B1162" s="14"/>
      <c r="C1162" s="14"/>
    </row>
    <row r="1163" spans="1:3">
      <c r="A1163" s="14"/>
      <c r="B1163" s="14"/>
      <c r="C1163" s="14"/>
    </row>
    <row r="1164" spans="1:3">
      <c r="A1164" s="14"/>
      <c r="B1164" s="14"/>
      <c r="C1164" s="14"/>
    </row>
    <row r="1165" spans="1:3">
      <c r="A1165" s="14"/>
      <c r="B1165" s="14"/>
      <c r="C1165" s="14"/>
    </row>
    <row r="1166" spans="1:3">
      <c r="A1166" s="14"/>
      <c r="B1166" s="14"/>
      <c r="C1166" s="14"/>
    </row>
    <row r="1167" spans="1:3">
      <c r="A1167" s="14"/>
      <c r="B1167" s="14"/>
      <c r="C1167" s="14"/>
    </row>
    <row r="1168" spans="1:3">
      <c r="A1168" s="14"/>
      <c r="B1168" s="14"/>
      <c r="C1168" s="14"/>
    </row>
    <row r="1169" spans="1:3">
      <c r="A1169" s="14"/>
      <c r="B1169" s="14"/>
      <c r="C1169" s="14"/>
    </row>
    <row r="1170" spans="1:3">
      <c r="A1170" s="14"/>
      <c r="B1170" s="14"/>
      <c r="C1170" s="14"/>
    </row>
    <row r="1171" spans="1:3">
      <c r="A1171" s="14"/>
      <c r="B1171" s="14"/>
      <c r="C1171" s="14"/>
    </row>
    <row r="1172" spans="1:3">
      <c r="A1172" s="14"/>
      <c r="B1172" s="14"/>
      <c r="C1172" s="14"/>
    </row>
    <row r="1173" spans="1:3">
      <c r="A1173" s="14"/>
      <c r="B1173" s="14"/>
      <c r="C1173" s="14"/>
    </row>
    <row r="1174" spans="1:3">
      <c r="A1174" s="14"/>
      <c r="B1174" s="14"/>
      <c r="C1174" s="14"/>
    </row>
    <row r="1175" spans="1:3">
      <c r="A1175" s="14"/>
      <c r="B1175" s="14"/>
      <c r="C1175" s="14"/>
    </row>
    <row r="1176" spans="1:3">
      <c r="A1176" s="14"/>
      <c r="B1176" s="14"/>
      <c r="C1176" s="14"/>
    </row>
    <row r="1177" spans="1:3">
      <c r="A1177" s="14"/>
      <c r="B1177" s="14"/>
      <c r="C1177" s="14"/>
    </row>
    <row r="1178" spans="1:3">
      <c r="A1178" s="14"/>
      <c r="B1178" s="14"/>
      <c r="C1178" s="14"/>
    </row>
    <row r="1179" spans="1:3">
      <c r="A1179" s="14"/>
      <c r="B1179" s="14"/>
      <c r="C1179" s="14"/>
    </row>
    <row r="1180" spans="1:3">
      <c r="A1180" s="14"/>
      <c r="B1180" s="14"/>
      <c r="C1180" s="14"/>
    </row>
    <row r="1181" spans="1:3">
      <c r="A1181" s="14"/>
      <c r="B1181" s="14"/>
      <c r="C1181" s="14"/>
    </row>
    <row r="1182" spans="1:3">
      <c r="A1182" s="14"/>
      <c r="B1182" s="14"/>
      <c r="C1182" s="14"/>
    </row>
    <row r="1183" spans="1:3">
      <c r="A1183" s="14"/>
      <c r="B1183" s="14"/>
      <c r="C1183" s="14"/>
    </row>
    <row r="1184" spans="1:3">
      <c r="A1184" s="14"/>
      <c r="B1184" s="14"/>
      <c r="C1184" s="14"/>
    </row>
    <row r="1185" spans="1:3">
      <c r="A1185" s="14"/>
      <c r="B1185" s="14"/>
      <c r="C1185" s="14"/>
    </row>
    <row r="1186" spans="1:3">
      <c r="A1186" s="14"/>
      <c r="B1186" s="14"/>
      <c r="C1186" s="14"/>
    </row>
    <row r="1187" spans="1:3">
      <c r="A1187" s="14"/>
      <c r="B1187" s="14"/>
      <c r="C1187" s="14"/>
    </row>
    <row r="1188" spans="1:3">
      <c r="A1188" s="14"/>
      <c r="B1188" s="14"/>
      <c r="C1188" s="14"/>
    </row>
    <row r="1189" spans="1:3">
      <c r="A1189" s="14"/>
      <c r="B1189" s="14"/>
      <c r="C1189" s="14"/>
    </row>
    <row r="1190" spans="1:3">
      <c r="A1190" s="14"/>
      <c r="B1190" s="14"/>
      <c r="C1190" s="14"/>
    </row>
    <row r="1191" spans="1:3">
      <c r="A1191" s="14"/>
      <c r="B1191" s="14"/>
      <c r="C1191" s="14"/>
    </row>
    <row r="1192" spans="1:3">
      <c r="A1192" s="14"/>
      <c r="B1192" s="14"/>
      <c r="C1192" s="14"/>
    </row>
    <row r="1193" spans="1:3">
      <c r="A1193" s="14"/>
      <c r="B1193" s="14"/>
      <c r="C1193" s="14"/>
    </row>
    <row r="1194" spans="1:3">
      <c r="A1194" s="14"/>
      <c r="B1194" s="14"/>
      <c r="C1194" s="14"/>
    </row>
    <row r="1195" spans="1:3">
      <c r="A1195" s="14"/>
      <c r="B1195" s="14"/>
      <c r="C1195" s="14"/>
    </row>
    <row r="1196" spans="1:3">
      <c r="A1196" s="14"/>
      <c r="B1196" s="14"/>
      <c r="C1196" s="14"/>
    </row>
    <row r="1197" spans="1:3">
      <c r="A1197" s="14"/>
      <c r="B1197" s="14"/>
      <c r="C1197" s="14"/>
    </row>
    <row r="1198" spans="1:3">
      <c r="A1198" s="14"/>
      <c r="B1198" s="14"/>
      <c r="C1198" s="14"/>
    </row>
    <row r="1199" spans="1:3">
      <c r="A1199" s="14"/>
      <c r="B1199" s="14"/>
      <c r="C1199" s="14"/>
    </row>
    <row r="1200" spans="1:3">
      <c r="A1200" s="14"/>
      <c r="B1200" s="14"/>
      <c r="C1200" s="14"/>
    </row>
    <row r="1201" spans="1:3">
      <c r="A1201" s="14"/>
      <c r="B1201" s="14"/>
      <c r="C1201" s="14"/>
    </row>
    <row r="1202" spans="1:3">
      <c r="A1202" s="14"/>
      <c r="B1202" s="14"/>
      <c r="C1202" s="14"/>
    </row>
    <row r="1203" spans="1:3">
      <c r="A1203" s="14"/>
      <c r="B1203" s="14"/>
      <c r="C1203" s="14"/>
    </row>
    <row r="1204" spans="1:3">
      <c r="A1204" s="14"/>
      <c r="B1204" s="14"/>
      <c r="C1204" s="14"/>
    </row>
    <row r="1205" spans="1:3">
      <c r="A1205" s="14"/>
      <c r="B1205" s="14"/>
      <c r="C1205" s="14"/>
    </row>
    <row r="1206" spans="1:3">
      <c r="A1206" s="14"/>
      <c r="B1206" s="14"/>
      <c r="C1206" s="14"/>
    </row>
    <row r="1207" spans="1:3">
      <c r="A1207" s="14"/>
      <c r="B1207" s="14"/>
      <c r="C1207" s="14"/>
    </row>
    <row r="1208" spans="1:3">
      <c r="A1208" s="14"/>
      <c r="B1208" s="14"/>
      <c r="C1208" s="14"/>
    </row>
    <row r="1209" spans="1:3">
      <c r="A1209" s="14"/>
      <c r="B1209" s="14"/>
      <c r="C1209" s="14"/>
    </row>
    <row r="1210" spans="1:3">
      <c r="A1210" s="14"/>
      <c r="B1210" s="14"/>
      <c r="C1210" s="14"/>
    </row>
    <row r="1211" spans="1:3">
      <c r="A1211" s="14"/>
      <c r="B1211" s="14"/>
      <c r="C1211" s="14"/>
    </row>
    <row r="1212" spans="1:3">
      <c r="A1212" s="14"/>
      <c r="B1212" s="14"/>
      <c r="C1212" s="14"/>
    </row>
    <row r="1213" spans="1:3">
      <c r="A1213" s="14"/>
      <c r="B1213" s="14"/>
      <c r="C1213" s="14"/>
    </row>
    <row r="1214" spans="1:3">
      <c r="A1214" s="14"/>
      <c r="B1214" s="14"/>
      <c r="C1214" s="14"/>
    </row>
    <row r="1215" spans="1:3">
      <c r="A1215" s="14"/>
      <c r="B1215" s="14"/>
      <c r="C1215" s="14"/>
    </row>
    <row r="1216" spans="1:3">
      <c r="A1216" s="14"/>
      <c r="B1216" s="14"/>
      <c r="C1216" s="14"/>
    </row>
    <row r="1217" spans="1:3">
      <c r="A1217" s="14"/>
      <c r="B1217" s="14"/>
      <c r="C1217" s="14"/>
    </row>
    <row r="1218" spans="1:3">
      <c r="A1218" s="14"/>
      <c r="B1218" s="14"/>
      <c r="C1218" s="14"/>
    </row>
    <row r="1219" spans="1:3">
      <c r="A1219" s="14"/>
      <c r="B1219" s="14"/>
      <c r="C1219" s="14"/>
    </row>
    <row r="1220" spans="1:3">
      <c r="A1220" s="14"/>
      <c r="B1220" s="14"/>
      <c r="C1220" s="14"/>
    </row>
    <row r="1221" spans="1:3">
      <c r="A1221" s="14"/>
      <c r="B1221" s="14"/>
      <c r="C1221" s="14"/>
    </row>
    <row r="1222" spans="1:3">
      <c r="A1222" s="14"/>
      <c r="B1222" s="14"/>
      <c r="C1222" s="14"/>
    </row>
    <row r="1223" spans="1:3">
      <c r="A1223" s="14"/>
      <c r="B1223" s="14"/>
      <c r="C1223" s="14"/>
    </row>
    <row r="1224" spans="1:3">
      <c r="A1224" s="14"/>
      <c r="B1224" s="14"/>
      <c r="C1224" s="14"/>
    </row>
    <row r="1225" spans="1:3">
      <c r="A1225" s="14"/>
      <c r="B1225" s="14"/>
      <c r="C1225" s="14"/>
    </row>
    <row r="1226" spans="1:3">
      <c r="A1226" s="14"/>
      <c r="B1226" s="14"/>
      <c r="C1226" s="14"/>
    </row>
    <row r="1227" spans="1:3">
      <c r="A1227" s="14"/>
      <c r="B1227" s="14"/>
      <c r="C1227" s="14"/>
    </row>
    <row r="1228" spans="1:3">
      <c r="A1228" s="14"/>
      <c r="B1228" s="14"/>
      <c r="C1228" s="14"/>
    </row>
    <row r="1229" spans="1:3">
      <c r="A1229" s="14"/>
      <c r="B1229" s="14"/>
      <c r="C1229" s="14"/>
    </row>
    <row r="1230" spans="1:3">
      <c r="A1230" s="14"/>
      <c r="B1230" s="14"/>
      <c r="C1230" s="14"/>
    </row>
    <row r="1231" spans="1:3">
      <c r="A1231" s="14"/>
      <c r="B1231" s="14"/>
      <c r="C1231" s="14"/>
    </row>
    <row r="1232" spans="1:3">
      <c r="A1232" s="14"/>
      <c r="B1232" s="14"/>
      <c r="C1232" s="14"/>
    </row>
    <row r="1233" spans="1:3">
      <c r="A1233" s="14"/>
      <c r="B1233" s="14"/>
      <c r="C1233" s="14"/>
    </row>
    <row r="1234" spans="1:3">
      <c r="A1234" s="14"/>
      <c r="B1234" s="14"/>
      <c r="C1234" s="14"/>
    </row>
    <row r="1235" spans="1:3">
      <c r="A1235" s="14"/>
      <c r="B1235" s="14"/>
      <c r="C1235" s="14"/>
    </row>
    <row r="1236" spans="1:3">
      <c r="A1236" s="14"/>
      <c r="B1236" s="14"/>
      <c r="C1236" s="14"/>
    </row>
    <row r="1237" spans="1:3">
      <c r="A1237" s="14"/>
      <c r="B1237" s="14"/>
      <c r="C1237" s="14"/>
    </row>
    <row r="1238" spans="1:3">
      <c r="A1238" s="14"/>
      <c r="B1238" s="14"/>
      <c r="C1238" s="14"/>
    </row>
    <row r="1239" spans="1:3">
      <c r="A1239" s="14"/>
      <c r="B1239" s="14"/>
      <c r="C1239" s="14"/>
    </row>
    <row r="1240" spans="1:3">
      <c r="A1240" s="14"/>
      <c r="B1240" s="14"/>
      <c r="C1240" s="14"/>
    </row>
    <row r="1241" spans="1:3">
      <c r="A1241" s="14"/>
      <c r="B1241" s="14"/>
      <c r="C1241" s="14"/>
    </row>
    <row r="1242" spans="1:3">
      <c r="A1242" s="14"/>
      <c r="B1242" s="14"/>
      <c r="C1242" s="14"/>
    </row>
    <row r="1243" spans="1:3">
      <c r="A1243" s="14"/>
      <c r="B1243" s="14"/>
      <c r="C1243" s="14"/>
    </row>
    <row r="1244" spans="1:3">
      <c r="A1244" s="14"/>
      <c r="B1244" s="14"/>
      <c r="C1244" s="14"/>
    </row>
    <row r="1245" spans="1:3">
      <c r="A1245" s="14"/>
      <c r="B1245" s="14"/>
      <c r="C1245" s="14"/>
    </row>
    <row r="1246" spans="1:3">
      <c r="A1246" s="14"/>
      <c r="B1246" s="14"/>
      <c r="C1246" s="14"/>
    </row>
    <row r="1247" spans="1:3">
      <c r="A1247" s="14"/>
      <c r="B1247" s="14"/>
      <c r="C1247" s="14"/>
    </row>
    <row r="1248" spans="1:3">
      <c r="A1248" s="14"/>
      <c r="B1248" s="14"/>
      <c r="C1248" s="14"/>
    </row>
    <row r="1249" spans="1:3">
      <c r="A1249" s="14"/>
      <c r="B1249" s="14"/>
      <c r="C1249" s="14"/>
    </row>
    <row r="1250" spans="1:3">
      <c r="A1250" s="14"/>
      <c r="B1250" s="14"/>
      <c r="C1250" s="14"/>
    </row>
    <row r="1251" spans="1:3">
      <c r="A1251" s="14"/>
      <c r="B1251" s="14"/>
      <c r="C1251" s="14"/>
    </row>
    <row r="1252" spans="1:3">
      <c r="A1252" s="14"/>
      <c r="B1252" s="14"/>
      <c r="C1252" s="14"/>
    </row>
    <row r="1253" spans="1:3">
      <c r="A1253" s="14"/>
      <c r="B1253" s="14"/>
      <c r="C1253" s="14"/>
    </row>
    <row r="1254" spans="1:3">
      <c r="A1254" s="14"/>
      <c r="B1254" s="14"/>
      <c r="C1254" s="14"/>
    </row>
    <row r="1255" spans="1:3">
      <c r="A1255" s="14"/>
      <c r="B1255" s="14"/>
      <c r="C1255" s="14"/>
    </row>
    <row r="1256" spans="1:3">
      <c r="A1256" s="14"/>
      <c r="B1256" s="14"/>
      <c r="C1256" s="14"/>
    </row>
    <row r="1257" spans="1:3">
      <c r="A1257" s="14"/>
      <c r="B1257" s="14"/>
      <c r="C1257" s="14"/>
    </row>
    <row r="1258" spans="1:3">
      <c r="A1258" s="14"/>
      <c r="B1258" s="14"/>
      <c r="C1258" s="14"/>
    </row>
    <row r="1259" spans="1:3">
      <c r="A1259" s="14"/>
      <c r="B1259" s="14"/>
      <c r="C1259" s="14"/>
    </row>
    <row r="1260" spans="1:3">
      <c r="A1260" s="14"/>
      <c r="B1260" s="14"/>
      <c r="C1260" s="14"/>
    </row>
    <row r="1261" spans="1:3">
      <c r="A1261" s="14"/>
      <c r="B1261" s="14"/>
      <c r="C1261" s="14"/>
    </row>
    <row r="1262" spans="1:3">
      <c r="A1262" s="14"/>
      <c r="B1262" s="14"/>
      <c r="C1262" s="14"/>
    </row>
    <row r="1263" spans="1:3">
      <c r="A1263" s="14"/>
      <c r="B1263" s="14"/>
      <c r="C1263" s="14"/>
    </row>
    <row r="1264" spans="1:3">
      <c r="A1264" s="14"/>
      <c r="B1264" s="14"/>
      <c r="C1264" s="14"/>
    </row>
    <row r="1265" spans="1:3">
      <c r="A1265" s="14"/>
      <c r="B1265" s="14"/>
      <c r="C1265" s="14"/>
    </row>
    <row r="1266" spans="1:3">
      <c r="A1266" s="14"/>
      <c r="B1266" s="14"/>
      <c r="C1266" s="14"/>
    </row>
    <row r="1267" spans="1:3">
      <c r="A1267" s="14"/>
      <c r="B1267" s="14"/>
      <c r="C1267" s="14"/>
    </row>
    <row r="1268" spans="1:3">
      <c r="A1268" s="14"/>
      <c r="B1268" s="14"/>
      <c r="C1268" s="14"/>
    </row>
    <row r="1269" spans="1:3">
      <c r="A1269" s="14"/>
      <c r="B1269" s="14"/>
      <c r="C1269" s="14"/>
    </row>
    <row r="1270" spans="1:3">
      <c r="A1270" s="14"/>
      <c r="B1270" s="14"/>
      <c r="C1270" s="14"/>
    </row>
    <row r="1271" spans="1:3">
      <c r="A1271" s="14"/>
      <c r="B1271" s="14"/>
      <c r="C1271" s="14"/>
    </row>
    <row r="1272" spans="1:3">
      <c r="A1272" s="14"/>
      <c r="B1272" s="14"/>
      <c r="C1272" s="14"/>
    </row>
    <row r="1273" spans="1:3">
      <c r="A1273" s="14"/>
      <c r="B1273" s="14"/>
      <c r="C1273" s="14"/>
    </row>
    <row r="1274" spans="1:3">
      <c r="A1274" s="14"/>
      <c r="B1274" s="14"/>
      <c r="C1274" s="14"/>
    </row>
    <row r="1275" spans="1:3">
      <c r="A1275" s="14"/>
      <c r="B1275" s="14"/>
      <c r="C1275" s="14"/>
    </row>
    <row r="1276" spans="1:3">
      <c r="A1276" s="14"/>
      <c r="B1276" s="14"/>
      <c r="C1276" s="14"/>
    </row>
    <row r="1277" spans="1:3">
      <c r="A1277" s="14"/>
      <c r="B1277" s="14"/>
      <c r="C1277" s="14"/>
    </row>
    <row r="1278" spans="1:3">
      <c r="A1278" s="14"/>
      <c r="B1278" s="14"/>
      <c r="C1278" s="14"/>
    </row>
    <row r="1279" spans="1:3">
      <c r="A1279" s="14"/>
      <c r="B1279" s="14"/>
      <c r="C1279" s="14"/>
    </row>
    <row r="1280" spans="1:3">
      <c r="A1280" s="14"/>
      <c r="B1280" s="14"/>
      <c r="C1280" s="14"/>
    </row>
    <row r="1281" spans="1:3">
      <c r="A1281" s="14"/>
      <c r="B1281" s="14"/>
      <c r="C1281" s="14"/>
    </row>
    <row r="1282" spans="1:3">
      <c r="A1282" s="14"/>
      <c r="B1282" s="14"/>
      <c r="C1282" s="14"/>
    </row>
    <row r="1283" spans="1:3">
      <c r="A1283" s="14"/>
      <c r="B1283" s="14"/>
      <c r="C1283" s="14"/>
    </row>
    <row r="1284" spans="1:3">
      <c r="A1284" s="14"/>
      <c r="B1284" s="14"/>
      <c r="C1284" s="14"/>
    </row>
    <row r="1285" spans="1:3">
      <c r="A1285" s="14"/>
      <c r="B1285" s="14"/>
      <c r="C1285" s="14"/>
    </row>
    <row r="1286" spans="1:3">
      <c r="A1286" s="14"/>
      <c r="B1286" s="14"/>
      <c r="C1286" s="14"/>
    </row>
    <row r="1287" spans="1:3">
      <c r="A1287" s="14"/>
      <c r="B1287" s="14"/>
      <c r="C1287" s="14"/>
    </row>
    <row r="1288" spans="1:3">
      <c r="A1288" s="14"/>
      <c r="B1288" s="14"/>
      <c r="C1288" s="14"/>
    </row>
    <row r="1289" spans="1:3">
      <c r="A1289" s="14"/>
      <c r="B1289" s="14"/>
      <c r="C1289" s="14"/>
    </row>
    <row r="1290" spans="1:3">
      <c r="A1290" s="14"/>
      <c r="B1290" s="14"/>
      <c r="C1290" s="14"/>
    </row>
    <row r="1291" spans="1:3">
      <c r="A1291" s="14"/>
      <c r="B1291" s="14"/>
      <c r="C1291" s="14"/>
    </row>
    <row r="1292" spans="1:3">
      <c r="A1292" s="14"/>
      <c r="B1292" s="14"/>
      <c r="C1292" s="14"/>
    </row>
    <row r="1293" spans="1:3">
      <c r="A1293" s="14"/>
      <c r="B1293" s="14"/>
      <c r="C1293" s="14"/>
    </row>
    <row r="1294" spans="1:3">
      <c r="A1294" s="14"/>
      <c r="B1294" s="14"/>
      <c r="C1294" s="14"/>
    </row>
    <row r="1295" spans="1:3">
      <c r="A1295" s="14"/>
      <c r="B1295" s="14"/>
      <c r="C1295" s="14"/>
    </row>
    <row r="1296" spans="1:3">
      <c r="A1296" s="14"/>
      <c r="B1296" s="14"/>
      <c r="C1296" s="14"/>
    </row>
    <row r="1297" spans="1:3">
      <c r="A1297" s="14"/>
      <c r="B1297" s="14"/>
      <c r="C1297" s="14"/>
    </row>
    <row r="1298" spans="1:3">
      <c r="A1298" s="14"/>
      <c r="B1298" s="14"/>
      <c r="C1298" s="14"/>
    </row>
    <row r="1299" spans="1:3">
      <c r="A1299" s="14"/>
      <c r="B1299" s="14"/>
      <c r="C1299" s="14"/>
    </row>
    <row r="1300" spans="1:3">
      <c r="A1300" s="14"/>
      <c r="B1300" s="14"/>
      <c r="C1300" s="14"/>
    </row>
    <row r="1301" spans="1:3">
      <c r="A1301" s="14"/>
      <c r="B1301" s="14"/>
      <c r="C1301" s="14"/>
    </row>
    <row r="1302" spans="1:3">
      <c r="A1302" s="14"/>
      <c r="B1302" s="14"/>
      <c r="C1302" s="14"/>
    </row>
    <row r="1303" spans="1:3">
      <c r="A1303" s="14"/>
      <c r="B1303" s="14"/>
      <c r="C1303" s="14"/>
    </row>
    <row r="1304" spans="1:3">
      <c r="A1304" s="14"/>
      <c r="B1304" s="14"/>
      <c r="C1304" s="14"/>
    </row>
    <row r="1305" spans="1:3">
      <c r="A1305" s="14"/>
      <c r="B1305" s="14"/>
      <c r="C1305" s="14"/>
    </row>
    <row r="1306" spans="1:3">
      <c r="A1306" s="14"/>
      <c r="B1306" s="14"/>
      <c r="C1306" s="14"/>
    </row>
    <row r="1307" spans="1:3">
      <c r="A1307" s="14"/>
      <c r="B1307" s="14"/>
      <c r="C1307" s="14"/>
    </row>
    <row r="1308" spans="1:3">
      <c r="A1308" s="14"/>
      <c r="B1308" s="14"/>
      <c r="C1308" s="14"/>
    </row>
    <row r="1309" spans="1:3">
      <c r="A1309" s="14"/>
      <c r="B1309" s="14"/>
      <c r="C1309" s="14"/>
    </row>
    <row r="1310" spans="1:3">
      <c r="A1310" s="14"/>
      <c r="B1310" s="14"/>
      <c r="C1310" s="14"/>
    </row>
    <row r="1311" spans="1:3">
      <c r="A1311" s="14"/>
      <c r="B1311" s="14"/>
      <c r="C1311" s="14"/>
    </row>
    <row r="1312" spans="1:3">
      <c r="A1312" s="14"/>
      <c r="B1312" s="14"/>
      <c r="C1312" s="14"/>
    </row>
    <row r="1313" spans="1:3">
      <c r="A1313" s="14"/>
      <c r="B1313" s="14"/>
      <c r="C1313" s="14"/>
    </row>
    <row r="1314" spans="1:3">
      <c r="A1314" s="14"/>
      <c r="B1314" s="14"/>
      <c r="C1314" s="14"/>
    </row>
    <row r="1315" spans="1:3">
      <c r="A1315" s="14"/>
      <c r="B1315" s="14"/>
      <c r="C1315" s="14"/>
    </row>
    <row r="1316" spans="1:3">
      <c r="A1316" s="14"/>
      <c r="B1316" s="14"/>
      <c r="C1316" s="14"/>
    </row>
    <row r="1317" spans="1:3">
      <c r="A1317" s="14"/>
      <c r="B1317" s="14"/>
      <c r="C1317" s="14"/>
    </row>
    <row r="1318" spans="1:3">
      <c r="A1318" s="14"/>
      <c r="B1318" s="14"/>
      <c r="C1318" s="14"/>
    </row>
    <row r="1319" spans="1:3">
      <c r="A1319" s="14"/>
      <c r="B1319" s="14"/>
      <c r="C1319" s="14"/>
    </row>
    <row r="1320" spans="1:3">
      <c r="A1320" s="14"/>
      <c r="B1320" s="14"/>
      <c r="C1320" s="14"/>
    </row>
    <row r="1321" spans="1:3">
      <c r="A1321" s="14"/>
      <c r="B1321" s="14"/>
      <c r="C1321" s="14"/>
    </row>
    <row r="1322" spans="1:3">
      <c r="A1322" s="14"/>
      <c r="B1322" s="14"/>
      <c r="C1322" s="14"/>
    </row>
    <row r="1323" spans="1:3">
      <c r="A1323" s="14"/>
      <c r="B1323" s="14"/>
      <c r="C1323" s="14"/>
    </row>
    <row r="1324" spans="1:3">
      <c r="A1324" s="14"/>
      <c r="B1324" s="14"/>
      <c r="C1324" s="14"/>
    </row>
    <row r="1325" spans="1:3">
      <c r="A1325" s="14"/>
      <c r="B1325" s="14"/>
      <c r="C1325" s="14"/>
    </row>
    <row r="1326" spans="1:3">
      <c r="A1326" s="14"/>
      <c r="B1326" s="14"/>
      <c r="C1326" s="14"/>
    </row>
    <row r="1327" spans="1:3">
      <c r="A1327" s="14"/>
      <c r="B1327" s="14"/>
      <c r="C1327" s="14"/>
    </row>
    <row r="1328" spans="1:3">
      <c r="A1328" s="14"/>
      <c r="B1328" s="14"/>
      <c r="C1328" s="14"/>
    </row>
    <row r="1329" spans="1:3">
      <c r="A1329" s="14"/>
      <c r="B1329" s="14"/>
      <c r="C1329" s="14"/>
    </row>
  </sheetData>
  <mergeCells count="2">
    <mergeCell ref="A2:B2"/>
    <mergeCell ref="A4:B4"/>
  </mergeCell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C24" sqref="C24"/>
    </sheetView>
  </sheetViews>
  <sheetFormatPr defaultColWidth="8.99047619047619" defaultRowHeight="12.75"/>
  <cols>
    <col min="1" max="1" width="28.7047619047619" customWidth="1"/>
    <col min="2" max="4" width="13.2857142857143" customWidth="1"/>
    <col min="5" max="5" width="28.7047619047619" customWidth="1"/>
    <col min="6" max="8" width="13.2857142857143" customWidth="1"/>
    <col min="9" max="12" width="10.4285714285714" hidden="1" customWidth="1"/>
  </cols>
  <sheetData>
    <row r="1" ht="18.75" spans="1:1">
      <c r="A1" s="94" t="s">
        <v>2618</v>
      </c>
    </row>
    <row r="2" ht="22.5" spans="1:12">
      <c r="A2" s="4" t="s">
        <v>2619</v>
      </c>
      <c r="B2" s="4"/>
      <c r="C2" s="4"/>
      <c r="D2" s="4"/>
      <c r="E2" s="4"/>
      <c r="F2" s="4"/>
      <c r="G2" s="4"/>
      <c r="H2" s="4"/>
      <c r="I2" s="4"/>
      <c r="J2" s="4"/>
      <c r="K2" s="4"/>
      <c r="L2" s="4"/>
    </row>
    <row r="3" spans="1:12">
      <c r="A3" s="39"/>
      <c r="B3" s="39"/>
      <c r="C3" s="39"/>
      <c r="D3" s="39"/>
      <c r="E3" s="39"/>
      <c r="F3" s="39"/>
      <c r="G3" s="39"/>
      <c r="H3" s="39"/>
      <c r="I3" s="56"/>
      <c r="J3" s="56"/>
      <c r="K3" s="56"/>
      <c r="L3" s="56"/>
    </row>
    <row r="4" spans="1:12">
      <c r="A4" s="39" t="s">
        <v>74</v>
      </c>
      <c r="B4" s="39"/>
      <c r="C4" s="39"/>
      <c r="D4" s="39"/>
      <c r="E4" s="39"/>
      <c r="F4" s="39"/>
      <c r="G4" s="39"/>
      <c r="H4" s="39"/>
      <c r="I4" s="56"/>
      <c r="J4" s="56"/>
      <c r="K4" s="56"/>
      <c r="L4" s="56"/>
    </row>
    <row r="5" s="93" customFormat="1" spans="1:12">
      <c r="A5" s="95" t="s">
        <v>75</v>
      </c>
      <c r="B5" s="95" t="s">
        <v>76</v>
      </c>
      <c r="C5" s="95" t="s">
        <v>77</v>
      </c>
      <c r="D5" s="95" t="s">
        <v>78</v>
      </c>
      <c r="E5" s="95" t="s">
        <v>75</v>
      </c>
      <c r="F5" s="95" t="s">
        <v>76</v>
      </c>
      <c r="G5" s="95" t="s">
        <v>77</v>
      </c>
      <c r="H5" s="95" t="s">
        <v>78</v>
      </c>
      <c r="I5" s="98"/>
      <c r="J5" s="98"/>
      <c r="K5" s="98"/>
      <c r="L5" s="98"/>
    </row>
    <row r="6" spans="1:12">
      <c r="A6" s="96" t="s">
        <v>2620</v>
      </c>
      <c r="B6" s="27"/>
      <c r="C6" s="27">
        <v>3000</v>
      </c>
      <c r="D6" s="27">
        <v>23000</v>
      </c>
      <c r="E6" s="96" t="s">
        <v>2621</v>
      </c>
      <c r="F6" s="27">
        <v>18</v>
      </c>
      <c r="G6" s="27">
        <v>19</v>
      </c>
      <c r="H6" s="27">
        <v>18</v>
      </c>
      <c r="I6" s="56"/>
      <c r="J6" s="56"/>
      <c r="K6" s="56"/>
      <c r="L6" s="56"/>
    </row>
    <row r="7" spans="1:12">
      <c r="A7" s="96" t="s">
        <v>2622</v>
      </c>
      <c r="B7" s="27"/>
      <c r="C7" s="27"/>
      <c r="D7" s="27"/>
      <c r="E7" s="96" t="s">
        <v>2623</v>
      </c>
      <c r="F7" s="27"/>
      <c r="G7" s="27"/>
      <c r="H7" s="27"/>
      <c r="I7" s="56"/>
      <c r="J7" s="56"/>
      <c r="K7" s="56"/>
      <c r="L7" s="56"/>
    </row>
    <row r="8" spans="1:12">
      <c r="A8" s="96" t="s">
        <v>2624</v>
      </c>
      <c r="B8" s="27"/>
      <c r="C8" s="27"/>
      <c r="D8" s="27"/>
      <c r="E8" s="96" t="s">
        <v>2625</v>
      </c>
      <c r="F8" s="27"/>
      <c r="G8" s="27"/>
      <c r="H8" s="27"/>
      <c r="I8" s="99"/>
      <c r="J8" s="99"/>
      <c r="K8" s="99"/>
      <c r="L8" s="99"/>
    </row>
    <row r="9" spans="1:12">
      <c r="A9" s="96" t="s">
        <v>2626</v>
      </c>
      <c r="B9" s="27"/>
      <c r="C9" s="27"/>
      <c r="D9" s="27"/>
      <c r="E9" s="96" t="s">
        <v>2627</v>
      </c>
      <c r="F9" s="27"/>
      <c r="G9" s="27"/>
      <c r="H9" s="27"/>
      <c r="I9" s="99"/>
      <c r="J9" s="99"/>
      <c r="K9" s="99"/>
      <c r="L9" s="99"/>
    </row>
    <row r="10" spans="1:12">
      <c r="A10" s="96" t="s">
        <v>2628</v>
      </c>
      <c r="B10" s="27">
        <v>3000</v>
      </c>
      <c r="C10" s="27"/>
      <c r="D10" s="27"/>
      <c r="E10" s="96"/>
      <c r="F10" s="27"/>
      <c r="G10" s="27"/>
      <c r="H10" s="27"/>
      <c r="I10" s="99"/>
      <c r="J10" s="99"/>
      <c r="K10" s="99"/>
      <c r="L10" s="99"/>
    </row>
    <row r="11" spans="1:12">
      <c r="A11" s="97" t="s">
        <v>127</v>
      </c>
      <c r="B11" s="27">
        <v>3000</v>
      </c>
      <c r="C11" s="27">
        <v>3000</v>
      </c>
      <c r="D11" s="27">
        <v>23000</v>
      </c>
      <c r="E11" s="97" t="s">
        <v>128</v>
      </c>
      <c r="F11" s="27">
        <v>18</v>
      </c>
      <c r="G11" s="27">
        <v>19</v>
      </c>
      <c r="H11" s="27">
        <v>18</v>
      </c>
      <c r="I11" s="99"/>
      <c r="J11" s="99"/>
      <c r="K11" s="99"/>
      <c r="L11" s="99"/>
    </row>
    <row r="12" spans="1:12">
      <c r="A12" s="96" t="s">
        <v>1929</v>
      </c>
      <c r="B12" s="27"/>
      <c r="C12" s="27"/>
      <c r="D12" s="27">
        <v>18</v>
      </c>
      <c r="E12" s="96" t="s">
        <v>2039</v>
      </c>
      <c r="F12" s="27"/>
      <c r="G12" s="27"/>
      <c r="H12" s="27"/>
      <c r="I12" s="99"/>
      <c r="J12" s="99"/>
      <c r="K12" s="99"/>
      <c r="L12" s="99"/>
    </row>
    <row r="13" spans="1:12">
      <c r="A13" s="96" t="s">
        <v>2045</v>
      </c>
      <c r="B13" s="27"/>
      <c r="C13" s="27"/>
      <c r="D13" s="27">
        <v>1</v>
      </c>
      <c r="E13" s="96"/>
      <c r="F13" s="27"/>
      <c r="G13" s="27"/>
      <c r="H13" s="27"/>
      <c r="I13" s="99"/>
      <c r="J13" s="99"/>
      <c r="K13" s="99"/>
      <c r="L13" s="99"/>
    </row>
    <row r="14" spans="1:12">
      <c r="A14" s="96" t="s">
        <v>2119</v>
      </c>
      <c r="B14" s="27"/>
      <c r="C14" s="27"/>
      <c r="D14" s="27"/>
      <c r="E14" s="96" t="s">
        <v>2120</v>
      </c>
      <c r="F14" s="27"/>
      <c r="G14" s="27"/>
      <c r="H14" s="27"/>
      <c r="I14" s="99"/>
      <c r="J14" s="99"/>
      <c r="K14" s="99"/>
      <c r="L14" s="99"/>
    </row>
    <row r="15" spans="1:12">
      <c r="A15" s="96"/>
      <c r="B15" s="27"/>
      <c r="C15" s="27"/>
      <c r="D15" s="27"/>
      <c r="E15" s="96" t="s">
        <v>2047</v>
      </c>
      <c r="F15" s="27"/>
      <c r="G15" s="27"/>
      <c r="H15" s="27">
        <v>23000</v>
      </c>
      <c r="I15" s="99"/>
      <c r="J15" s="99"/>
      <c r="K15" s="99"/>
      <c r="L15" s="99"/>
    </row>
    <row r="16" spans="1:12">
      <c r="A16" s="96"/>
      <c r="B16" s="27"/>
      <c r="C16" s="27"/>
      <c r="D16" s="27"/>
      <c r="E16" s="96" t="s">
        <v>2124</v>
      </c>
      <c r="F16" s="27"/>
      <c r="G16" s="27"/>
      <c r="H16" s="27">
        <v>1</v>
      </c>
      <c r="I16" s="99"/>
      <c r="J16" s="99"/>
      <c r="K16" s="99"/>
      <c r="L16" s="99"/>
    </row>
    <row r="17" spans="1:12">
      <c r="A17" s="97" t="s">
        <v>2127</v>
      </c>
      <c r="B17" s="27"/>
      <c r="C17" s="27"/>
      <c r="D17" s="27">
        <v>23019</v>
      </c>
      <c r="E17" s="97" t="s">
        <v>2128</v>
      </c>
      <c r="F17" s="27"/>
      <c r="G17" s="27"/>
      <c r="H17" s="27">
        <v>23019</v>
      </c>
      <c r="I17" s="39"/>
      <c r="J17" s="39"/>
      <c r="K17" s="39"/>
      <c r="L17" s="39"/>
    </row>
  </sheetData>
  <mergeCells count="3">
    <mergeCell ref="A2:L2"/>
    <mergeCell ref="A3:H3"/>
    <mergeCell ref="A4:H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8"/>
  <sheetViews>
    <sheetView showZeros="0" zoomScale="90" zoomScaleNormal="90" workbookViewId="0">
      <selection activeCell="B15" sqref="B15"/>
    </sheetView>
  </sheetViews>
  <sheetFormatPr defaultColWidth="12.1428571428571" defaultRowHeight="14.25" outlineLevelCol="2"/>
  <cols>
    <col min="1" max="1" width="18.5619047619048" style="36" customWidth="1"/>
    <col min="2" max="2" width="46.1428571428571" style="36" customWidth="1"/>
    <col min="3" max="3" width="29.2857142857143" style="36" customWidth="1"/>
    <col min="4" max="16384" width="12.1428571428571" style="37"/>
  </cols>
  <sheetData>
    <row r="1" ht="21.95" customHeight="1" spans="1:1">
      <c r="A1" s="76" t="s">
        <v>2629</v>
      </c>
    </row>
    <row r="2" ht="33.95" customHeight="1" spans="1:3">
      <c r="A2" s="79" t="s">
        <v>47</v>
      </c>
      <c r="B2" s="79"/>
      <c r="C2" s="79"/>
    </row>
    <row r="3" ht="16.9" customHeight="1" spans="1:3">
      <c r="A3" s="81"/>
      <c r="B3" s="81"/>
      <c r="C3" s="81"/>
    </row>
    <row r="4" ht="16.9" customHeight="1" spans="1:3">
      <c r="A4" s="81" t="s">
        <v>1927</v>
      </c>
      <c r="B4" s="81"/>
      <c r="C4" s="81"/>
    </row>
    <row r="5" ht="20.1" customHeight="1" spans="1:3">
      <c r="A5" s="82" t="s">
        <v>2630</v>
      </c>
      <c r="B5" s="82" t="s">
        <v>2631</v>
      </c>
      <c r="C5" s="82" t="s">
        <v>2632</v>
      </c>
    </row>
    <row r="6" ht="20.1" customHeight="1" spans="1:3">
      <c r="A6" s="84"/>
      <c r="B6" s="84" t="s">
        <v>2633</v>
      </c>
      <c r="C6" s="65">
        <f>C7</f>
        <v>23000</v>
      </c>
    </row>
    <row r="7" ht="20.1" customHeight="1" spans="1:3">
      <c r="A7" s="63">
        <v>103</v>
      </c>
      <c r="B7" s="64" t="s">
        <v>474</v>
      </c>
      <c r="C7" s="65">
        <f>C8</f>
        <v>23000</v>
      </c>
    </row>
    <row r="8" ht="20.1" customHeight="1" spans="1:3">
      <c r="A8" s="63">
        <v>10306</v>
      </c>
      <c r="B8" s="64" t="s">
        <v>725</v>
      </c>
      <c r="C8" s="65">
        <f>C9+C41+C46+C52+C56</f>
        <v>23000</v>
      </c>
    </row>
    <row r="9" ht="20.1" customHeight="1" spans="1:3">
      <c r="A9" s="63">
        <v>1030601</v>
      </c>
      <c r="B9" s="64" t="s">
        <v>726</v>
      </c>
      <c r="C9" s="65">
        <f>SUM(C10:C40)</f>
        <v>23000</v>
      </c>
    </row>
    <row r="10" ht="20.1" customHeight="1" spans="1:3">
      <c r="A10" s="63">
        <v>103060103</v>
      </c>
      <c r="B10" s="66" t="s">
        <v>2634</v>
      </c>
      <c r="C10" s="71"/>
    </row>
    <row r="11" ht="20.1" customHeight="1" spans="1:3">
      <c r="A11" s="63">
        <v>103060104</v>
      </c>
      <c r="B11" s="66" t="s">
        <v>2635</v>
      </c>
      <c r="C11" s="65"/>
    </row>
    <row r="12" ht="20.1" customHeight="1" spans="1:3">
      <c r="A12" s="63">
        <v>103060105</v>
      </c>
      <c r="B12" s="66" t="s">
        <v>2636</v>
      </c>
      <c r="C12" s="91"/>
    </row>
    <row r="13" ht="20.1" customHeight="1" spans="1:3">
      <c r="A13" s="63">
        <v>103060106</v>
      </c>
      <c r="B13" s="66" t="s">
        <v>2637</v>
      </c>
      <c r="C13" s="65"/>
    </row>
    <row r="14" ht="20.1" customHeight="1" spans="1:3">
      <c r="A14" s="63">
        <v>103060107</v>
      </c>
      <c r="B14" s="66" t="s">
        <v>2638</v>
      </c>
      <c r="C14" s="65"/>
    </row>
    <row r="15" ht="20.1" customHeight="1" spans="1:3">
      <c r="A15" s="63">
        <v>103060108</v>
      </c>
      <c r="B15" s="66" t="s">
        <v>2639</v>
      </c>
      <c r="C15" s="65"/>
    </row>
    <row r="16" ht="20.1" customHeight="1" spans="1:3">
      <c r="A16" s="63">
        <v>103060109</v>
      </c>
      <c r="B16" s="66" t="s">
        <v>2640</v>
      </c>
      <c r="C16" s="65"/>
    </row>
    <row r="17" ht="20.1" customHeight="1" spans="1:3">
      <c r="A17" s="63">
        <v>103060112</v>
      </c>
      <c r="B17" s="66" t="s">
        <v>2641</v>
      </c>
      <c r="C17" s="65"/>
    </row>
    <row r="18" ht="20.1" customHeight="1" spans="1:3">
      <c r="A18" s="63">
        <v>103060113</v>
      </c>
      <c r="B18" s="66" t="s">
        <v>2642</v>
      </c>
      <c r="C18" s="65"/>
    </row>
    <row r="19" ht="20.1" customHeight="1" spans="1:3">
      <c r="A19" s="63">
        <v>103060114</v>
      </c>
      <c r="B19" s="66" t="s">
        <v>2643</v>
      </c>
      <c r="C19" s="65"/>
    </row>
    <row r="20" ht="20.1" customHeight="1" spans="1:3">
      <c r="A20" s="63">
        <v>103060115</v>
      </c>
      <c r="B20" s="66" t="s">
        <v>2644</v>
      </c>
      <c r="C20" s="65"/>
    </row>
    <row r="21" ht="20.1" customHeight="1" spans="1:3">
      <c r="A21" s="63">
        <v>103060116</v>
      </c>
      <c r="B21" s="66" t="s">
        <v>2645</v>
      </c>
      <c r="C21" s="65"/>
    </row>
    <row r="22" ht="20.1" customHeight="1" spans="1:3">
      <c r="A22" s="63">
        <v>103060117</v>
      </c>
      <c r="B22" s="66" t="s">
        <v>2646</v>
      </c>
      <c r="C22" s="65"/>
    </row>
    <row r="23" ht="20.1" customHeight="1" spans="1:3">
      <c r="A23" s="63">
        <v>103060118</v>
      </c>
      <c r="B23" s="66" t="s">
        <v>2647</v>
      </c>
      <c r="C23" s="65"/>
    </row>
    <row r="24" ht="20.1" customHeight="1" spans="1:3">
      <c r="A24" s="63">
        <v>103060119</v>
      </c>
      <c r="B24" s="66" t="s">
        <v>2648</v>
      </c>
      <c r="C24" s="65"/>
    </row>
    <row r="25" ht="20.1" customHeight="1" spans="1:3">
      <c r="A25" s="63">
        <v>103060120</v>
      </c>
      <c r="B25" s="66" t="s">
        <v>2649</v>
      </c>
      <c r="C25" s="92"/>
    </row>
    <row r="26" ht="20.1" customHeight="1" spans="1:3">
      <c r="A26" s="63">
        <v>103060121</v>
      </c>
      <c r="B26" s="66" t="s">
        <v>2650</v>
      </c>
      <c r="C26" s="92"/>
    </row>
    <row r="27" ht="20.1" customHeight="1" spans="1:3">
      <c r="A27" s="63">
        <v>103060122</v>
      </c>
      <c r="B27" s="66" t="s">
        <v>2651</v>
      </c>
      <c r="C27" s="92"/>
    </row>
    <row r="28" ht="20.1" customHeight="1" spans="1:3">
      <c r="A28" s="63">
        <v>103060123</v>
      </c>
      <c r="B28" s="66" t="s">
        <v>2652</v>
      </c>
      <c r="C28" s="92"/>
    </row>
    <row r="29" ht="20.1" customHeight="1" spans="1:3">
      <c r="A29" s="63">
        <v>103060124</v>
      </c>
      <c r="B29" s="66" t="s">
        <v>2653</v>
      </c>
      <c r="C29" s="92"/>
    </row>
    <row r="30" ht="20.1" customHeight="1" spans="1:3">
      <c r="A30" s="63">
        <v>103060125</v>
      </c>
      <c r="B30" s="66" t="s">
        <v>2654</v>
      </c>
      <c r="C30" s="92"/>
    </row>
    <row r="31" ht="20.1" customHeight="1" spans="1:3">
      <c r="A31" s="63">
        <v>103060126</v>
      </c>
      <c r="B31" s="66" t="s">
        <v>2655</v>
      </c>
      <c r="C31" s="92"/>
    </row>
    <row r="32" ht="20.1" customHeight="1" spans="1:3">
      <c r="A32" s="63">
        <v>103060127</v>
      </c>
      <c r="B32" s="66" t="s">
        <v>2656</v>
      </c>
      <c r="C32" s="92"/>
    </row>
    <row r="33" ht="20.1" customHeight="1" spans="1:3">
      <c r="A33" s="63">
        <v>103060128</v>
      </c>
      <c r="B33" s="66" t="s">
        <v>2657</v>
      </c>
      <c r="C33" s="92"/>
    </row>
    <row r="34" ht="20.1" customHeight="1" spans="1:3">
      <c r="A34" s="63">
        <v>103060129</v>
      </c>
      <c r="B34" s="66" t="s">
        <v>2658</v>
      </c>
      <c r="C34" s="92"/>
    </row>
    <row r="35" ht="20.1" customHeight="1" spans="1:3">
      <c r="A35" s="63">
        <v>103060130</v>
      </c>
      <c r="B35" s="66" t="s">
        <v>2659</v>
      </c>
      <c r="C35" s="65"/>
    </row>
    <row r="36" ht="20.1" customHeight="1" spans="1:3">
      <c r="A36" s="63">
        <v>103060131</v>
      </c>
      <c r="B36" s="66" t="s">
        <v>2660</v>
      </c>
      <c r="C36" s="65"/>
    </row>
    <row r="37" ht="20.1" customHeight="1" spans="1:3">
      <c r="A37" s="63">
        <v>103060132</v>
      </c>
      <c r="B37" s="66" t="s">
        <v>2661</v>
      </c>
      <c r="C37" s="65"/>
    </row>
    <row r="38" ht="20.1" customHeight="1" spans="1:3">
      <c r="A38" s="63">
        <v>103060133</v>
      </c>
      <c r="B38" s="66" t="s">
        <v>2662</v>
      </c>
      <c r="C38" s="65"/>
    </row>
    <row r="39" ht="20.1" customHeight="1" spans="1:3">
      <c r="A39" s="63">
        <v>103060134</v>
      </c>
      <c r="B39" s="66" t="s">
        <v>728</v>
      </c>
      <c r="C39" s="65"/>
    </row>
    <row r="40" ht="20.1" customHeight="1" spans="1:3">
      <c r="A40" s="63">
        <v>103060198</v>
      </c>
      <c r="B40" s="66" t="s">
        <v>2663</v>
      </c>
      <c r="C40" s="65">
        <v>23000</v>
      </c>
    </row>
    <row r="41" ht="20.1" customHeight="1" spans="1:3">
      <c r="A41" s="63">
        <v>1030602</v>
      </c>
      <c r="B41" s="64" t="s">
        <v>730</v>
      </c>
      <c r="C41" s="65">
        <f>SUM(C42:C45)</f>
        <v>0</v>
      </c>
    </row>
    <row r="42" ht="20.1" customHeight="1" spans="1:3">
      <c r="A42" s="63">
        <v>103060202</v>
      </c>
      <c r="B42" s="66" t="s">
        <v>2664</v>
      </c>
      <c r="C42" s="65"/>
    </row>
    <row r="43" ht="20.1" customHeight="1" spans="1:3">
      <c r="A43" s="63">
        <v>103060203</v>
      </c>
      <c r="B43" s="66" t="s">
        <v>2665</v>
      </c>
      <c r="C43" s="65"/>
    </row>
    <row r="44" ht="20.1" customHeight="1" spans="1:3">
      <c r="A44" s="63">
        <v>103060204</v>
      </c>
      <c r="B44" s="66" t="s">
        <v>2666</v>
      </c>
      <c r="C44" s="65"/>
    </row>
    <row r="45" ht="20.1" customHeight="1" spans="1:3">
      <c r="A45" s="63">
        <v>103060298</v>
      </c>
      <c r="B45" s="66" t="s">
        <v>2667</v>
      </c>
      <c r="C45" s="65"/>
    </row>
    <row r="46" ht="20.1" customHeight="1" spans="1:3">
      <c r="A46" s="63">
        <v>1030603</v>
      </c>
      <c r="B46" s="64" t="s">
        <v>733</v>
      </c>
      <c r="C46" s="65">
        <f>SUM(C47:C51)</f>
        <v>0</v>
      </c>
    </row>
    <row r="47" ht="20.1" customHeight="1" spans="1:3">
      <c r="A47" s="63">
        <v>103060301</v>
      </c>
      <c r="B47" s="66" t="s">
        <v>2668</v>
      </c>
      <c r="C47" s="65"/>
    </row>
    <row r="48" ht="20.1" customHeight="1" spans="1:3">
      <c r="A48" s="63">
        <v>103060304</v>
      </c>
      <c r="B48" s="66" t="s">
        <v>2669</v>
      </c>
      <c r="C48" s="65"/>
    </row>
    <row r="49" ht="20.1" customHeight="1" spans="1:3">
      <c r="A49" s="63">
        <v>103060305</v>
      </c>
      <c r="B49" s="66" t="s">
        <v>2670</v>
      </c>
      <c r="C49" s="65"/>
    </row>
    <row r="50" ht="20.1" customHeight="1" spans="1:3">
      <c r="A50" s="63">
        <v>103060307</v>
      </c>
      <c r="B50" s="66" t="s">
        <v>2671</v>
      </c>
      <c r="C50" s="65"/>
    </row>
    <row r="51" ht="20.1" customHeight="1" spans="1:3">
      <c r="A51" s="63">
        <v>103060398</v>
      </c>
      <c r="B51" s="66" t="s">
        <v>2672</v>
      </c>
      <c r="C51" s="65"/>
    </row>
    <row r="52" ht="20.1" customHeight="1" spans="1:3">
      <c r="A52" s="63">
        <v>1030604</v>
      </c>
      <c r="B52" s="64" t="s">
        <v>735</v>
      </c>
      <c r="C52" s="65">
        <f>SUM(C53:C55)</f>
        <v>0</v>
      </c>
    </row>
    <row r="53" ht="20.1" customHeight="1" spans="1:3">
      <c r="A53" s="63">
        <v>103060401</v>
      </c>
      <c r="B53" s="66" t="s">
        <v>2673</v>
      </c>
      <c r="C53" s="65"/>
    </row>
    <row r="54" ht="20.1" customHeight="1" spans="1:3">
      <c r="A54" s="63">
        <v>103060402</v>
      </c>
      <c r="B54" s="66" t="s">
        <v>2674</v>
      </c>
      <c r="C54" s="65"/>
    </row>
    <row r="55" ht="20.1" customHeight="1" spans="1:3">
      <c r="A55" s="63">
        <v>103060498</v>
      </c>
      <c r="B55" s="66" t="s">
        <v>2675</v>
      </c>
      <c r="C55" s="65"/>
    </row>
    <row r="56" ht="20.1" customHeight="1" spans="1:3">
      <c r="A56" s="63">
        <v>1030698</v>
      </c>
      <c r="B56" s="64" t="s">
        <v>2676</v>
      </c>
      <c r="C56" s="65"/>
    </row>
    <row r="57" ht="15.75" spans="1:3">
      <c r="A57" s="90"/>
      <c r="B57" s="90"/>
      <c r="C57" s="90"/>
    </row>
    <row r="58" ht="15.75" spans="1:3">
      <c r="A58" s="90"/>
      <c r="B58" s="90"/>
      <c r="C58" s="90"/>
    </row>
    <row r="59" ht="15.75" spans="1:3">
      <c r="A59" s="90"/>
      <c r="B59" s="90"/>
      <c r="C59" s="90"/>
    </row>
    <row r="60" ht="15.75" spans="1:3">
      <c r="A60" s="90"/>
      <c r="B60" s="90"/>
      <c r="C60" s="90"/>
    </row>
    <row r="61" ht="15.75" spans="1:3">
      <c r="A61" s="90"/>
      <c r="B61" s="90"/>
      <c r="C61" s="90"/>
    </row>
    <row r="62" ht="15.75" spans="1:3">
      <c r="A62" s="90"/>
      <c r="B62" s="90"/>
      <c r="C62" s="90"/>
    </row>
    <row r="63" ht="15.75" spans="1:3">
      <c r="A63" s="90"/>
      <c r="B63" s="90"/>
      <c r="C63" s="90"/>
    </row>
    <row r="64" ht="15.75" spans="1:3">
      <c r="A64" s="90"/>
      <c r="B64" s="90"/>
      <c r="C64" s="90"/>
    </row>
    <row r="65" ht="15.75" spans="1:3">
      <c r="A65" s="90"/>
      <c r="B65" s="90"/>
      <c r="C65" s="90"/>
    </row>
    <row r="66" ht="15.75" spans="1:3">
      <c r="A66" s="90"/>
      <c r="B66" s="90"/>
      <c r="C66" s="90"/>
    </row>
    <row r="67" ht="15.75" spans="1:3">
      <c r="A67" s="90"/>
      <c r="B67" s="90"/>
      <c r="C67" s="90"/>
    </row>
    <row r="68" ht="15.75" spans="1:3">
      <c r="A68" s="90"/>
      <c r="B68" s="90"/>
      <c r="C68" s="90"/>
    </row>
    <row r="69" ht="15.75" spans="1:3">
      <c r="A69" s="90"/>
      <c r="B69" s="90"/>
      <c r="C69" s="90"/>
    </row>
    <row r="70" ht="15.75" spans="1:3">
      <c r="A70" s="90"/>
      <c r="B70" s="90"/>
      <c r="C70" s="90"/>
    </row>
    <row r="71" ht="15.75" spans="1:3">
      <c r="A71" s="90"/>
      <c r="B71" s="90"/>
      <c r="C71" s="90"/>
    </row>
    <row r="72" ht="15.75" spans="1:3">
      <c r="A72" s="90"/>
      <c r="B72" s="90"/>
      <c r="C72" s="90"/>
    </row>
    <row r="73" ht="15.75" spans="1:3">
      <c r="A73" s="90"/>
      <c r="B73" s="90"/>
      <c r="C73" s="90"/>
    </row>
    <row r="74" ht="15.75" spans="1:3">
      <c r="A74" s="90"/>
      <c r="B74" s="90"/>
      <c r="C74" s="90"/>
    </row>
    <row r="75" ht="15.75" spans="1:3">
      <c r="A75" s="90"/>
      <c r="B75" s="90"/>
      <c r="C75" s="90"/>
    </row>
    <row r="76" ht="15.75" spans="1:3">
      <c r="A76" s="90"/>
      <c r="B76" s="90"/>
      <c r="C76" s="90"/>
    </row>
    <row r="77" ht="15.75" spans="1:3">
      <c r="A77" s="90"/>
      <c r="B77" s="90"/>
      <c r="C77" s="90"/>
    </row>
    <row r="78" ht="15.75" spans="1:3">
      <c r="A78" s="90"/>
      <c r="B78" s="90"/>
      <c r="C78" s="90"/>
    </row>
    <row r="79" ht="15.75" spans="1:3">
      <c r="A79" s="90"/>
      <c r="B79" s="90"/>
      <c r="C79" s="90"/>
    </row>
    <row r="80" ht="15.75" spans="1:3">
      <c r="A80" s="90"/>
      <c r="B80" s="90"/>
      <c r="C80" s="90"/>
    </row>
    <row r="81" ht="15.75" spans="1:3">
      <c r="A81" s="90"/>
      <c r="B81" s="90"/>
      <c r="C81" s="90"/>
    </row>
    <row r="82" ht="15.75" spans="1:3">
      <c r="A82" s="90"/>
      <c r="B82" s="90"/>
      <c r="C82" s="90"/>
    </row>
    <row r="83" ht="15.75" spans="1:3">
      <c r="A83" s="90"/>
      <c r="B83" s="90"/>
      <c r="C83" s="90"/>
    </row>
    <row r="84" ht="15.75" spans="1:3">
      <c r="A84" s="90"/>
      <c r="B84" s="90"/>
      <c r="C84" s="90"/>
    </row>
    <row r="85" ht="15.75" spans="1:3">
      <c r="A85" s="90"/>
      <c r="B85" s="90"/>
      <c r="C85" s="90"/>
    </row>
    <row r="86" ht="15.75" spans="1:3">
      <c r="A86" s="90"/>
      <c r="B86" s="90"/>
      <c r="C86" s="90"/>
    </row>
    <row r="87" ht="15.75" spans="1:3">
      <c r="A87" s="90"/>
      <c r="B87" s="90"/>
      <c r="C87" s="90"/>
    </row>
    <row r="88" ht="15.75" spans="1:3">
      <c r="A88" s="90"/>
      <c r="B88" s="90"/>
      <c r="C88" s="90"/>
    </row>
    <row r="89" ht="15.75" spans="1:3">
      <c r="A89" s="90"/>
      <c r="B89" s="90"/>
      <c r="C89" s="90"/>
    </row>
    <row r="90" ht="15.75" spans="1:3">
      <c r="A90" s="90"/>
      <c r="B90" s="90"/>
      <c r="C90" s="90"/>
    </row>
    <row r="91" ht="15.75" spans="1:3">
      <c r="A91" s="90"/>
      <c r="B91" s="90"/>
      <c r="C91" s="90"/>
    </row>
    <row r="92" ht="15.75" spans="1:3">
      <c r="A92" s="90"/>
      <c r="B92" s="90"/>
      <c r="C92" s="90"/>
    </row>
    <row r="93" ht="15.75" spans="1:3">
      <c r="A93" s="90"/>
      <c r="B93" s="90"/>
      <c r="C93" s="90"/>
    </row>
    <row r="94" ht="15.75" spans="1:3">
      <c r="A94" s="90"/>
      <c r="B94" s="90"/>
      <c r="C94" s="90"/>
    </row>
    <row r="95" ht="15.75" spans="1:3">
      <c r="A95" s="90"/>
      <c r="B95" s="90"/>
      <c r="C95" s="90"/>
    </row>
    <row r="96" ht="15.75" spans="1:3">
      <c r="A96" s="90"/>
      <c r="B96" s="90"/>
      <c r="C96" s="90"/>
    </row>
    <row r="97" ht="15.75" spans="1:3">
      <c r="A97" s="90"/>
      <c r="B97" s="90"/>
      <c r="C97" s="90"/>
    </row>
    <row r="98" ht="15.75" spans="1:3">
      <c r="A98" s="90"/>
      <c r="B98" s="90"/>
      <c r="C98" s="90"/>
    </row>
    <row r="99" ht="15.75" spans="1:3">
      <c r="A99" s="90"/>
      <c r="B99" s="90"/>
      <c r="C99" s="90"/>
    </row>
    <row r="100" ht="15.75" spans="1:3">
      <c r="A100" s="90"/>
      <c r="B100" s="90"/>
      <c r="C100" s="90"/>
    </row>
    <row r="101" ht="15.75" spans="1:3">
      <c r="A101" s="90"/>
      <c r="B101" s="90"/>
      <c r="C101" s="90"/>
    </row>
    <row r="102" ht="15.75" spans="1:3">
      <c r="A102" s="90"/>
      <c r="B102" s="90"/>
      <c r="C102" s="90"/>
    </row>
    <row r="103" ht="15.75" spans="1:3">
      <c r="A103" s="90"/>
      <c r="B103" s="90"/>
      <c r="C103" s="90"/>
    </row>
    <row r="104" ht="15.75" spans="1:3">
      <c r="A104" s="90"/>
      <c r="B104" s="90"/>
      <c r="C104" s="90"/>
    </row>
    <row r="105" ht="15.75" spans="1:3">
      <c r="A105" s="90"/>
      <c r="B105" s="90"/>
      <c r="C105" s="90"/>
    </row>
    <row r="106" ht="15.75" spans="1:3">
      <c r="A106" s="90"/>
      <c r="B106" s="90"/>
      <c r="C106" s="90"/>
    </row>
    <row r="107" ht="15.75" spans="1:3">
      <c r="A107" s="90"/>
      <c r="B107" s="90"/>
      <c r="C107" s="90"/>
    </row>
    <row r="108" ht="15.75" spans="1:3">
      <c r="A108" s="90"/>
      <c r="B108" s="90"/>
      <c r="C108" s="90"/>
    </row>
    <row r="109" ht="15.75" spans="1:3">
      <c r="A109" s="90"/>
      <c r="B109" s="90"/>
      <c r="C109" s="90"/>
    </row>
    <row r="110" ht="15.75" spans="1:3">
      <c r="A110" s="90"/>
      <c r="B110" s="90"/>
      <c r="C110" s="90"/>
    </row>
    <row r="111" ht="15.75" spans="1:3">
      <c r="A111" s="90"/>
      <c r="B111" s="90"/>
      <c r="C111" s="90"/>
    </row>
    <row r="112" ht="15.75" spans="1:3">
      <c r="A112" s="90"/>
      <c r="B112" s="90"/>
      <c r="C112" s="90"/>
    </row>
    <row r="113" ht="15.75" spans="1:3">
      <c r="A113" s="90"/>
      <c r="B113" s="90"/>
      <c r="C113" s="90"/>
    </row>
    <row r="114" ht="15.75" spans="1:3">
      <c r="A114" s="90"/>
      <c r="B114" s="90"/>
      <c r="C114" s="90"/>
    </row>
    <row r="115" ht="15.75" spans="1:3">
      <c r="A115" s="90"/>
      <c r="B115" s="90"/>
      <c r="C115" s="90"/>
    </row>
    <row r="116" ht="15.75" spans="1:3">
      <c r="A116" s="90"/>
      <c r="B116" s="90"/>
      <c r="C116" s="90"/>
    </row>
    <row r="117" ht="15.75" spans="1:3">
      <c r="A117" s="90"/>
      <c r="B117" s="90"/>
      <c r="C117" s="90"/>
    </row>
    <row r="118" ht="15.75" spans="1:3">
      <c r="A118" s="90"/>
      <c r="B118" s="90"/>
      <c r="C118" s="90"/>
    </row>
    <row r="119" ht="15.75" spans="1:3">
      <c r="A119" s="90"/>
      <c r="B119" s="90"/>
      <c r="C119" s="90"/>
    </row>
    <row r="120" ht="15.75" spans="1:3">
      <c r="A120" s="90"/>
      <c r="B120" s="90"/>
      <c r="C120" s="90"/>
    </row>
    <row r="121" ht="15.75" spans="1:3">
      <c r="A121" s="90"/>
      <c r="B121" s="90"/>
      <c r="C121" s="90"/>
    </row>
    <row r="122" ht="15.75" spans="1:3">
      <c r="A122" s="90"/>
      <c r="B122" s="90"/>
      <c r="C122" s="90"/>
    </row>
    <row r="123" ht="15.75" spans="1:3">
      <c r="A123" s="90"/>
      <c r="B123" s="90"/>
      <c r="C123" s="90"/>
    </row>
    <row r="124" ht="15.75" spans="1:3">
      <c r="A124" s="90"/>
      <c r="B124" s="90"/>
      <c r="C124" s="90"/>
    </row>
    <row r="125" ht="15.75" spans="1:3">
      <c r="A125" s="90"/>
      <c r="B125" s="90"/>
      <c r="C125" s="90"/>
    </row>
    <row r="126" ht="15.75" spans="1:3">
      <c r="A126" s="90"/>
      <c r="B126" s="90"/>
      <c r="C126" s="90"/>
    </row>
    <row r="127" ht="15.75" spans="1:3">
      <c r="A127" s="90"/>
      <c r="B127" s="90"/>
      <c r="C127" s="90"/>
    </row>
    <row r="128" ht="15.75" spans="1:3">
      <c r="A128" s="90"/>
      <c r="B128" s="90"/>
      <c r="C128" s="90"/>
    </row>
    <row r="129" ht="15.75" spans="1:3">
      <c r="A129" s="90"/>
      <c r="B129" s="90"/>
      <c r="C129" s="90"/>
    </row>
    <row r="130" ht="15.75" spans="1:3">
      <c r="A130" s="90"/>
      <c r="B130" s="90"/>
      <c r="C130" s="90"/>
    </row>
    <row r="131" ht="15.75" spans="1:3">
      <c r="A131" s="90"/>
      <c r="B131" s="90"/>
      <c r="C131" s="90"/>
    </row>
    <row r="132" ht="15.75" spans="1:3">
      <c r="A132" s="90"/>
      <c r="B132" s="90"/>
      <c r="C132" s="90"/>
    </row>
    <row r="133" ht="15.75" spans="1:3">
      <c r="A133" s="90"/>
      <c r="B133" s="90"/>
      <c r="C133" s="90"/>
    </row>
    <row r="134" ht="15.75" spans="1:3">
      <c r="A134" s="90"/>
      <c r="B134" s="90"/>
      <c r="C134" s="90"/>
    </row>
    <row r="135" ht="15.75" spans="1:3">
      <c r="A135" s="90"/>
      <c r="B135" s="90"/>
      <c r="C135" s="90"/>
    </row>
    <row r="136" ht="15.75" spans="1:3">
      <c r="A136" s="90"/>
      <c r="B136" s="90"/>
      <c r="C136" s="90"/>
    </row>
    <row r="137" ht="15.75" spans="1:3">
      <c r="A137" s="90"/>
      <c r="B137" s="90"/>
      <c r="C137" s="90"/>
    </row>
    <row r="138" ht="15.75" spans="1:3">
      <c r="A138" s="90"/>
      <c r="B138" s="90"/>
      <c r="C138" s="90"/>
    </row>
    <row r="139" ht="15.75" spans="1:3">
      <c r="A139" s="90"/>
      <c r="B139" s="90"/>
      <c r="C139" s="90"/>
    </row>
    <row r="140" ht="15.75" spans="1:3">
      <c r="A140" s="90"/>
      <c r="B140" s="90"/>
      <c r="C140" s="90"/>
    </row>
    <row r="141" ht="15.75" spans="1:3">
      <c r="A141" s="90"/>
      <c r="B141" s="90"/>
      <c r="C141" s="90"/>
    </row>
    <row r="142" ht="15.75" spans="1:3">
      <c r="A142" s="90"/>
      <c r="B142" s="90"/>
      <c r="C142" s="90"/>
    </row>
    <row r="143" ht="15.75" spans="1:3">
      <c r="A143" s="90"/>
      <c r="B143" s="90"/>
      <c r="C143" s="90"/>
    </row>
    <row r="144" ht="15.75" spans="1:3">
      <c r="A144" s="90"/>
      <c r="B144" s="90"/>
      <c r="C144" s="90"/>
    </row>
    <row r="145" ht="15.75" spans="1:3">
      <c r="A145" s="90"/>
      <c r="B145" s="90"/>
      <c r="C145" s="90"/>
    </row>
    <row r="146" ht="15.75" spans="1:3">
      <c r="A146" s="90"/>
      <c r="B146" s="90"/>
      <c r="C146" s="90"/>
    </row>
    <row r="147" ht="15.75" spans="1:3">
      <c r="A147" s="90"/>
      <c r="B147" s="90"/>
      <c r="C147" s="90"/>
    </row>
    <row r="148" ht="15.75" spans="1:3">
      <c r="A148" s="90"/>
      <c r="B148" s="90"/>
      <c r="C148" s="90"/>
    </row>
    <row r="149" ht="15.75" spans="1:3">
      <c r="A149" s="90"/>
      <c r="B149" s="90"/>
      <c r="C149" s="90"/>
    </row>
    <row r="150" ht="15.75" spans="1:3">
      <c r="A150" s="90"/>
      <c r="B150" s="90"/>
      <c r="C150" s="90"/>
    </row>
    <row r="151" ht="15.75" spans="1:3">
      <c r="A151" s="90"/>
      <c r="B151" s="90"/>
      <c r="C151" s="90"/>
    </row>
    <row r="152" ht="15.75" spans="1:3">
      <c r="A152" s="90"/>
      <c r="B152" s="90"/>
      <c r="C152" s="90"/>
    </row>
    <row r="153" ht="15.75" spans="1:3">
      <c r="A153" s="90"/>
      <c r="B153" s="90"/>
      <c r="C153" s="90"/>
    </row>
    <row r="154" ht="15.75" spans="1:3">
      <c r="A154" s="90"/>
      <c r="B154" s="90"/>
      <c r="C154" s="90"/>
    </row>
    <row r="155" ht="15.75" spans="1:3">
      <c r="A155" s="90"/>
      <c r="B155" s="90"/>
      <c r="C155" s="90"/>
    </row>
    <row r="156" ht="15.75" spans="1:3">
      <c r="A156" s="90"/>
      <c r="B156" s="90"/>
      <c r="C156" s="90"/>
    </row>
    <row r="157" ht="15.75" spans="1:3">
      <c r="A157" s="90"/>
      <c r="B157" s="90"/>
      <c r="C157" s="90"/>
    </row>
    <row r="158" ht="15.75" spans="1:3">
      <c r="A158" s="90"/>
      <c r="B158" s="90"/>
      <c r="C158" s="90"/>
    </row>
    <row r="159" ht="15.75" spans="1:3">
      <c r="A159" s="90"/>
      <c r="B159" s="90"/>
      <c r="C159" s="90"/>
    </row>
    <row r="160" ht="15.75" spans="1:3">
      <c r="A160" s="90"/>
      <c r="B160" s="90"/>
      <c r="C160" s="90"/>
    </row>
    <row r="161" ht="15.75" spans="1:3">
      <c r="A161" s="90"/>
      <c r="B161" s="90"/>
      <c r="C161" s="90"/>
    </row>
    <row r="162" ht="15.75" spans="1:3">
      <c r="A162" s="90"/>
      <c r="B162" s="90"/>
      <c r="C162" s="90"/>
    </row>
    <row r="163" ht="15.75" spans="1:3">
      <c r="A163" s="90"/>
      <c r="B163" s="90"/>
      <c r="C163" s="90"/>
    </row>
    <row r="164" ht="15.75" spans="1:3">
      <c r="A164" s="90"/>
      <c r="B164" s="90"/>
      <c r="C164" s="90"/>
    </row>
    <row r="165" ht="15.75" spans="1:3">
      <c r="A165" s="90"/>
      <c r="B165" s="90"/>
      <c r="C165" s="90"/>
    </row>
    <row r="166" ht="15.75" spans="1:3">
      <c r="A166" s="90"/>
      <c r="B166" s="90"/>
      <c r="C166" s="90"/>
    </row>
    <row r="167" ht="15.75" spans="1:3">
      <c r="A167" s="90"/>
      <c r="B167" s="90"/>
      <c r="C167" s="90"/>
    </row>
    <row r="168" ht="15.75" spans="1:3">
      <c r="A168" s="90"/>
      <c r="B168" s="90"/>
      <c r="C168" s="90"/>
    </row>
    <row r="169" ht="15.75" spans="1:3">
      <c r="A169" s="90"/>
      <c r="B169" s="90"/>
      <c r="C169" s="90"/>
    </row>
    <row r="170" ht="15.75" spans="1:3">
      <c r="A170" s="90"/>
      <c r="B170" s="90"/>
      <c r="C170" s="90"/>
    </row>
    <row r="171" ht="15.75" spans="1:3">
      <c r="A171" s="90"/>
      <c r="B171" s="90"/>
      <c r="C171" s="90"/>
    </row>
    <row r="172" ht="15.75" spans="1:3">
      <c r="A172" s="90"/>
      <c r="B172" s="90"/>
      <c r="C172" s="90"/>
    </row>
    <row r="173" ht="15.75" spans="1:3">
      <c r="A173" s="90"/>
      <c r="B173" s="90"/>
      <c r="C173" s="90"/>
    </row>
    <row r="174" ht="15.75" spans="1:3">
      <c r="A174" s="90"/>
      <c r="B174" s="90"/>
      <c r="C174" s="90"/>
    </row>
    <row r="175" ht="15.75" spans="1:3">
      <c r="A175" s="90"/>
      <c r="B175" s="90"/>
      <c r="C175" s="90"/>
    </row>
    <row r="176" ht="15.75" spans="1:3">
      <c r="A176" s="90"/>
      <c r="B176" s="90"/>
      <c r="C176" s="90"/>
    </row>
    <row r="177" ht="15.75" spans="1:3">
      <c r="A177" s="90"/>
      <c r="B177" s="90"/>
      <c r="C177" s="90"/>
    </row>
    <row r="178" ht="15.75" spans="1:3">
      <c r="A178" s="90"/>
      <c r="B178" s="90"/>
      <c r="C178" s="90"/>
    </row>
    <row r="179" ht="15.75" spans="1:3">
      <c r="A179" s="90"/>
      <c r="B179" s="90"/>
      <c r="C179" s="90"/>
    </row>
    <row r="180" ht="15.75" spans="1:3">
      <c r="A180" s="90"/>
      <c r="B180" s="90"/>
      <c r="C180" s="90"/>
    </row>
    <row r="181" ht="15.75" spans="1:3">
      <c r="A181" s="90"/>
      <c r="B181" s="90"/>
      <c r="C181" s="90"/>
    </row>
    <row r="182" ht="15.75" spans="1:3">
      <c r="A182" s="90"/>
      <c r="B182" s="90"/>
      <c r="C182" s="90"/>
    </row>
    <row r="183" ht="15.75" spans="1:3">
      <c r="A183" s="90"/>
      <c r="B183" s="90"/>
      <c r="C183" s="90"/>
    </row>
    <row r="184" ht="15.75" spans="1:3">
      <c r="A184" s="90"/>
      <c r="B184" s="90"/>
      <c r="C184" s="90"/>
    </row>
    <row r="185" ht="15.75" spans="1:3">
      <c r="A185" s="90"/>
      <c r="B185" s="90"/>
      <c r="C185" s="90"/>
    </row>
    <row r="186" ht="15.75" spans="1:3">
      <c r="A186" s="90"/>
      <c r="B186" s="90"/>
      <c r="C186" s="90"/>
    </row>
    <row r="187" ht="15.75" spans="1:3">
      <c r="A187" s="90"/>
      <c r="B187" s="90"/>
      <c r="C187" s="90"/>
    </row>
    <row r="188" ht="15.75" spans="1:3">
      <c r="A188" s="90"/>
      <c r="B188" s="90"/>
      <c r="C188" s="90"/>
    </row>
    <row r="189" ht="15.75" spans="1:3">
      <c r="A189" s="90"/>
      <c r="B189" s="90"/>
      <c r="C189" s="90"/>
    </row>
    <row r="190" ht="15.75" spans="1:3">
      <c r="A190" s="90"/>
      <c r="B190" s="90"/>
      <c r="C190" s="90"/>
    </row>
    <row r="191" ht="15.75" spans="1:3">
      <c r="A191" s="90"/>
      <c r="B191" s="90"/>
      <c r="C191" s="90"/>
    </row>
    <row r="192" ht="15.75" spans="1:3">
      <c r="A192" s="90"/>
      <c r="B192" s="90"/>
      <c r="C192" s="90"/>
    </row>
    <row r="193" ht="15.75" spans="1:3">
      <c r="A193" s="90"/>
      <c r="B193" s="90"/>
      <c r="C193" s="90"/>
    </row>
    <row r="194" ht="15.75" spans="1:3">
      <c r="A194" s="90"/>
      <c r="B194" s="90"/>
      <c r="C194" s="90"/>
    </row>
    <row r="195" ht="15.75" spans="1:3">
      <c r="A195" s="90"/>
      <c r="B195" s="90"/>
      <c r="C195" s="90"/>
    </row>
    <row r="196" ht="15.75" spans="1:3">
      <c r="A196" s="90"/>
      <c r="B196" s="90"/>
      <c r="C196" s="90"/>
    </row>
    <row r="197" ht="15.75" spans="1:3">
      <c r="A197" s="90"/>
      <c r="B197" s="90"/>
      <c r="C197" s="90"/>
    </row>
    <row r="198" ht="15.75" spans="1:3">
      <c r="A198" s="90"/>
      <c r="B198" s="90"/>
      <c r="C198" s="90"/>
    </row>
    <row r="199" ht="15.75" spans="1:3">
      <c r="A199" s="90"/>
      <c r="B199" s="90"/>
      <c r="C199" s="90"/>
    </row>
    <row r="200" ht="15.75" spans="1:3">
      <c r="A200" s="90"/>
      <c r="B200" s="90"/>
      <c r="C200" s="90"/>
    </row>
    <row r="201" ht="15.75" spans="1:3">
      <c r="A201" s="90"/>
      <c r="B201" s="90"/>
      <c r="C201" s="90"/>
    </row>
    <row r="202" ht="15.75" spans="1:3">
      <c r="A202" s="90"/>
      <c r="B202" s="90"/>
      <c r="C202" s="90"/>
    </row>
    <row r="203" ht="15.75" spans="1:3">
      <c r="A203" s="90"/>
      <c r="B203" s="90"/>
      <c r="C203" s="90"/>
    </row>
    <row r="204" ht="15.75" spans="1:3">
      <c r="A204" s="90"/>
      <c r="B204" s="90"/>
      <c r="C204" s="90"/>
    </row>
    <row r="205" ht="15.75" spans="1:3">
      <c r="A205" s="90"/>
      <c r="B205" s="90"/>
      <c r="C205" s="90"/>
    </row>
    <row r="206" ht="15.75" spans="1:3">
      <c r="A206" s="90"/>
      <c r="B206" s="90"/>
      <c r="C206" s="90"/>
    </row>
    <row r="207" ht="15.75" spans="1:3">
      <c r="A207" s="90"/>
      <c r="B207" s="90"/>
      <c r="C207" s="90"/>
    </row>
    <row r="208" ht="15.75" spans="1:3">
      <c r="A208" s="90"/>
      <c r="B208" s="90"/>
      <c r="C208" s="90"/>
    </row>
    <row r="209" ht="15.75" spans="1:3">
      <c r="A209" s="90"/>
      <c r="B209" s="90"/>
      <c r="C209" s="90"/>
    </row>
    <row r="210" ht="15.75" spans="1:3">
      <c r="A210" s="90"/>
      <c r="B210" s="90"/>
      <c r="C210" s="90"/>
    </row>
    <row r="211" ht="15.75" spans="1:3">
      <c r="A211" s="90"/>
      <c r="B211" s="90"/>
      <c r="C211" s="90"/>
    </row>
    <row r="212" ht="15.75" spans="1:3">
      <c r="A212" s="90"/>
      <c r="B212" s="90"/>
      <c r="C212" s="90"/>
    </row>
    <row r="213" ht="15.75" spans="1:3">
      <c r="A213" s="90"/>
      <c r="B213" s="90"/>
      <c r="C213" s="90"/>
    </row>
    <row r="214" ht="15.75" spans="1:3">
      <c r="A214" s="90"/>
      <c r="B214" s="90"/>
      <c r="C214" s="90"/>
    </row>
    <row r="215" ht="15.75" spans="1:3">
      <c r="A215" s="90"/>
      <c r="B215" s="90"/>
      <c r="C215" s="90"/>
    </row>
    <row r="216" ht="15.75" spans="1:3">
      <c r="A216" s="90"/>
      <c r="B216" s="90"/>
      <c r="C216" s="90"/>
    </row>
    <row r="217" ht="15.75" spans="1:3">
      <c r="A217" s="90"/>
      <c r="B217" s="90"/>
      <c r="C217" s="90"/>
    </row>
    <row r="218" ht="15.75" spans="1:3">
      <c r="A218" s="90"/>
      <c r="B218" s="90"/>
      <c r="C218" s="90"/>
    </row>
    <row r="219" ht="15.75" spans="1:3">
      <c r="A219" s="90"/>
      <c r="B219" s="90"/>
      <c r="C219" s="90"/>
    </row>
    <row r="220" ht="15.75" spans="1:3">
      <c r="A220" s="90"/>
      <c r="B220" s="90"/>
      <c r="C220" s="90"/>
    </row>
    <row r="221" ht="15.75" spans="1:3">
      <c r="A221" s="90"/>
      <c r="B221" s="90"/>
      <c r="C221" s="90"/>
    </row>
    <row r="222" ht="15.75" spans="1:3">
      <c r="A222" s="90"/>
      <c r="B222" s="90"/>
      <c r="C222" s="90"/>
    </row>
    <row r="223" ht="15.75" spans="1:3">
      <c r="A223" s="90"/>
      <c r="B223" s="90"/>
      <c r="C223" s="90"/>
    </row>
    <row r="224" ht="15.75" spans="1:3">
      <c r="A224" s="90"/>
      <c r="B224" s="90"/>
      <c r="C224" s="90"/>
    </row>
    <row r="225" ht="15.75" spans="1:3">
      <c r="A225" s="90"/>
      <c r="B225" s="90"/>
      <c r="C225" s="90"/>
    </row>
    <row r="226" ht="15.75" spans="1:3">
      <c r="A226" s="90"/>
      <c r="B226" s="90"/>
      <c r="C226" s="90"/>
    </row>
    <row r="227" ht="15.75" spans="1:3">
      <c r="A227" s="90"/>
      <c r="B227" s="90"/>
      <c r="C227" s="90"/>
    </row>
    <row r="228" ht="15.75" spans="1:3">
      <c r="A228" s="90"/>
      <c r="B228" s="90"/>
      <c r="C228" s="90"/>
    </row>
    <row r="229" ht="15.75" spans="1:3">
      <c r="A229" s="90"/>
      <c r="B229" s="90"/>
      <c r="C229" s="90"/>
    </row>
    <row r="230" ht="15.75" spans="1:3">
      <c r="A230" s="90"/>
      <c r="B230" s="90"/>
      <c r="C230" s="90"/>
    </row>
    <row r="231" ht="15.75" spans="1:3">
      <c r="A231" s="90"/>
      <c r="B231" s="90"/>
      <c r="C231" s="90"/>
    </row>
    <row r="232" ht="15.75" spans="1:3">
      <c r="A232" s="90"/>
      <c r="B232" s="90"/>
      <c r="C232" s="90"/>
    </row>
    <row r="233" ht="15.75" spans="1:3">
      <c r="A233" s="90"/>
      <c r="B233" s="90"/>
      <c r="C233" s="90"/>
    </row>
    <row r="234" ht="15.75" spans="1:3">
      <c r="A234" s="90"/>
      <c r="B234" s="90"/>
      <c r="C234" s="90"/>
    </row>
    <row r="235" ht="15.75" spans="1:3">
      <c r="A235" s="90"/>
      <c r="B235" s="90"/>
      <c r="C235" s="90"/>
    </row>
    <row r="236" ht="15.75" spans="1:3">
      <c r="A236" s="90"/>
      <c r="B236" s="90"/>
      <c r="C236" s="90"/>
    </row>
    <row r="237" ht="15.75" spans="1:3">
      <c r="A237" s="90"/>
      <c r="B237" s="90"/>
      <c r="C237" s="90"/>
    </row>
    <row r="238" ht="15.75" spans="1:3">
      <c r="A238" s="90"/>
      <c r="B238" s="90"/>
      <c r="C238" s="90"/>
    </row>
    <row r="239" ht="15.75" spans="1:3">
      <c r="A239" s="90"/>
      <c r="B239" s="90"/>
      <c r="C239" s="90"/>
    </row>
    <row r="240" ht="15.75" spans="1:3">
      <c r="A240" s="90"/>
      <c r="B240" s="90"/>
      <c r="C240" s="90"/>
    </row>
    <row r="241" ht="15.75" spans="1:3">
      <c r="A241" s="90"/>
      <c r="B241" s="90"/>
      <c r="C241" s="90"/>
    </row>
    <row r="242" ht="15.75" spans="1:3">
      <c r="A242" s="90"/>
      <c r="B242" s="90"/>
      <c r="C242" s="90"/>
    </row>
    <row r="243" ht="15.75" spans="1:3">
      <c r="A243" s="90"/>
      <c r="B243" s="90"/>
      <c r="C243" s="90"/>
    </row>
    <row r="244" ht="15.75" spans="1:3">
      <c r="A244" s="90"/>
      <c r="B244" s="90"/>
      <c r="C244" s="90"/>
    </row>
    <row r="245" ht="15.75" spans="1:3">
      <c r="A245" s="90"/>
      <c r="B245" s="90"/>
      <c r="C245" s="90"/>
    </row>
    <row r="246" ht="15.75" spans="1:3">
      <c r="A246" s="90"/>
      <c r="B246" s="90"/>
      <c r="C246" s="90"/>
    </row>
    <row r="247" ht="15.75" spans="1:3">
      <c r="A247" s="90"/>
      <c r="B247" s="90"/>
      <c r="C247" s="90"/>
    </row>
    <row r="248" ht="15.75" spans="1:3">
      <c r="A248" s="90"/>
      <c r="B248" s="90"/>
      <c r="C248" s="90"/>
    </row>
    <row r="249" ht="15.75" spans="1:3">
      <c r="A249" s="90"/>
      <c r="B249" s="90"/>
      <c r="C249" s="90"/>
    </row>
    <row r="250" ht="15.75" spans="1:3">
      <c r="A250" s="90"/>
      <c r="B250" s="90"/>
      <c r="C250" s="90"/>
    </row>
    <row r="251" ht="15.75" spans="1:3">
      <c r="A251" s="90"/>
      <c r="B251" s="90"/>
      <c r="C251" s="90"/>
    </row>
    <row r="252" ht="15.75" spans="1:3">
      <c r="A252" s="90"/>
      <c r="B252" s="90"/>
      <c r="C252" s="90"/>
    </row>
    <row r="253" ht="15.75" spans="1:3">
      <c r="A253" s="90"/>
      <c r="B253" s="90"/>
      <c r="C253" s="90"/>
    </row>
    <row r="254" ht="15.75" spans="1:3">
      <c r="A254" s="90"/>
      <c r="B254" s="90"/>
      <c r="C254" s="90"/>
    </row>
    <row r="255" ht="15.75" spans="1:3">
      <c r="A255" s="90"/>
      <c r="B255" s="90"/>
      <c r="C255" s="90"/>
    </row>
    <row r="256" ht="15.75" spans="1:3">
      <c r="A256" s="90"/>
      <c r="B256" s="90"/>
      <c r="C256" s="90"/>
    </row>
    <row r="257" ht="15.75" spans="1:3">
      <c r="A257" s="90"/>
      <c r="B257" s="90"/>
      <c r="C257" s="90"/>
    </row>
    <row r="258" ht="15.75" spans="1:3">
      <c r="A258" s="90"/>
      <c r="B258" s="90"/>
      <c r="C258" s="90"/>
    </row>
    <row r="259" ht="15.75" spans="1:3">
      <c r="A259" s="90"/>
      <c r="B259" s="90"/>
      <c r="C259" s="90"/>
    </row>
    <row r="260" ht="15.75" spans="1:3">
      <c r="A260" s="90"/>
      <c r="B260" s="90"/>
      <c r="C260" s="90"/>
    </row>
    <row r="261" ht="15.75" spans="1:3">
      <c r="A261" s="90"/>
      <c r="B261" s="90"/>
      <c r="C261" s="90"/>
    </row>
    <row r="262" ht="15.75" spans="1:3">
      <c r="A262" s="90"/>
      <c r="B262" s="90"/>
      <c r="C262" s="90"/>
    </row>
    <row r="263" ht="15.75" spans="1:3">
      <c r="A263" s="90"/>
      <c r="B263" s="90"/>
      <c r="C263" s="90"/>
    </row>
    <row r="264" ht="15.75" spans="1:3">
      <c r="A264" s="90"/>
      <c r="B264" s="90"/>
      <c r="C264" s="90"/>
    </row>
    <row r="265" ht="15.75" spans="1:3">
      <c r="A265" s="90"/>
      <c r="B265" s="90"/>
      <c r="C265" s="90"/>
    </row>
    <row r="266" ht="15.75" spans="1:3">
      <c r="A266" s="90"/>
      <c r="B266" s="90"/>
      <c r="C266" s="90"/>
    </row>
    <row r="267" ht="15.75" spans="1:3">
      <c r="A267" s="90"/>
      <c r="B267" s="90"/>
      <c r="C267" s="90"/>
    </row>
    <row r="268" ht="15.75" spans="1:3">
      <c r="A268" s="90"/>
      <c r="B268" s="90"/>
      <c r="C268" s="90"/>
    </row>
    <row r="269" ht="15.75" spans="1:3">
      <c r="A269" s="90"/>
      <c r="B269" s="90"/>
      <c r="C269" s="90"/>
    </row>
    <row r="270" ht="15.75" spans="1:3">
      <c r="A270" s="90"/>
      <c r="B270" s="90"/>
      <c r="C270" s="90"/>
    </row>
    <row r="271" ht="15.75" spans="1:3">
      <c r="A271" s="90"/>
      <c r="B271" s="90"/>
      <c r="C271" s="90"/>
    </row>
    <row r="272" ht="15.75" spans="1:3">
      <c r="A272" s="90"/>
      <c r="B272" s="90"/>
      <c r="C272" s="90"/>
    </row>
    <row r="273" ht="15.75" spans="1:3">
      <c r="A273" s="90"/>
      <c r="B273" s="90"/>
      <c r="C273" s="90"/>
    </row>
    <row r="274" ht="15.75" spans="1:3">
      <c r="A274" s="90"/>
      <c r="B274" s="90"/>
      <c r="C274" s="90"/>
    </row>
    <row r="275" ht="15.75" spans="1:3">
      <c r="A275" s="90"/>
      <c r="B275" s="90"/>
      <c r="C275" s="90"/>
    </row>
    <row r="276" ht="15.75" spans="1:3">
      <c r="A276" s="90"/>
      <c r="B276" s="90"/>
      <c r="C276" s="90"/>
    </row>
    <row r="277" ht="15.75" spans="1:3">
      <c r="A277" s="90"/>
      <c r="B277" s="90"/>
      <c r="C277" s="90"/>
    </row>
    <row r="278" ht="15.75" spans="1:3">
      <c r="A278" s="90"/>
      <c r="B278" s="90"/>
      <c r="C278" s="90"/>
    </row>
    <row r="279" ht="15.75" spans="1:3">
      <c r="A279" s="90"/>
      <c r="B279" s="90"/>
      <c r="C279" s="90"/>
    </row>
    <row r="280" ht="15.75" spans="1:3">
      <c r="A280" s="90"/>
      <c r="B280" s="90"/>
      <c r="C280" s="90"/>
    </row>
    <row r="281" ht="15.75" spans="1:3">
      <c r="A281" s="90"/>
      <c r="B281" s="90"/>
      <c r="C281" s="90"/>
    </row>
    <row r="282" ht="15.75" spans="1:3">
      <c r="A282" s="90"/>
      <c r="B282" s="90"/>
      <c r="C282" s="90"/>
    </row>
    <row r="283" ht="15.75" spans="1:3">
      <c r="A283" s="90"/>
      <c r="B283" s="90"/>
      <c r="C283" s="90"/>
    </row>
    <row r="284" ht="15.75" spans="1:3">
      <c r="A284" s="90"/>
      <c r="B284" s="90"/>
      <c r="C284" s="90"/>
    </row>
    <row r="285" ht="15.75" spans="1:3">
      <c r="A285" s="90"/>
      <c r="B285" s="90"/>
      <c r="C285" s="90"/>
    </row>
    <row r="286" ht="15.75" spans="1:3">
      <c r="A286" s="90"/>
      <c r="B286" s="90"/>
      <c r="C286" s="90"/>
    </row>
    <row r="287" ht="15.75" spans="1:3">
      <c r="A287" s="90"/>
      <c r="B287" s="90"/>
      <c r="C287" s="90"/>
    </row>
    <row r="288" ht="15.75" spans="1:3">
      <c r="A288" s="90"/>
      <c r="B288" s="90"/>
      <c r="C288" s="90"/>
    </row>
    <row r="289" ht="15.75" spans="1:3">
      <c r="A289" s="90"/>
      <c r="B289" s="90"/>
      <c r="C289" s="90"/>
    </row>
    <row r="290" ht="15.75" spans="1:3">
      <c r="A290" s="90"/>
      <c r="B290" s="90"/>
      <c r="C290" s="90"/>
    </row>
    <row r="291" ht="15.75" spans="1:3">
      <c r="A291" s="90"/>
      <c r="B291" s="90"/>
      <c r="C291" s="90"/>
    </row>
    <row r="292" ht="15.75" spans="1:3">
      <c r="A292" s="90"/>
      <c r="B292" s="90"/>
      <c r="C292" s="90"/>
    </row>
    <row r="293" ht="15.75" spans="1:3">
      <c r="A293" s="90"/>
      <c r="B293" s="90"/>
      <c r="C293" s="90"/>
    </row>
    <row r="294" ht="15.75" spans="1:3">
      <c r="A294" s="90"/>
      <c r="B294" s="90"/>
      <c r="C294" s="90"/>
    </row>
    <row r="295" ht="15.75" spans="1:3">
      <c r="A295" s="90"/>
      <c r="B295" s="90"/>
      <c r="C295" s="90"/>
    </row>
    <row r="296" ht="15.75" spans="1:3">
      <c r="A296" s="90"/>
      <c r="B296" s="90"/>
      <c r="C296" s="90"/>
    </row>
    <row r="297" ht="15.75" spans="1:3">
      <c r="A297" s="90"/>
      <c r="B297" s="90"/>
      <c r="C297" s="90"/>
    </row>
    <row r="298" ht="15.75" spans="1:3">
      <c r="A298" s="90"/>
      <c r="B298" s="90"/>
      <c r="C298" s="90"/>
    </row>
    <row r="299" ht="15.75" spans="1:3">
      <c r="A299" s="90"/>
      <c r="B299" s="90"/>
      <c r="C299" s="90"/>
    </row>
    <row r="300" ht="15.75" spans="1:3">
      <c r="A300" s="90"/>
      <c r="B300" s="90"/>
      <c r="C300" s="90"/>
    </row>
    <row r="301" ht="15.75" spans="1:3">
      <c r="A301" s="90"/>
      <c r="B301" s="90"/>
      <c r="C301" s="90"/>
    </row>
    <row r="302" ht="15.75" spans="1:3">
      <c r="A302" s="90"/>
      <c r="B302" s="90"/>
      <c r="C302" s="90"/>
    </row>
    <row r="303" ht="15.75" spans="1:3">
      <c r="A303" s="90"/>
      <c r="B303" s="90"/>
      <c r="C303" s="90"/>
    </row>
    <row r="304" ht="15.75" spans="1:3">
      <c r="A304" s="90"/>
      <c r="B304" s="90"/>
      <c r="C304" s="90"/>
    </row>
    <row r="305" ht="15.75" spans="1:3">
      <c r="A305" s="90"/>
      <c r="B305" s="90"/>
      <c r="C305" s="90"/>
    </row>
    <row r="306" ht="15.75" spans="1:3">
      <c r="A306" s="90"/>
      <c r="B306" s="90"/>
      <c r="C306" s="90"/>
    </row>
    <row r="307" ht="15.75" spans="1:3">
      <c r="A307" s="90"/>
      <c r="B307" s="90"/>
      <c r="C307" s="90"/>
    </row>
    <row r="308" ht="15.75" spans="1:3">
      <c r="A308" s="90"/>
      <c r="B308" s="90"/>
      <c r="C308" s="90"/>
    </row>
    <row r="309" ht="15.75" spans="1:3">
      <c r="A309" s="90"/>
      <c r="B309" s="90"/>
      <c r="C309" s="90"/>
    </row>
    <row r="310" ht="15.75" spans="1:3">
      <c r="A310" s="90"/>
      <c r="B310" s="90"/>
      <c r="C310" s="90"/>
    </row>
    <row r="311" ht="15.75" spans="1:3">
      <c r="A311" s="90"/>
      <c r="B311" s="90"/>
      <c r="C311" s="90"/>
    </row>
    <row r="312" ht="15.75" spans="1:3">
      <c r="A312" s="90"/>
      <c r="B312" s="90"/>
      <c r="C312" s="90"/>
    </row>
    <row r="313" ht="15.75" spans="1:3">
      <c r="A313" s="90"/>
      <c r="B313" s="90"/>
      <c r="C313" s="90"/>
    </row>
    <row r="314" ht="15.75" spans="1:3">
      <c r="A314" s="90"/>
      <c r="B314" s="90"/>
      <c r="C314" s="90"/>
    </row>
    <row r="315" ht="15.75" spans="1:3">
      <c r="A315" s="90"/>
      <c r="B315" s="90"/>
      <c r="C315" s="90"/>
    </row>
    <row r="316" ht="15.75" spans="1:3">
      <c r="A316" s="90"/>
      <c r="B316" s="90"/>
      <c r="C316" s="90"/>
    </row>
    <row r="317" ht="15.75" spans="1:3">
      <c r="A317" s="90"/>
      <c r="B317" s="90"/>
      <c r="C317" s="90"/>
    </row>
    <row r="318" ht="15.75" spans="1:3">
      <c r="A318" s="90"/>
      <c r="B318" s="90"/>
      <c r="C318" s="90"/>
    </row>
    <row r="319" ht="15.75" spans="1:3">
      <c r="A319" s="90"/>
      <c r="B319" s="90"/>
      <c r="C319" s="90"/>
    </row>
    <row r="320" ht="15.75" spans="1:3">
      <c r="A320" s="90"/>
      <c r="B320" s="90"/>
      <c r="C320" s="90"/>
    </row>
    <row r="321" ht="15.75" spans="1:3">
      <c r="A321" s="90"/>
      <c r="B321" s="90"/>
      <c r="C321" s="90"/>
    </row>
    <row r="322" ht="15.75" spans="1:3">
      <c r="A322" s="90"/>
      <c r="B322" s="90"/>
      <c r="C322" s="90"/>
    </row>
    <row r="323" ht="15.75" spans="1:3">
      <c r="A323" s="90"/>
      <c r="B323" s="90"/>
      <c r="C323" s="90"/>
    </row>
    <row r="324" ht="15.75" spans="1:3">
      <c r="A324" s="90"/>
      <c r="B324" s="90"/>
      <c r="C324" s="90"/>
    </row>
    <row r="325" ht="15.75" spans="1:3">
      <c r="A325" s="90"/>
      <c r="B325" s="90"/>
      <c r="C325" s="90"/>
    </row>
    <row r="326" ht="15.75" spans="1:3">
      <c r="A326" s="90"/>
      <c r="B326" s="90"/>
      <c r="C326" s="90"/>
    </row>
    <row r="327" ht="15.75" spans="1:3">
      <c r="A327" s="90"/>
      <c r="B327" s="90"/>
      <c r="C327" s="90"/>
    </row>
    <row r="328" ht="15.75" spans="1:3">
      <c r="A328" s="90"/>
      <c r="B328" s="90"/>
      <c r="C328" s="90"/>
    </row>
    <row r="329" ht="15.75" spans="1:3">
      <c r="A329" s="90"/>
      <c r="B329" s="90"/>
      <c r="C329" s="90"/>
    </row>
    <row r="330" ht="15.75" spans="1:3">
      <c r="A330" s="90"/>
      <c r="B330" s="90"/>
      <c r="C330" s="90"/>
    </row>
    <row r="331" ht="15.75" spans="1:3">
      <c r="A331" s="90"/>
      <c r="B331" s="90"/>
      <c r="C331" s="90"/>
    </row>
    <row r="332" ht="15.75" spans="1:3">
      <c r="A332" s="90"/>
      <c r="B332" s="90"/>
      <c r="C332" s="90"/>
    </row>
    <row r="333" ht="15.75" spans="1:3">
      <c r="A333" s="90"/>
      <c r="B333" s="90"/>
      <c r="C333" s="90"/>
    </row>
    <row r="334" ht="15.75" spans="1:3">
      <c r="A334" s="90"/>
      <c r="B334" s="90"/>
      <c r="C334" s="90"/>
    </row>
    <row r="335" ht="15.75" spans="1:3">
      <c r="A335" s="90"/>
      <c r="B335" s="90"/>
      <c r="C335" s="90"/>
    </row>
    <row r="336" ht="15.75" spans="1:3">
      <c r="A336" s="90"/>
      <c r="B336" s="90"/>
      <c r="C336" s="90"/>
    </row>
    <row r="337" ht="15.75" spans="1:3">
      <c r="A337" s="90"/>
      <c r="B337" s="90"/>
      <c r="C337" s="90"/>
    </row>
    <row r="338" ht="15.75" spans="1:3">
      <c r="A338" s="90"/>
      <c r="B338" s="90"/>
      <c r="C338" s="90"/>
    </row>
    <row r="339" ht="15.75" spans="1:3">
      <c r="A339" s="90"/>
      <c r="B339" s="90"/>
      <c r="C339" s="90"/>
    </row>
    <row r="340" ht="15.75" spans="1:3">
      <c r="A340" s="90"/>
      <c r="B340" s="90"/>
      <c r="C340" s="90"/>
    </row>
    <row r="341" ht="15.75" spans="1:3">
      <c r="A341" s="90"/>
      <c r="B341" s="90"/>
      <c r="C341" s="90"/>
    </row>
    <row r="342" ht="15.75" spans="1:3">
      <c r="A342" s="90"/>
      <c r="B342" s="90"/>
      <c r="C342" s="90"/>
    </row>
    <row r="343" ht="15.75" spans="1:3">
      <c r="A343" s="90"/>
      <c r="B343" s="90"/>
      <c r="C343" s="90"/>
    </row>
    <row r="344" ht="15.75" spans="1:3">
      <c r="A344" s="90"/>
      <c r="B344" s="90"/>
      <c r="C344" s="90"/>
    </row>
    <row r="345" ht="15.75" spans="1:3">
      <c r="A345" s="90"/>
      <c r="B345" s="90"/>
      <c r="C345" s="90"/>
    </row>
    <row r="346" ht="15.75" spans="1:3">
      <c r="A346" s="90"/>
      <c r="B346" s="90"/>
      <c r="C346" s="90"/>
    </row>
    <row r="347" ht="15.75" spans="1:3">
      <c r="A347" s="90"/>
      <c r="B347" s="90"/>
      <c r="C347" s="90"/>
    </row>
    <row r="348" ht="15.75" spans="1:3">
      <c r="A348" s="90"/>
      <c r="B348" s="90"/>
      <c r="C348" s="90"/>
    </row>
    <row r="349" ht="15.75" spans="1:3">
      <c r="A349" s="90"/>
      <c r="B349" s="90"/>
      <c r="C349" s="90"/>
    </row>
    <row r="350" ht="15.75" spans="1:3">
      <c r="A350" s="90"/>
      <c r="B350" s="90"/>
      <c r="C350" s="90"/>
    </row>
    <row r="351" ht="15.75" spans="1:3">
      <c r="A351" s="90"/>
      <c r="B351" s="90"/>
      <c r="C351" s="90"/>
    </row>
    <row r="352" ht="15.75" spans="1:3">
      <c r="A352" s="90"/>
      <c r="B352" s="90"/>
      <c r="C352" s="90"/>
    </row>
    <row r="353" ht="15.75" spans="1:3">
      <c r="A353" s="90"/>
      <c r="B353" s="90"/>
      <c r="C353" s="90"/>
    </row>
    <row r="354" ht="15.75" spans="1:3">
      <c r="A354" s="90"/>
      <c r="B354" s="90"/>
      <c r="C354" s="90"/>
    </row>
    <row r="355" ht="15.75" spans="1:3">
      <c r="A355" s="90"/>
      <c r="B355" s="90"/>
      <c r="C355" s="90"/>
    </row>
    <row r="356" ht="15.75" spans="1:3">
      <c r="A356" s="90"/>
      <c r="B356" s="90"/>
      <c r="C356" s="90"/>
    </row>
    <row r="357" ht="15.75" spans="1:3">
      <c r="A357" s="90"/>
      <c r="B357" s="90"/>
      <c r="C357" s="90"/>
    </row>
    <row r="358" ht="15.75" spans="1:3">
      <c r="A358" s="90"/>
      <c r="B358" s="90"/>
      <c r="C358" s="90"/>
    </row>
    <row r="359" ht="15.75" spans="1:3">
      <c r="A359" s="90"/>
      <c r="B359" s="90"/>
      <c r="C359" s="90"/>
    </row>
    <row r="360" ht="15.75" spans="1:3">
      <c r="A360" s="90"/>
      <c r="B360" s="90"/>
      <c r="C360" s="90"/>
    </row>
    <row r="361" ht="15.75" spans="1:3">
      <c r="A361" s="90"/>
      <c r="B361" s="90"/>
      <c r="C361" s="90"/>
    </row>
    <row r="362" ht="15.75" spans="1:3">
      <c r="A362" s="90"/>
      <c r="B362" s="90"/>
      <c r="C362" s="90"/>
    </row>
    <row r="363" ht="15.75" spans="1:3">
      <c r="A363" s="90"/>
      <c r="B363" s="90"/>
      <c r="C363" s="90"/>
    </row>
    <row r="364" ht="15.75" spans="1:3">
      <c r="A364" s="90"/>
      <c r="B364" s="90"/>
      <c r="C364" s="90"/>
    </row>
    <row r="365" ht="15.75" spans="1:3">
      <c r="A365" s="90"/>
      <c r="B365" s="90"/>
      <c r="C365" s="90"/>
    </row>
    <row r="366" ht="15.75" spans="1:3">
      <c r="A366" s="90"/>
      <c r="B366" s="90"/>
      <c r="C366" s="90"/>
    </row>
    <row r="367" ht="15.75" spans="1:3">
      <c r="A367" s="90"/>
      <c r="B367" s="90"/>
      <c r="C367" s="90"/>
    </row>
    <row r="368" ht="15.75" spans="1:3">
      <c r="A368" s="90"/>
      <c r="B368" s="90"/>
      <c r="C368" s="90"/>
    </row>
    <row r="369" ht="15.75" spans="1:3">
      <c r="A369" s="90"/>
      <c r="B369" s="90"/>
      <c r="C369" s="90"/>
    </row>
    <row r="370" ht="15.75" spans="1:3">
      <c r="A370" s="90"/>
      <c r="B370" s="90"/>
      <c r="C370" s="90"/>
    </row>
    <row r="371" ht="15.75" spans="1:3">
      <c r="A371" s="90"/>
      <c r="B371" s="90"/>
      <c r="C371" s="90"/>
    </row>
    <row r="372" ht="15.75" spans="1:3">
      <c r="A372" s="90"/>
      <c r="B372" s="90"/>
      <c r="C372" s="90"/>
    </row>
    <row r="373" ht="15.75" spans="1:3">
      <c r="A373" s="90"/>
      <c r="B373" s="90"/>
      <c r="C373" s="90"/>
    </row>
    <row r="374" ht="15.75" spans="1:3">
      <c r="A374" s="90"/>
      <c r="B374" s="90"/>
      <c r="C374" s="90"/>
    </row>
    <row r="375" ht="15.75" spans="1:3">
      <c r="A375" s="90"/>
      <c r="B375" s="90"/>
      <c r="C375" s="90"/>
    </row>
    <row r="376" ht="15.75" spans="1:3">
      <c r="A376" s="90"/>
      <c r="B376" s="90"/>
      <c r="C376" s="90"/>
    </row>
    <row r="377" ht="15.75" spans="1:3">
      <c r="A377" s="90"/>
      <c r="B377" s="90"/>
      <c r="C377" s="90"/>
    </row>
    <row r="378" ht="15.75" spans="1:3">
      <c r="A378" s="90"/>
      <c r="B378" s="90"/>
      <c r="C378" s="90"/>
    </row>
    <row r="379" ht="15.75" spans="1:3">
      <c r="A379" s="90"/>
      <c r="B379" s="90"/>
      <c r="C379" s="90"/>
    </row>
    <row r="380" ht="15.75" spans="1:3">
      <c r="A380" s="90"/>
      <c r="B380" s="90"/>
      <c r="C380" s="90"/>
    </row>
    <row r="381" ht="15.75" spans="1:3">
      <c r="A381" s="90"/>
      <c r="B381" s="90"/>
      <c r="C381" s="90"/>
    </row>
    <row r="382" ht="15.75" spans="1:3">
      <c r="A382" s="90"/>
      <c r="B382" s="90"/>
      <c r="C382" s="90"/>
    </row>
    <row r="383" ht="15.75" spans="1:3">
      <c r="A383" s="90"/>
      <c r="B383" s="90"/>
      <c r="C383" s="90"/>
    </row>
    <row r="384" ht="15.75" spans="1:3">
      <c r="A384" s="90"/>
      <c r="B384" s="90"/>
      <c r="C384" s="90"/>
    </row>
    <row r="385" ht="15.75" spans="1:3">
      <c r="A385" s="90"/>
      <c r="B385" s="90"/>
      <c r="C385" s="90"/>
    </row>
    <row r="386" ht="15.75" spans="1:3">
      <c r="A386" s="90"/>
      <c r="B386" s="90"/>
      <c r="C386" s="90"/>
    </row>
    <row r="387" ht="15.75" spans="1:3">
      <c r="A387" s="90"/>
      <c r="B387" s="90"/>
      <c r="C387" s="90"/>
    </row>
    <row r="388" ht="15.75" spans="1:3">
      <c r="A388" s="90"/>
      <c r="B388" s="90"/>
      <c r="C388" s="90"/>
    </row>
    <row r="389" ht="15.75" spans="1:3">
      <c r="A389" s="90"/>
      <c r="B389" s="90"/>
      <c r="C389" s="90"/>
    </row>
    <row r="390" ht="15.75" spans="1:3">
      <c r="A390" s="90"/>
      <c r="B390" s="90"/>
      <c r="C390" s="90"/>
    </row>
    <row r="391" ht="15.75" spans="1:3">
      <c r="A391" s="90"/>
      <c r="B391" s="90"/>
      <c r="C391" s="90"/>
    </row>
    <row r="392" ht="15.75" spans="1:3">
      <c r="A392" s="90"/>
      <c r="B392" s="90"/>
      <c r="C392" s="90"/>
    </row>
    <row r="393" ht="15.75" spans="1:3">
      <c r="A393" s="90"/>
      <c r="B393" s="90"/>
      <c r="C393" s="90"/>
    </row>
    <row r="394" ht="15.75" spans="1:3">
      <c r="A394" s="90"/>
      <c r="B394" s="90"/>
      <c r="C394" s="90"/>
    </row>
    <row r="395" ht="15.75" spans="1:3">
      <c r="A395" s="90"/>
      <c r="B395" s="90"/>
      <c r="C395" s="90"/>
    </row>
    <row r="396" ht="15.75" spans="1:3">
      <c r="A396" s="90"/>
      <c r="B396" s="90"/>
      <c r="C396" s="90"/>
    </row>
    <row r="397" ht="15.75" spans="1:3">
      <c r="A397" s="90"/>
      <c r="B397" s="90"/>
      <c r="C397" s="90"/>
    </row>
    <row r="398" ht="15.75" spans="1:3">
      <c r="A398" s="90"/>
      <c r="B398" s="90"/>
      <c r="C398" s="90"/>
    </row>
    <row r="399" ht="15.75" spans="1:3">
      <c r="A399" s="90"/>
      <c r="B399" s="90"/>
      <c r="C399" s="90"/>
    </row>
    <row r="400" ht="15.75" spans="1:3">
      <c r="A400" s="90"/>
      <c r="B400" s="90"/>
      <c r="C400" s="90"/>
    </row>
    <row r="401" ht="15.75" spans="1:3">
      <c r="A401" s="90"/>
      <c r="B401" s="90"/>
      <c r="C401" s="90"/>
    </row>
    <row r="402" ht="15.75" spans="1:3">
      <c r="A402" s="90"/>
      <c r="B402" s="90"/>
      <c r="C402" s="90"/>
    </row>
    <row r="403" ht="15.75" spans="1:3">
      <c r="A403" s="90"/>
      <c r="B403" s="90"/>
      <c r="C403" s="90"/>
    </row>
    <row r="404" ht="15.75" spans="1:3">
      <c r="A404" s="90"/>
      <c r="B404" s="90"/>
      <c r="C404" s="90"/>
    </row>
    <row r="405" ht="15.75" spans="1:3">
      <c r="A405" s="90"/>
      <c r="B405" s="90"/>
      <c r="C405" s="90"/>
    </row>
    <row r="406" ht="15.75" spans="1:3">
      <c r="A406" s="90"/>
      <c r="B406" s="90"/>
      <c r="C406" s="90"/>
    </row>
    <row r="407" ht="15.75" spans="1:3">
      <c r="A407" s="90"/>
      <c r="B407" s="90"/>
      <c r="C407" s="90"/>
    </row>
    <row r="408" ht="15.75" spans="1:3">
      <c r="A408" s="90"/>
      <c r="B408" s="90"/>
      <c r="C408" s="90"/>
    </row>
    <row r="409" ht="15.75" spans="1:3">
      <c r="A409" s="90"/>
      <c r="B409" s="90"/>
      <c r="C409" s="90"/>
    </row>
    <row r="410" ht="15.75" spans="1:3">
      <c r="A410" s="90"/>
      <c r="B410" s="90"/>
      <c r="C410" s="90"/>
    </row>
    <row r="411" ht="15.75" spans="1:3">
      <c r="A411" s="90"/>
      <c r="B411" s="90"/>
      <c r="C411" s="90"/>
    </row>
    <row r="412" ht="15.75" spans="1:3">
      <c r="A412" s="90"/>
      <c r="B412" s="90"/>
      <c r="C412" s="90"/>
    </row>
    <row r="413" ht="15.75" spans="1:3">
      <c r="A413" s="90"/>
      <c r="B413" s="90"/>
      <c r="C413" s="90"/>
    </row>
    <row r="414" ht="15.75" spans="1:3">
      <c r="A414" s="90"/>
      <c r="B414" s="90"/>
      <c r="C414" s="90"/>
    </row>
    <row r="415" ht="15.75" spans="1:3">
      <c r="A415" s="90"/>
      <c r="B415" s="90"/>
      <c r="C415" s="90"/>
    </row>
    <row r="416" ht="15.75" spans="1:3">
      <c r="A416" s="90"/>
      <c r="B416" s="90"/>
      <c r="C416" s="90"/>
    </row>
    <row r="417" ht="15.75" spans="1:3">
      <c r="A417" s="90"/>
      <c r="B417" s="90"/>
      <c r="C417" s="90"/>
    </row>
    <row r="418" ht="15.75" spans="1:3">
      <c r="A418" s="90"/>
      <c r="B418" s="90"/>
      <c r="C418" s="90"/>
    </row>
    <row r="419" ht="15.75" spans="1:3">
      <c r="A419" s="90"/>
      <c r="B419" s="90"/>
      <c r="C419" s="90"/>
    </row>
    <row r="420" ht="15.75" spans="1:3">
      <c r="A420" s="90"/>
      <c r="B420" s="90"/>
      <c r="C420" s="90"/>
    </row>
    <row r="421" ht="15.75" spans="1:3">
      <c r="A421" s="90"/>
      <c r="B421" s="90"/>
      <c r="C421" s="90"/>
    </row>
    <row r="422" ht="15.75" spans="1:3">
      <c r="A422" s="90"/>
      <c r="B422" s="90"/>
      <c r="C422" s="90"/>
    </row>
    <row r="423" ht="15.75" spans="1:3">
      <c r="A423" s="90"/>
      <c r="B423" s="90"/>
      <c r="C423" s="90"/>
    </row>
    <row r="424" ht="15.75" spans="1:3">
      <c r="A424" s="90"/>
      <c r="B424" s="90"/>
      <c r="C424" s="90"/>
    </row>
    <row r="425" ht="15.75" spans="1:3">
      <c r="A425" s="90"/>
      <c r="B425" s="90"/>
      <c r="C425" s="90"/>
    </row>
    <row r="426" ht="15.75" spans="1:3">
      <c r="A426" s="90"/>
      <c r="B426" s="90"/>
      <c r="C426" s="90"/>
    </row>
    <row r="427" ht="15.75" spans="1:3">
      <c r="A427" s="90"/>
      <c r="B427" s="90"/>
      <c r="C427" s="90"/>
    </row>
    <row r="428" ht="15.75" spans="1:3">
      <c r="A428" s="90"/>
      <c r="B428" s="90"/>
      <c r="C428" s="90"/>
    </row>
    <row r="429" ht="15.75" spans="1:3">
      <c r="A429" s="90"/>
      <c r="B429" s="90"/>
      <c r="C429" s="90"/>
    </row>
    <row r="430" ht="15.75" spans="1:3">
      <c r="A430" s="90"/>
      <c r="B430" s="90"/>
      <c r="C430" s="90"/>
    </row>
    <row r="431" ht="15.75" spans="1:3">
      <c r="A431" s="90"/>
      <c r="B431" s="90"/>
      <c r="C431" s="90"/>
    </row>
    <row r="432" ht="15.75" spans="1:3">
      <c r="A432" s="90"/>
      <c r="B432" s="90"/>
      <c r="C432" s="90"/>
    </row>
    <row r="433" ht="15.75" spans="1:3">
      <c r="A433" s="90"/>
      <c r="B433" s="90"/>
      <c r="C433" s="90"/>
    </row>
    <row r="434" ht="15.75" spans="1:3">
      <c r="A434" s="90"/>
      <c r="B434" s="90"/>
      <c r="C434" s="90"/>
    </row>
    <row r="435" ht="15.75" spans="1:3">
      <c r="A435" s="90"/>
      <c r="B435" s="90"/>
      <c r="C435" s="90"/>
    </row>
    <row r="436" ht="15.75" spans="1:3">
      <c r="A436" s="90"/>
      <c r="B436" s="90"/>
      <c r="C436" s="90"/>
    </row>
    <row r="437" ht="15.75" spans="1:3">
      <c r="A437" s="90"/>
      <c r="B437" s="90"/>
      <c r="C437" s="90"/>
    </row>
    <row r="438" ht="15.75" spans="1:3">
      <c r="A438" s="90"/>
      <c r="B438" s="90"/>
      <c r="C438" s="90"/>
    </row>
    <row r="439" ht="15.75" spans="1:3">
      <c r="A439" s="90"/>
      <c r="B439" s="90"/>
      <c r="C439" s="90"/>
    </row>
    <row r="440" ht="15.75" spans="1:3">
      <c r="A440" s="90"/>
      <c r="B440" s="90"/>
      <c r="C440" s="90"/>
    </row>
    <row r="441" ht="15.75" spans="1:3">
      <c r="A441" s="90"/>
      <c r="B441" s="90"/>
      <c r="C441" s="90"/>
    </row>
    <row r="442" ht="15.75" spans="1:3">
      <c r="A442" s="90"/>
      <c r="B442" s="90"/>
      <c r="C442" s="90"/>
    </row>
    <row r="443" ht="15.75" spans="1:3">
      <c r="A443" s="90"/>
      <c r="B443" s="90"/>
      <c r="C443" s="90"/>
    </row>
    <row r="444" ht="15.75" spans="1:3">
      <c r="A444" s="90"/>
      <c r="B444" s="90"/>
      <c r="C444" s="90"/>
    </row>
    <row r="445" ht="15.75" spans="1:3">
      <c r="A445" s="90"/>
      <c r="B445" s="90"/>
      <c r="C445" s="90"/>
    </row>
    <row r="446" ht="15.75" spans="1:3">
      <c r="A446" s="90"/>
      <c r="B446" s="90"/>
      <c r="C446" s="90"/>
    </row>
    <row r="447" ht="15.75" spans="1:3">
      <c r="A447" s="90"/>
      <c r="B447" s="90"/>
      <c r="C447" s="90"/>
    </row>
    <row r="448" ht="15.75" spans="1:3">
      <c r="A448" s="90"/>
      <c r="B448" s="90"/>
      <c r="C448" s="90"/>
    </row>
    <row r="449" ht="15.75" spans="1:3">
      <c r="A449" s="90"/>
      <c r="B449" s="90"/>
      <c r="C449" s="90"/>
    </row>
    <row r="450" ht="15.75" spans="1:3">
      <c r="A450" s="90"/>
      <c r="B450" s="90"/>
      <c r="C450" s="90"/>
    </row>
    <row r="451" ht="15.75" spans="1:3">
      <c r="A451" s="90"/>
      <c r="B451" s="90"/>
      <c r="C451" s="90"/>
    </row>
    <row r="452" ht="15.75" spans="1:3">
      <c r="A452" s="90"/>
      <c r="B452" s="90"/>
      <c r="C452" s="90"/>
    </row>
    <row r="453" ht="15.75" spans="1:3">
      <c r="A453" s="90"/>
      <c r="B453" s="90"/>
      <c r="C453" s="90"/>
    </row>
    <row r="454" ht="15.75" spans="1:3">
      <c r="A454" s="90"/>
      <c r="B454" s="90"/>
      <c r="C454" s="90"/>
    </row>
    <row r="455" ht="15.75" spans="1:3">
      <c r="A455" s="90"/>
      <c r="B455" s="90"/>
      <c r="C455" s="90"/>
    </row>
    <row r="456" ht="15.75" spans="1:3">
      <c r="A456" s="90"/>
      <c r="B456" s="90"/>
      <c r="C456" s="90"/>
    </row>
    <row r="457" ht="15.75" spans="1:3">
      <c r="A457" s="90"/>
      <c r="B457" s="90"/>
      <c r="C457" s="90"/>
    </row>
    <row r="458" ht="15.75" spans="1:3">
      <c r="A458" s="90"/>
      <c r="B458" s="90"/>
      <c r="C458" s="90"/>
    </row>
    <row r="459" ht="15.75" spans="1:3">
      <c r="A459" s="90"/>
      <c r="B459" s="90"/>
      <c r="C459" s="90"/>
    </row>
    <row r="460" ht="15.75" spans="1:3">
      <c r="A460" s="90"/>
      <c r="B460" s="90"/>
      <c r="C460" s="90"/>
    </row>
    <row r="461" ht="15.75" spans="1:3">
      <c r="A461" s="90"/>
      <c r="B461" s="90"/>
      <c r="C461" s="90"/>
    </row>
    <row r="462" ht="15.75" spans="1:3">
      <c r="A462" s="90"/>
      <c r="B462" s="90"/>
      <c r="C462" s="90"/>
    </row>
    <row r="463" ht="15.75" spans="1:3">
      <c r="A463" s="90"/>
      <c r="B463" s="90"/>
      <c r="C463" s="90"/>
    </row>
    <row r="464" ht="15.75" spans="1:3">
      <c r="A464" s="90"/>
      <c r="B464" s="90"/>
      <c r="C464" s="90"/>
    </row>
    <row r="465" ht="15.75" spans="1:3">
      <c r="A465" s="90"/>
      <c r="B465" s="90"/>
      <c r="C465" s="90"/>
    </row>
    <row r="466" ht="15.75" spans="1:3">
      <c r="A466" s="90"/>
      <c r="B466" s="90"/>
      <c r="C466" s="90"/>
    </row>
    <row r="467" ht="15.75" spans="1:3">
      <c r="A467" s="90"/>
      <c r="B467" s="90"/>
      <c r="C467" s="90"/>
    </row>
    <row r="468" ht="15.75" spans="1:3">
      <c r="A468" s="90"/>
      <c r="B468" s="90"/>
      <c r="C468" s="90"/>
    </row>
    <row r="469" ht="15.75" spans="1:3">
      <c r="A469" s="90"/>
      <c r="B469" s="90"/>
      <c r="C469" s="90"/>
    </row>
    <row r="470" ht="15.75" spans="1:3">
      <c r="A470" s="90"/>
      <c r="B470" s="90"/>
      <c r="C470" s="90"/>
    </row>
    <row r="471" ht="15.75" spans="1:3">
      <c r="A471" s="90"/>
      <c r="B471" s="90"/>
      <c r="C471" s="90"/>
    </row>
    <row r="472" ht="15.75" spans="1:3">
      <c r="A472" s="90"/>
      <c r="B472" s="90"/>
      <c r="C472" s="90"/>
    </row>
    <row r="473" ht="15.75" spans="1:3">
      <c r="A473" s="90"/>
      <c r="B473" s="90"/>
      <c r="C473" s="90"/>
    </row>
    <row r="474" ht="15.75" spans="1:3">
      <c r="A474" s="90"/>
      <c r="B474" s="90"/>
      <c r="C474" s="90"/>
    </row>
    <row r="475" ht="15.75" spans="1:3">
      <c r="A475" s="90"/>
      <c r="B475" s="90"/>
      <c r="C475" s="90"/>
    </row>
    <row r="476" ht="15.75" spans="1:3">
      <c r="A476" s="90"/>
      <c r="B476" s="90"/>
      <c r="C476" s="90"/>
    </row>
    <row r="477" ht="15.75" spans="1:3">
      <c r="A477" s="90"/>
      <c r="B477" s="90"/>
      <c r="C477" s="90"/>
    </row>
    <row r="478" ht="15.75" spans="1:3">
      <c r="A478" s="90"/>
      <c r="B478" s="90"/>
      <c r="C478" s="90"/>
    </row>
    <row r="479" ht="15.75" spans="1:3">
      <c r="A479" s="90"/>
      <c r="B479" s="90"/>
      <c r="C479" s="90"/>
    </row>
    <row r="480" ht="15.75" spans="1:3">
      <c r="A480" s="90"/>
      <c r="B480" s="90"/>
      <c r="C480" s="90"/>
    </row>
    <row r="481" ht="15.75" spans="1:3">
      <c r="A481" s="90"/>
      <c r="B481" s="90"/>
      <c r="C481" s="90"/>
    </row>
    <row r="482" ht="15.75" spans="1:3">
      <c r="A482" s="90"/>
      <c r="B482" s="90"/>
      <c r="C482" s="90"/>
    </row>
    <row r="483" ht="15.75" spans="1:3">
      <c r="A483" s="90"/>
      <c r="B483" s="90"/>
      <c r="C483" s="90"/>
    </row>
    <row r="484" ht="15.75" spans="1:3">
      <c r="A484" s="90"/>
      <c r="B484" s="90"/>
      <c r="C484" s="90"/>
    </row>
    <row r="485" ht="15.75" spans="1:3">
      <c r="A485" s="90"/>
      <c r="B485" s="90"/>
      <c r="C485" s="90"/>
    </row>
    <row r="486" ht="15.75" spans="1:3">
      <c r="A486" s="90"/>
      <c r="B486" s="90"/>
      <c r="C486" s="90"/>
    </row>
    <row r="487" ht="15.75" spans="1:3">
      <c r="A487" s="90"/>
      <c r="B487" s="90"/>
      <c r="C487" s="90"/>
    </row>
    <row r="488" ht="15.75" spans="1:3">
      <c r="A488" s="90"/>
      <c r="B488" s="90"/>
      <c r="C488" s="90"/>
    </row>
    <row r="489" ht="15.75" spans="1:3">
      <c r="A489" s="90"/>
      <c r="B489" s="90"/>
      <c r="C489" s="90"/>
    </row>
    <row r="490" ht="15.75" spans="1:3">
      <c r="A490" s="90"/>
      <c r="B490" s="90"/>
      <c r="C490" s="90"/>
    </row>
    <row r="491" ht="15.75" spans="1:3">
      <c r="A491" s="90"/>
      <c r="B491" s="90"/>
      <c r="C491" s="90"/>
    </row>
    <row r="492" ht="15.75" spans="1:3">
      <c r="A492" s="90"/>
      <c r="B492" s="90"/>
      <c r="C492" s="90"/>
    </row>
    <row r="493" ht="15.75" spans="1:3">
      <c r="A493" s="90"/>
      <c r="B493" s="90"/>
      <c r="C493" s="90"/>
    </row>
    <row r="494" ht="15.75" spans="1:3">
      <c r="A494" s="90"/>
      <c r="B494" s="90"/>
      <c r="C494" s="90"/>
    </row>
    <row r="495" ht="15.75" spans="1:3">
      <c r="A495" s="90"/>
      <c r="B495" s="90"/>
      <c r="C495" s="90"/>
    </row>
    <row r="496" ht="15.75" spans="1:3">
      <c r="A496" s="90"/>
      <c r="B496" s="90"/>
      <c r="C496" s="90"/>
    </row>
    <row r="497" ht="15.75" spans="1:3">
      <c r="A497" s="90"/>
      <c r="B497" s="90"/>
      <c r="C497" s="90"/>
    </row>
    <row r="498" ht="15.75" spans="1:3">
      <c r="A498" s="90"/>
      <c r="B498" s="90"/>
      <c r="C498" s="90"/>
    </row>
    <row r="499" ht="15.75" spans="1:3">
      <c r="A499" s="90"/>
      <c r="B499" s="90"/>
      <c r="C499" s="90"/>
    </row>
    <row r="500" ht="15.75" spans="1:3">
      <c r="A500" s="90"/>
      <c r="B500" s="90"/>
      <c r="C500" s="90"/>
    </row>
    <row r="501" ht="15.75" spans="1:3">
      <c r="A501" s="90"/>
      <c r="B501" s="90"/>
      <c r="C501" s="90"/>
    </row>
    <row r="502" ht="15.75" spans="1:3">
      <c r="A502" s="90"/>
      <c r="B502" s="90"/>
      <c r="C502" s="90"/>
    </row>
    <row r="503" ht="15.75" spans="1:3">
      <c r="A503" s="90"/>
      <c r="B503" s="90"/>
      <c r="C503" s="90"/>
    </row>
    <row r="504" ht="15.75" spans="1:3">
      <c r="A504" s="90"/>
      <c r="B504" s="90"/>
      <c r="C504" s="90"/>
    </row>
    <row r="505" ht="15.75" spans="1:3">
      <c r="A505" s="90"/>
      <c r="B505" s="90"/>
      <c r="C505" s="90"/>
    </row>
    <row r="506" ht="15.75" spans="1:3">
      <c r="A506" s="90"/>
      <c r="B506" s="90"/>
      <c r="C506" s="90"/>
    </row>
    <row r="507" ht="15.75" spans="1:3">
      <c r="A507" s="90"/>
      <c r="B507" s="90"/>
      <c r="C507" s="90"/>
    </row>
    <row r="508" ht="15.75" spans="1:3">
      <c r="A508" s="90"/>
      <c r="B508" s="90"/>
      <c r="C508" s="90"/>
    </row>
    <row r="509" ht="15.75" spans="1:3">
      <c r="A509" s="90"/>
      <c r="B509" s="90"/>
      <c r="C509" s="90"/>
    </row>
    <row r="510" ht="15.75" spans="1:3">
      <c r="A510" s="90"/>
      <c r="B510" s="90"/>
      <c r="C510" s="90"/>
    </row>
    <row r="511" ht="15.75" spans="1:3">
      <c r="A511" s="90"/>
      <c r="B511" s="90"/>
      <c r="C511" s="90"/>
    </row>
    <row r="512" ht="15.75" spans="1:3">
      <c r="A512" s="90"/>
      <c r="B512" s="90"/>
      <c r="C512" s="90"/>
    </row>
    <row r="513" ht="15.75" spans="1:3">
      <c r="A513" s="90"/>
      <c r="B513" s="90"/>
      <c r="C513" s="90"/>
    </row>
    <row r="514" ht="15.75" spans="1:3">
      <c r="A514" s="90"/>
      <c r="B514" s="90"/>
      <c r="C514" s="90"/>
    </row>
    <row r="515" ht="15.75" spans="1:3">
      <c r="A515" s="90"/>
      <c r="B515" s="90"/>
      <c r="C515" s="90"/>
    </row>
    <row r="516" ht="15.75" spans="1:3">
      <c r="A516" s="90"/>
      <c r="B516" s="90"/>
      <c r="C516" s="90"/>
    </row>
    <row r="517" ht="15.75" spans="1:3">
      <c r="A517" s="90"/>
      <c r="B517" s="90"/>
      <c r="C517" s="90"/>
    </row>
    <row r="518" ht="15.75" spans="1:3">
      <c r="A518" s="90"/>
      <c r="B518" s="90"/>
      <c r="C518" s="90"/>
    </row>
    <row r="519" ht="15.75" spans="1:3">
      <c r="A519" s="90"/>
      <c r="B519" s="90"/>
      <c r="C519" s="90"/>
    </row>
    <row r="520" ht="15.75" spans="1:3">
      <c r="A520" s="90"/>
      <c r="B520" s="90"/>
      <c r="C520" s="90"/>
    </row>
    <row r="521" ht="15.75" spans="1:3">
      <c r="A521" s="90"/>
      <c r="B521" s="90"/>
      <c r="C521" s="90"/>
    </row>
    <row r="522" ht="15.75" spans="1:3">
      <c r="A522" s="90"/>
      <c r="B522" s="90"/>
      <c r="C522" s="90"/>
    </row>
    <row r="523" ht="15.75" spans="1:3">
      <c r="A523" s="90"/>
      <c r="B523" s="90"/>
      <c r="C523" s="90"/>
    </row>
    <row r="524" ht="15.75" spans="1:3">
      <c r="A524" s="90"/>
      <c r="B524" s="90"/>
      <c r="C524" s="90"/>
    </row>
    <row r="525" ht="15.75" spans="1:3">
      <c r="A525" s="90"/>
      <c r="B525" s="90"/>
      <c r="C525" s="90"/>
    </row>
    <row r="526" ht="15.75" spans="1:3">
      <c r="A526" s="90"/>
      <c r="B526" s="90"/>
      <c r="C526" s="90"/>
    </row>
    <row r="527" ht="15.75" spans="1:3">
      <c r="A527" s="90"/>
      <c r="B527" s="90"/>
      <c r="C527" s="90"/>
    </row>
    <row r="528" ht="15.75" spans="1:3">
      <c r="A528" s="90"/>
      <c r="B528" s="90"/>
      <c r="C528" s="90"/>
    </row>
    <row r="529" ht="15.75" spans="1:3">
      <c r="A529" s="90"/>
      <c r="B529" s="90"/>
      <c r="C529" s="90"/>
    </row>
    <row r="530" ht="15.75" spans="1:3">
      <c r="A530" s="90"/>
      <c r="B530" s="90"/>
      <c r="C530" s="90"/>
    </row>
    <row r="531" ht="15.75" spans="1:3">
      <c r="A531" s="90"/>
      <c r="B531" s="90"/>
      <c r="C531" s="90"/>
    </row>
    <row r="532" ht="15.75" spans="1:3">
      <c r="A532" s="90"/>
      <c r="B532" s="90"/>
      <c r="C532" s="90"/>
    </row>
    <row r="533" ht="15.75" spans="1:3">
      <c r="A533" s="90"/>
      <c r="B533" s="90"/>
      <c r="C533" s="90"/>
    </row>
    <row r="534" ht="15.75" spans="1:3">
      <c r="A534" s="90"/>
      <c r="B534" s="90"/>
      <c r="C534" s="90"/>
    </row>
    <row r="535" ht="15.75" spans="1:3">
      <c r="A535" s="90"/>
      <c r="B535" s="90"/>
      <c r="C535" s="90"/>
    </row>
    <row r="536" ht="15.75" spans="1:3">
      <c r="A536" s="90"/>
      <c r="B536" s="90"/>
      <c r="C536" s="90"/>
    </row>
    <row r="537" ht="15.75" spans="1:3">
      <c r="A537" s="90"/>
      <c r="B537" s="90"/>
      <c r="C537" s="90"/>
    </row>
    <row r="538" ht="15.75" spans="1:3">
      <c r="A538" s="90"/>
      <c r="B538" s="90"/>
      <c r="C538" s="90"/>
    </row>
    <row r="539" ht="15.75" spans="1:3">
      <c r="A539" s="90"/>
      <c r="B539" s="90"/>
      <c r="C539" s="90"/>
    </row>
    <row r="540" ht="15.75" spans="1:3">
      <c r="A540" s="90"/>
      <c r="B540" s="90"/>
      <c r="C540" s="90"/>
    </row>
    <row r="541" ht="15.75" spans="1:3">
      <c r="A541" s="90"/>
      <c r="B541" s="90"/>
      <c r="C541" s="90"/>
    </row>
    <row r="542" ht="15.75" spans="1:3">
      <c r="A542" s="90"/>
      <c r="B542" s="90"/>
      <c r="C542" s="90"/>
    </row>
    <row r="543" ht="15.75" spans="1:3">
      <c r="A543" s="90"/>
      <c r="B543" s="90"/>
      <c r="C543" s="90"/>
    </row>
    <row r="544" ht="15.75" spans="1:3">
      <c r="A544" s="90"/>
      <c r="B544" s="90"/>
      <c r="C544" s="90"/>
    </row>
    <row r="545" ht="15.75" spans="1:3">
      <c r="A545" s="90"/>
      <c r="B545" s="90"/>
      <c r="C545" s="90"/>
    </row>
    <row r="546" ht="15.75" spans="1:3">
      <c r="A546" s="90"/>
      <c r="B546" s="90"/>
      <c r="C546" s="90"/>
    </row>
    <row r="547" ht="15.75" spans="1:3">
      <c r="A547" s="90"/>
      <c r="B547" s="90"/>
      <c r="C547" s="90"/>
    </row>
    <row r="548" ht="15.75" spans="1:3">
      <c r="A548" s="90"/>
      <c r="B548" s="90"/>
      <c r="C548" s="90"/>
    </row>
    <row r="549" ht="15.75" spans="1:3">
      <c r="A549" s="90"/>
      <c r="B549" s="90"/>
      <c r="C549" s="90"/>
    </row>
    <row r="550" ht="15.75" spans="1:3">
      <c r="A550" s="90"/>
      <c r="B550" s="90"/>
      <c r="C550" s="90"/>
    </row>
    <row r="551" ht="15.75" spans="1:3">
      <c r="A551" s="90"/>
      <c r="B551" s="90"/>
      <c r="C551" s="90"/>
    </row>
    <row r="552" ht="15.75" spans="1:3">
      <c r="A552" s="90"/>
      <c r="B552" s="90"/>
      <c r="C552" s="90"/>
    </row>
    <row r="553" ht="15.75" spans="1:3">
      <c r="A553" s="90"/>
      <c r="B553" s="90"/>
      <c r="C553" s="90"/>
    </row>
    <row r="554" ht="15.75" spans="1:3">
      <c r="A554" s="90"/>
      <c r="B554" s="90"/>
      <c r="C554" s="90"/>
    </row>
    <row r="555" ht="15.75" spans="1:3">
      <c r="A555" s="90"/>
      <c r="B555" s="90"/>
      <c r="C555" s="90"/>
    </row>
    <row r="556" ht="15.75" spans="1:3">
      <c r="A556" s="90"/>
      <c r="B556" s="90"/>
      <c r="C556" s="90"/>
    </row>
    <row r="557" ht="15.75" spans="1:3">
      <c r="A557" s="90"/>
      <c r="B557" s="90"/>
      <c r="C557" s="90"/>
    </row>
    <row r="558" ht="15.75" spans="1:3">
      <c r="A558" s="90"/>
      <c r="B558" s="90"/>
      <c r="C558" s="90"/>
    </row>
    <row r="559" ht="15.75" spans="1:3">
      <c r="A559" s="90"/>
      <c r="B559" s="90"/>
      <c r="C559" s="90"/>
    </row>
    <row r="560" ht="15.75" spans="1:3">
      <c r="A560" s="90"/>
      <c r="B560" s="90"/>
      <c r="C560" s="90"/>
    </row>
    <row r="561" ht="15.75" spans="1:3">
      <c r="A561" s="90"/>
      <c r="B561" s="90"/>
      <c r="C561" s="90"/>
    </row>
    <row r="562" ht="15.75" spans="1:3">
      <c r="A562" s="90"/>
      <c r="B562" s="90"/>
      <c r="C562" s="90"/>
    </row>
    <row r="563" ht="15.75" spans="1:3">
      <c r="A563" s="90"/>
      <c r="B563" s="90"/>
      <c r="C563" s="90"/>
    </row>
    <row r="564" ht="15.75" spans="1:3">
      <c r="A564" s="90"/>
      <c r="B564" s="90"/>
      <c r="C564" s="90"/>
    </row>
    <row r="565" ht="15.75" spans="1:3">
      <c r="A565" s="90"/>
      <c r="B565" s="90"/>
      <c r="C565" s="90"/>
    </row>
    <row r="566" ht="15.75" spans="1:3">
      <c r="A566" s="90"/>
      <c r="B566" s="90"/>
      <c r="C566" s="90"/>
    </row>
    <row r="567" ht="15.75" spans="1:3">
      <c r="A567" s="90"/>
      <c r="B567" s="90"/>
      <c r="C567" s="90"/>
    </row>
    <row r="568" ht="15.75" spans="1:3">
      <c r="A568" s="90"/>
      <c r="B568" s="90"/>
      <c r="C568" s="90"/>
    </row>
    <row r="569" ht="15.75" spans="1:3">
      <c r="A569" s="90"/>
      <c r="B569" s="90"/>
      <c r="C569" s="90"/>
    </row>
    <row r="570" ht="15.75" spans="1:3">
      <c r="A570" s="90"/>
      <c r="B570" s="90"/>
      <c r="C570" s="90"/>
    </row>
    <row r="571" ht="15.75" spans="1:3">
      <c r="A571" s="90"/>
      <c r="B571" s="90"/>
      <c r="C571" s="90"/>
    </row>
    <row r="572" ht="15.75" spans="1:3">
      <c r="A572" s="90"/>
      <c r="B572" s="90"/>
      <c r="C572" s="90"/>
    </row>
    <row r="573" ht="15.75" spans="1:3">
      <c r="A573" s="90"/>
      <c r="B573" s="90"/>
      <c r="C573" s="90"/>
    </row>
    <row r="574" ht="15.75" spans="1:3">
      <c r="A574" s="90"/>
      <c r="B574" s="90"/>
      <c r="C574" s="90"/>
    </row>
    <row r="575" ht="15.75" spans="1:3">
      <c r="A575" s="90"/>
      <c r="B575" s="90"/>
      <c r="C575" s="90"/>
    </row>
    <row r="576" ht="15.75" spans="1:3">
      <c r="A576" s="90"/>
      <c r="B576" s="90"/>
      <c r="C576" s="90"/>
    </row>
    <row r="577" ht="15.75" spans="1:3">
      <c r="A577" s="90"/>
      <c r="B577" s="90"/>
      <c r="C577" s="90"/>
    </row>
    <row r="578" ht="15.75" spans="1:3">
      <c r="A578" s="90"/>
      <c r="B578" s="90"/>
      <c r="C578" s="90"/>
    </row>
    <row r="579" ht="15.75" spans="1:3">
      <c r="A579" s="90"/>
      <c r="B579" s="90"/>
      <c r="C579" s="90"/>
    </row>
    <row r="580" ht="15.75" spans="1:3">
      <c r="A580" s="90"/>
      <c r="B580" s="90"/>
      <c r="C580" s="90"/>
    </row>
    <row r="581" ht="15.75" spans="1:3">
      <c r="A581" s="90"/>
      <c r="B581" s="90"/>
      <c r="C581" s="90"/>
    </row>
    <row r="582" ht="15.75" spans="1:3">
      <c r="A582" s="90"/>
      <c r="B582" s="90"/>
      <c r="C582" s="90"/>
    </row>
    <row r="583" ht="15.75" spans="1:3">
      <c r="A583" s="90"/>
      <c r="B583" s="90"/>
      <c r="C583" s="90"/>
    </row>
    <row r="584" ht="15.75" spans="1:3">
      <c r="A584" s="90"/>
      <c r="B584" s="90"/>
      <c r="C584" s="90"/>
    </row>
    <row r="585" ht="15.75" spans="1:3">
      <c r="A585" s="90"/>
      <c r="B585" s="90"/>
      <c r="C585" s="90"/>
    </row>
    <row r="586" ht="15.75" spans="1:3">
      <c r="A586" s="90"/>
      <c r="B586" s="90"/>
      <c r="C586" s="90"/>
    </row>
    <row r="587" ht="15.75" spans="1:3">
      <c r="A587" s="90"/>
      <c r="B587" s="90"/>
      <c r="C587" s="90"/>
    </row>
    <row r="588" ht="15.75" spans="1:3">
      <c r="A588" s="90"/>
      <c r="B588" s="90"/>
      <c r="C588" s="90"/>
    </row>
    <row r="589" ht="15.75" spans="1:3">
      <c r="A589" s="90"/>
      <c r="B589" s="90"/>
      <c r="C589" s="90"/>
    </row>
    <row r="590" ht="15.75" spans="1:3">
      <c r="A590" s="90"/>
      <c r="B590" s="90"/>
      <c r="C590" s="90"/>
    </row>
    <row r="591" ht="15.75" spans="1:3">
      <c r="A591" s="90"/>
      <c r="B591" s="90"/>
      <c r="C591" s="90"/>
    </row>
    <row r="592" ht="15.75" spans="1:3">
      <c r="A592" s="90"/>
      <c r="B592" s="90"/>
      <c r="C592" s="90"/>
    </row>
    <row r="593" ht="15.75" spans="1:3">
      <c r="A593" s="90"/>
      <c r="B593" s="90"/>
      <c r="C593" s="90"/>
    </row>
    <row r="594" ht="15.75" spans="1:3">
      <c r="A594" s="90"/>
      <c r="B594" s="90"/>
      <c r="C594" s="90"/>
    </row>
    <row r="595" ht="15.75" spans="1:3">
      <c r="A595" s="90"/>
      <c r="B595" s="90"/>
      <c r="C595" s="90"/>
    </row>
    <row r="596" ht="15.75" spans="1:3">
      <c r="A596" s="90"/>
      <c r="B596" s="90"/>
      <c r="C596" s="90"/>
    </row>
    <row r="597" ht="15.75" spans="1:3">
      <c r="A597" s="90"/>
      <c r="B597" s="90"/>
      <c r="C597" s="90"/>
    </row>
    <row r="598" ht="15.75" spans="1:3">
      <c r="A598" s="90"/>
      <c r="B598" s="90"/>
      <c r="C598" s="90"/>
    </row>
    <row r="599" ht="15.75" spans="1:3">
      <c r="A599" s="90"/>
      <c r="B599" s="90"/>
      <c r="C599" s="90"/>
    </row>
    <row r="600" ht="15.75" spans="1:3">
      <c r="A600" s="90"/>
      <c r="B600" s="90"/>
      <c r="C600" s="90"/>
    </row>
    <row r="601" ht="15.75" spans="1:3">
      <c r="A601" s="90"/>
      <c r="B601" s="90"/>
      <c r="C601" s="90"/>
    </row>
    <row r="602" ht="15.75" spans="1:3">
      <c r="A602" s="90"/>
      <c r="B602" s="90"/>
      <c r="C602" s="90"/>
    </row>
    <row r="603" ht="15.75" spans="1:3">
      <c r="A603" s="90"/>
      <c r="B603" s="90"/>
      <c r="C603" s="90"/>
    </row>
    <row r="604" ht="15.75" spans="1:3">
      <c r="A604" s="90"/>
      <c r="B604" s="90"/>
      <c r="C604" s="90"/>
    </row>
    <row r="605" ht="15.75" spans="1:3">
      <c r="A605" s="90"/>
      <c r="B605" s="90"/>
      <c r="C605" s="90"/>
    </row>
    <row r="606" ht="15.75" spans="1:3">
      <c r="A606" s="90"/>
      <c r="B606" s="90"/>
      <c r="C606" s="90"/>
    </row>
    <row r="607" ht="15.75" spans="1:3">
      <c r="A607" s="90"/>
      <c r="B607" s="90"/>
      <c r="C607" s="90"/>
    </row>
    <row r="608" ht="15.75" spans="1:3">
      <c r="A608" s="90"/>
      <c r="B608" s="90"/>
      <c r="C608" s="90"/>
    </row>
    <row r="609" ht="15.75" spans="1:3">
      <c r="A609" s="90"/>
      <c r="B609" s="90"/>
      <c r="C609" s="90"/>
    </row>
    <row r="610" ht="15.75" spans="1:3">
      <c r="A610" s="90"/>
      <c r="B610" s="90"/>
      <c r="C610" s="90"/>
    </row>
    <row r="611" ht="15.75" spans="1:3">
      <c r="A611" s="90"/>
      <c r="B611" s="90"/>
      <c r="C611" s="90"/>
    </row>
    <row r="612" ht="15.75" spans="1:3">
      <c r="A612" s="90"/>
      <c r="B612" s="90"/>
      <c r="C612" s="90"/>
    </row>
    <row r="613" ht="15.75" spans="1:3">
      <c r="A613" s="90"/>
      <c r="B613" s="90"/>
      <c r="C613" s="90"/>
    </row>
    <row r="614" ht="15.75" spans="1:3">
      <c r="A614" s="90"/>
      <c r="B614" s="90"/>
      <c r="C614" s="90"/>
    </row>
    <row r="615" ht="15.75" spans="1:3">
      <c r="A615" s="90"/>
      <c r="B615" s="90"/>
      <c r="C615" s="90"/>
    </row>
    <row r="616" ht="15.75" spans="1:3">
      <c r="A616" s="90"/>
      <c r="B616" s="90"/>
      <c r="C616" s="90"/>
    </row>
    <row r="617" ht="15.75" spans="1:3">
      <c r="A617" s="90"/>
      <c r="B617" s="90"/>
      <c r="C617" s="90"/>
    </row>
    <row r="618" ht="15.75" spans="1:3">
      <c r="A618" s="90"/>
      <c r="B618" s="90"/>
      <c r="C618" s="90"/>
    </row>
    <row r="619" ht="15.75" spans="1:3">
      <c r="A619" s="90"/>
      <c r="B619" s="90"/>
      <c r="C619" s="90"/>
    </row>
    <row r="620" ht="15.75" spans="1:3">
      <c r="A620" s="90"/>
      <c r="B620" s="90"/>
      <c r="C620" s="90"/>
    </row>
    <row r="621" ht="15.75" spans="1:3">
      <c r="A621" s="90"/>
      <c r="B621" s="90"/>
      <c r="C621" s="90"/>
    </row>
    <row r="622" ht="15.75" spans="1:3">
      <c r="A622" s="90"/>
      <c r="B622" s="90"/>
      <c r="C622" s="90"/>
    </row>
    <row r="623" ht="15.75" spans="1:3">
      <c r="A623" s="90"/>
      <c r="B623" s="90"/>
      <c r="C623" s="90"/>
    </row>
    <row r="624" ht="15.75" spans="1:3">
      <c r="A624" s="90"/>
      <c r="B624" s="90"/>
      <c r="C624" s="90"/>
    </row>
    <row r="625" ht="15.75" spans="1:3">
      <c r="A625" s="90"/>
      <c r="B625" s="90"/>
      <c r="C625" s="90"/>
    </row>
    <row r="626" ht="15.75" spans="1:3">
      <c r="A626" s="90"/>
      <c r="B626" s="90"/>
      <c r="C626" s="90"/>
    </row>
    <row r="627" ht="15.75" spans="1:3">
      <c r="A627" s="90"/>
      <c r="B627" s="90"/>
      <c r="C627" s="90"/>
    </row>
    <row r="628" ht="15.75" spans="1:3">
      <c r="A628" s="90"/>
      <c r="B628" s="90"/>
      <c r="C628" s="90"/>
    </row>
    <row r="629" ht="15.75" spans="1:3">
      <c r="A629" s="90"/>
      <c r="B629" s="90"/>
      <c r="C629" s="90"/>
    </row>
    <row r="630" ht="15.75" spans="1:3">
      <c r="A630" s="90"/>
      <c r="B630" s="90"/>
      <c r="C630" s="90"/>
    </row>
    <row r="631" ht="15.75" spans="1:3">
      <c r="A631" s="90"/>
      <c r="B631" s="90"/>
      <c r="C631" s="90"/>
    </row>
    <row r="632" ht="15.75" spans="1:3">
      <c r="A632" s="90"/>
      <c r="B632" s="90"/>
      <c r="C632" s="90"/>
    </row>
    <row r="633" ht="15.75" spans="1:3">
      <c r="A633" s="90"/>
      <c r="B633" s="90"/>
      <c r="C633" s="90"/>
    </row>
    <row r="634" ht="15.75" spans="1:3">
      <c r="A634" s="90"/>
      <c r="B634" s="90"/>
      <c r="C634" s="90"/>
    </row>
    <row r="635" ht="15.75" spans="1:3">
      <c r="A635" s="90"/>
      <c r="B635" s="90"/>
      <c r="C635" s="90"/>
    </row>
    <row r="636" ht="15.75" spans="1:3">
      <c r="A636" s="90"/>
      <c r="B636" s="90"/>
      <c r="C636" s="90"/>
    </row>
    <row r="637" ht="15.75" spans="1:3">
      <c r="A637" s="90"/>
      <c r="B637" s="90"/>
      <c r="C637" s="90"/>
    </row>
    <row r="638" ht="15.75" spans="1:3">
      <c r="A638" s="90"/>
      <c r="B638" s="90"/>
      <c r="C638" s="90"/>
    </row>
    <row r="639" ht="15.75" spans="1:3">
      <c r="A639" s="90"/>
      <c r="B639" s="90"/>
      <c r="C639" s="90"/>
    </row>
    <row r="640" ht="15.75" spans="1:3">
      <c r="A640" s="90"/>
      <c r="B640" s="90"/>
      <c r="C640" s="90"/>
    </row>
    <row r="641" ht="15.75" spans="1:3">
      <c r="A641" s="90"/>
      <c r="B641" s="90"/>
      <c r="C641" s="90"/>
    </row>
    <row r="642" ht="15.75" spans="1:3">
      <c r="A642" s="90"/>
      <c r="B642" s="90"/>
      <c r="C642" s="90"/>
    </row>
    <row r="643" ht="15.75" spans="1:3">
      <c r="A643" s="90"/>
      <c r="B643" s="90"/>
      <c r="C643" s="90"/>
    </row>
    <row r="644" ht="15.75" spans="1:3">
      <c r="A644" s="90"/>
      <c r="B644" s="90"/>
      <c r="C644" s="90"/>
    </row>
    <row r="645" ht="15.75" spans="1:3">
      <c r="A645" s="90"/>
      <c r="B645" s="90"/>
      <c r="C645" s="90"/>
    </row>
    <row r="646" ht="15.75" spans="1:3">
      <c r="A646" s="90"/>
      <c r="B646" s="90"/>
      <c r="C646" s="90"/>
    </row>
    <row r="647" ht="15.75" spans="1:3">
      <c r="A647" s="90"/>
      <c r="B647" s="90"/>
      <c r="C647" s="90"/>
    </row>
    <row r="648" ht="15.75" spans="1:3">
      <c r="A648" s="90"/>
      <c r="B648" s="90"/>
      <c r="C648" s="90"/>
    </row>
    <row r="649" ht="15.75" spans="1:3">
      <c r="A649" s="90"/>
      <c r="B649" s="90"/>
      <c r="C649" s="90"/>
    </row>
    <row r="650" ht="15.75" spans="1:3">
      <c r="A650" s="90"/>
      <c r="B650" s="90"/>
      <c r="C650" s="90"/>
    </row>
    <row r="651" ht="15.75" spans="1:3">
      <c r="A651" s="90"/>
      <c r="B651" s="90"/>
      <c r="C651" s="90"/>
    </row>
    <row r="652" ht="15.75" spans="1:3">
      <c r="A652" s="90"/>
      <c r="B652" s="90"/>
      <c r="C652" s="90"/>
    </row>
    <row r="653" ht="15.75" spans="1:3">
      <c r="A653" s="90"/>
      <c r="B653" s="90"/>
      <c r="C653" s="90"/>
    </row>
    <row r="654" ht="15.75" spans="1:3">
      <c r="A654" s="90"/>
      <c r="B654" s="90"/>
      <c r="C654" s="90"/>
    </row>
    <row r="655" ht="15.75" spans="1:3">
      <c r="A655" s="90"/>
      <c r="B655" s="90"/>
      <c r="C655" s="90"/>
    </row>
    <row r="656" ht="15.75" spans="1:3">
      <c r="A656" s="90"/>
      <c r="B656" s="90"/>
      <c r="C656" s="90"/>
    </row>
    <row r="657" ht="15.75" spans="1:3">
      <c r="A657" s="90"/>
      <c r="B657" s="90"/>
      <c r="C657" s="90"/>
    </row>
    <row r="658" ht="15.75" spans="1:3">
      <c r="A658" s="90"/>
      <c r="B658" s="90"/>
      <c r="C658" s="90"/>
    </row>
    <row r="659" ht="15.75" spans="1:3">
      <c r="A659" s="90"/>
      <c r="B659" s="90"/>
      <c r="C659" s="90"/>
    </row>
    <row r="660" ht="15.75" spans="1:3">
      <c r="A660" s="90"/>
      <c r="B660" s="90"/>
      <c r="C660" s="90"/>
    </row>
    <row r="661" ht="15.75" spans="1:3">
      <c r="A661" s="90"/>
      <c r="B661" s="90"/>
      <c r="C661" s="90"/>
    </row>
    <row r="662" ht="15.75" spans="1:3">
      <c r="A662" s="90"/>
      <c r="B662" s="90"/>
      <c r="C662" s="90"/>
    </row>
    <row r="663" ht="15.75" spans="1:3">
      <c r="A663" s="90"/>
      <c r="B663" s="90"/>
      <c r="C663" s="90"/>
    </row>
    <row r="664" ht="15.75" spans="1:3">
      <c r="A664" s="90"/>
      <c r="B664" s="90"/>
      <c r="C664" s="90"/>
    </row>
    <row r="665" ht="15.75" spans="1:3">
      <c r="A665" s="90"/>
      <c r="B665" s="90"/>
      <c r="C665" s="90"/>
    </row>
    <row r="666" ht="15.75" spans="1:3">
      <c r="A666" s="90"/>
      <c r="B666" s="90"/>
      <c r="C666" s="90"/>
    </row>
    <row r="667" ht="15.75" spans="1:3">
      <c r="A667" s="90"/>
      <c r="B667" s="90"/>
      <c r="C667" s="90"/>
    </row>
    <row r="668" ht="15.75" spans="1:3">
      <c r="A668" s="90"/>
      <c r="B668" s="90"/>
      <c r="C668" s="90"/>
    </row>
    <row r="669" ht="15.75" spans="1:3">
      <c r="A669" s="90"/>
      <c r="B669" s="90"/>
      <c r="C669" s="90"/>
    </row>
    <row r="670" ht="15.75" spans="1:3">
      <c r="A670" s="90"/>
      <c r="B670" s="90"/>
      <c r="C670" s="90"/>
    </row>
    <row r="671" ht="15.75" spans="1:3">
      <c r="A671" s="90"/>
      <c r="B671" s="90"/>
      <c r="C671" s="90"/>
    </row>
    <row r="672" ht="15.75" spans="1:3">
      <c r="A672" s="90"/>
      <c r="B672" s="90"/>
      <c r="C672" s="90"/>
    </row>
    <row r="673" ht="15.75" spans="1:3">
      <c r="A673" s="90"/>
      <c r="B673" s="90"/>
      <c r="C673" s="90"/>
    </row>
    <row r="674" ht="15.75" spans="1:3">
      <c r="A674" s="90"/>
      <c r="B674" s="90"/>
      <c r="C674" s="90"/>
    </row>
    <row r="675" ht="15.75" spans="1:3">
      <c r="A675" s="90"/>
      <c r="B675" s="90"/>
      <c r="C675" s="90"/>
    </row>
    <row r="676" ht="15.75" spans="1:3">
      <c r="A676" s="90"/>
      <c r="B676" s="90"/>
      <c r="C676" s="90"/>
    </row>
    <row r="677" ht="15.75" spans="1:3">
      <c r="A677" s="90"/>
      <c r="B677" s="90"/>
      <c r="C677" s="90"/>
    </row>
    <row r="678" ht="15.75" spans="1:3">
      <c r="A678" s="90"/>
      <c r="B678" s="90"/>
      <c r="C678" s="90"/>
    </row>
    <row r="679" ht="15.75" spans="1:3">
      <c r="A679" s="90"/>
      <c r="B679" s="90"/>
      <c r="C679" s="90"/>
    </row>
    <row r="680" ht="15.75" spans="1:3">
      <c r="A680" s="90"/>
      <c r="B680" s="90"/>
      <c r="C680" s="90"/>
    </row>
    <row r="681" ht="15.75" spans="1:3">
      <c r="A681" s="90"/>
      <c r="B681" s="90"/>
      <c r="C681" s="90"/>
    </row>
    <row r="682" ht="15.75" spans="1:3">
      <c r="A682" s="90"/>
      <c r="B682" s="90"/>
      <c r="C682" s="90"/>
    </row>
    <row r="683" ht="15.75" spans="1:3">
      <c r="A683" s="90"/>
      <c r="B683" s="90"/>
      <c r="C683" s="90"/>
    </row>
    <row r="684" ht="15.75" spans="1:3">
      <c r="A684" s="90"/>
      <c r="B684" s="90"/>
      <c r="C684" s="90"/>
    </row>
    <row r="685" ht="15.75" spans="1:3">
      <c r="A685" s="90"/>
      <c r="B685" s="90"/>
      <c r="C685" s="90"/>
    </row>
    <row r="686" ht="15.75" spans="1:3">
      <c r="A686" s="90"/>
      <c r="B686" s="90"/>
      <c r="C686" s="90"/>
    </row>
    <row r="687" ht="15.75" spans="1:3">
      <c r="A687" s="90"/>
      <c r="B687" s="90"/>
      <c r="C687" s="90"/>
    </row>
    <row r="688" ht="15.75" spans="1:3">
      <c r="A688" s="90"/>
      <c r="B688" s="90"/>
      <c r="C688" s="90"/>
    </row>
    <row r="689" ht="15.75" spans="1:3">
      <c r="A689" s="90"/>
      <c r="B689" s="90"/>
      <c r="C689" s="90"/>
    </row>
    <row r="690" ht="15.75" spans="1:3">
      <c r="A690" s="90"/>
      <c r="B690" s="90"/>
      <c r="C690" s="90"/>
    </row>
    <row r="691" ht="15.75" spans="1:3">
      <c r="A691" s="90"/>
      <c r="B691" s="90"/>
      <c r="C691" s="90"/>
    </row>
    <row r="692" ht="15.75" spans="1:3">
      <c r="A692" s="90"/>
      <c r="B692" s="90"/>
      <c r="C692" s="90"/>
    </row>
    <row r="693" ht="15.75" spans="1:3">
      <c r="A693" s="90"/>
      <c r="B693" s="90"/>
      <c r="C693" s="90"/>
    </row>
    <row r="694" ht="15.75" spans="1:3">
      <c r="A694" s="90"/>
      <c r="B694" s="90"/>
      <c r="C694" s="90"/>
    </row>
    <row r="695" ht="15.75" spans="1:3">
      <c r="A695" s="90"/>
      <c r="B695" s="90"/>
      <c r="C695" s="90"/>
    </row>
    <row r="696" ht="15.75" spans="1:3">
      <c r="A696" s="90"/>
      <c r="B696" s="90"/>
      <c r="C696" s="90"/>
    </row>
    <row r="697" ht="15.75" spans="1:3">
      <c r="A697" s="90"/>
      <c r="B697" s="90"/>
      <c r="C697" s="90"/>
    </row>
    <row r="698" ht="15.75" spans="1:3">
      <c r="A698" s="90"/>
      <c r="B698" s="90"/>
      <c r="C698" s="90"/>
    </row>
    <row r="699" ht="15.75" spans="1:3">
      <c r="A699" s="90"/>
      <c r="B699" s="90"/>
      <c r="C699" s="90"/>
    </row>
    <row r="700" ht="15.75" spans="1:3">
      <c r="A700" s="90"/>
      <c r="B700" s="90"/>
      <c r="C700" s="90"/>
    </row>
    <row r="701" ht="15.75" spans="1:3">
      <c r="A701" s="90"/>
      <c r="B701" s="90"/>
      <c r="C701" s="90"/>
    </row>
    <row r="702" ht="15.75" spans="1:3">
      <c r="A702" s="90"/>
      <c r="B702" s="90"/>
      <c r="C702" s="90"/>
    </row>
    <row r="703" ht="15.75" spans="1:3">
      <c r="A703" s="90"/>
      <c r="B703" s="90"/>
      <c r="C703" s="90"/>
    </row>
    <row r="704" ht="15.75" spans="1:3">
      <c r="A704" s="90"/>
      <c r="B704" s="90"/>
      <c r="C704" s="90"/>
    </row>
    <row r="705" ht="15.75" spans="1:3">
      <c r="A705" s="90"/>
      <c r="B705" s="90"/>
      <c r="C705" s="90"/>
    </row>
    <row r="706" ht="15.75" spans="1:3">
      <c r="A706" s="90"/>
      <c r="B706" s="90"/>
      <c r="C706" s="90"/>
    </row>
    <row r="707" ht="15.75" spans="1:3">
      <c r="A707" s="90"/>
      <c r="B707" s="90"/>
      <c r="C707" s="90"/>
    </row>
    <row r="708" ht="15.75" spans="1:3">
      <c r="A708" s="90"/>
      <c r="B708" s="90"/>
      <c r="C708" s="90"/>
    </row>
    <row r="709" ht="15.75" spans="1:3">
      <c r="A709" s="90"/>
      <c r="B709" s="90"/>
      <c r="C709" s="90"/>
    </row>
    <row r="710" ht="15.75" spans="1:3">
      <c r="A710" s="90"/>
      <c r="B710" s="90"/>
      <c r="C710" s="90"/>
    </row>
    <row r="711" ht="15.75" spans="1:3">
      <c r="A711" s="90"/>
      <c r="B711" s="90"/>
      <c r="C711" s="90"/>
    </row>
    <row r="712" ht="15.75" spans="1:3">
      <c r="A712" s="90"/>
      <c r="B712" s="90"/>
      <c r="C712" s="90"/>
    </row>
    <row r="713" ht="15.75" spans="1:3">
      <c r="A713" s="90"/>
      <c r="B713" s="90"/>
      <c r="C713" s="90"/>
    </row>
    <row r="714" ht="15.75" spans="1:3">
      <c r="A714" s="90"/>
      <c r="B714" s="90"/>
      <c r="C714" s="90"/>
    </row>
    <row r="715" ht="15.75" spans="1:3">
      <c r="A715" s="90"/>
      <c r="B715" s="90"/>
      <c r="C715" s="90"/>
    </row>
    <row r="716" ht="15.75" spans="1:3">
      <c r="A716" s="90"/>
      <c r="B716" s="90"/>
      <c r="C716" s="90"/>
    </row>
    <row r="717" ht="15.75" spans="1:3">
      <c r="A717" s="90"/>
      <c r="B717" s="90"/>
      <c r="C717" s="90"/>
    </row>
    <row r="718" ht="15.75" spans="1:3">
      <c r="A718" s="90"/>
      <c r="B718" s="90"/>
      <c r="C718" s="90"/>
    </row>
    <row r="719" ht="15.75" spans="1:3">
      <c r="A719" s="90"/>
      <c r="B719" s="90"/>
      <c r="C719" s="90"/>
    </row>
    <row r="720" ht="15.75" spans="1:3">
      <c r="A720" s="90"/>
      <c r="B720" s="90"/>
      <c r="C720" s="90"/>
    </row>
    <row r="721" ht="15.75" spans="1:3">
      <c r="A721" s="90"/>
      <c r="B721" s="90"/>
      <c r="C721" s="90"/>
    </row>
    <row r="722" ht="15.75" spans="1:3">
      <c r="A722" s="90"/>
      <c r="B722" s="90"/>
      <c r="C722" s="90"/>
    </row>
    <row r="723" ht="15.75" spans="1:3">
      <c r="A723" s="90"/>
      <c r="B723" s="90"/>
      <c r="C723" s="90"/>
    </row>
    <row r="724" ht="15.75" spans="1:3">
      <c r="A724" s="90"/>
      <c r="B724" s="90"/>
      <c r="C724" s="90"/>
    </row>
    <row r="725" ht="15.75" spans="1:3">
      <c r="A725" s="90"/>
      <c r="B725" s="90"/>
      <c r="C725" s="90"/>
    </row>
    <row r="726" ht="15.75" spans="1:3">
      <c r="A726" s="90"/>
      <c r="B726" s="90"/>
      <c r="C726" s="90"/>
    </row>
    <row r="727" ht="15.75" spans="1:3">
      <c r="A727" s="90"/>
      <c r="B727" s="90"/>
      <c r="C727" s="90"/>
    </row>
    <row r="728" ht="15.75" spans="1:3">
      <c r="A728" s="90"/>
      <c r="B728" s="90"/>
      <c r="C728" s="90"/>
    </row>
    <row r="729" ht="15.75" spans="1:3">
      <c r="A729" s="90"/>
      <c r="B729" s="90"/>
      <c r="C729" s="90"/>
    </row>
    <row r="730" ht="15.75" spans="1:3">
      <c r="A730" s="90"/>
      <c r="B730" s="90"/>
      <c r="C730" s="90"/>
    </row>
    <row r="731" ht="15.75" spans="1:3">
      <c r="A731" s="90"/>
      <c r="B731" s="90"/>
      <c r="C731" s="90"/>
    </row>
    <row r="732" ht="15.75" spans="1:3">
      <c r="A732" s="90"/>
      <c r="B732" s="90"/>
      <c r="C732" s="90"/>
    </row>
    <row r="733" ht="15.75" spans="1:3">
      <c r="A733" s="90"/>
      <c r="B733" s="90"/>
      <c r="C733" s="90"/>
    </row>
    <row r="734" ht="15.75" spans="1:3">
      <c r="A734" s="90"/>
      <c r="B734" s="90"/>
      <c r="C734" s="90"/>
    </row>
    <row r="735" ht="15.75" spans="1:3">
      <c r="A735" s="90"/>
      <c r="B735" s="90"/>
      <c r="C735" s="90"/>
    </row>
    <row r="736" ht="15.75" spans="1:3">
      <c r="A736" s="90"/>
      <c r="B736" s="90"/>
      <c r="C736" s="90"/>
    </row>
    <row r="737" ht="15.75" spans="1:3">
      <c r="A737" s="90"/>
      <c r="B737" s="90"/>
      <c r="C737" s="90"/>
    </row>
    <row r="738" ht="15.75" spans="1:3">
      <c r="A738" s="90"/>
      <c r="B738" s="90"/>
      <c r="C738" s="90"/>
    </row>
    <row r="739" ht="15.75" spans="1:3">
      <c r="A739" s="90"/>
      <c r="B739" s="90"/>
      <c r="C739" s="90"/>
    </row>
    <row r="740" ht="15.75" spans="1:3">
      <c r="A740" s="90"/>
      <c r="B740" s="90"/>
      <c r="C740" s="90"/>
    </row>
    <row r="741" ht="15.75" spans="1:3">
      <c r="A741" s="90"/>
      <c r="B741" s="90"/>
      <c r="C741" s="90"/>
    </row>
    <row r="742" ht="15.75" spans="1:3">
      <c r="A742" s="90"/>
      <c r="B742" s="90"/>
      <c r="C742" s="90"/>
    </row>
    <row r="743" ht="15.75" spans="1:3">
      <c r="A743" s="90"/>
      <c r="B743" s="90"/>
      <c r="C743" s="90"/>
    </row>
    <row r="744" ht="15.75" spans="1:3">
      <c r="A744" s="90"/>
      <c r="B744" s="90"/>
      <c r="C744" s="90"/>
    </row>
    <row r="745" ht="15.75" spans="1:3">
      <c r="A745" s="90"/>
      <c r="B745" s="90"/>
      <c r="C745" s="90"/>
    </row>
    <row r="746" ht="15.75" spans="1:3">
      <c r="A746" s="90"/>
      <c r="B746" s="90"/>
      <c r="C746" s="90"/>
    </row>
    <row r="747" ht="15.75" spans="1:3">
      <c r="A747" s="90"/>
      <c r="B747" s="90"/>
      <c r="C747" s="90"/>
    </row>
    <row r="748" ht="15.75" spans="1:3">
      <c r="A748" s="90"/>
      <c r="B748" s="90"/>
      <c r="C748" s="90"/>
    </row>
    <row r="749" ht="15.75" spans="1:3">
      <c r="A749" s="90"/>
      <c r="B749" s="90"/>
      <c r="C749" s="90"/>
    </row>
    <row r="750" ht="15.75" spans="1:3">
      <c r="A750" s="90"/>
      <c r="B750" s="90"/>
      <c r="C750" s="90"/>
    </row>
    <row r="751" ht="15.75" spans="1:3">
      <c r="A751" s="90"/>
      <c r="B751" s="90"/>
      <c r="C751" s="90"/>
    </row>
    <row r="752" ht="15.75" spans="1:3">
      <c r="A752" s="90"/>
      <c r="B752" s="90"/>
      <c r="C752" s="90"/>
    </row>
    <row r="753" ht="15.75" spans="1:3">
      <c r="A753" s="90"/>
      <c r="B753" s="90"/>
      <c r="C753" s="90"/>
    </row>
    <row r="754" ht="15.75" spans="1:3">
      <c r="A754" s="90"/>
      <c r="B754" s="90"/>
      <c r="C754" s="90"/>
    </row>
    <row r="755" ht="15.75" spans="1:3">
      <c r="A755" s="90"/>
      <c r="B755" s="90"/>
      <c r="C755" s="90"/>
    </row>
    <row r="756" ht="15.75" spans="1:3">
      <c r="A756" s="90"/>
      <c r="B756" s="90"/>
      <c r="C756" s="90"/>
    </row>
    <row r="757" ht="15.75" spans="1:3">
      <c r="A757" s="90"/>
      <c r="B757" s="90"/>
      <c r="C757" s="90"/>
    </row>
    <row r="758" ht="15.75" spans="1:3">
      <c r="A758" s="90"/>
      <c r="B758" s="90"/>
      <c r="C758" s="90"/>
    </row>
    <row r="759" ht="15.75" spans="1:3">
      <c r="A759" s="90"/>
      <c r="B759" s="90"/>
      <c r="C759" s="90"/>
    </row>
    <row r="760" ht="15.75" spans="1:3">
      <c r="A760" s="90"/>
      <c r="B760" s="90"/>
      <c r="C760" s="90"/>
    </row>
    <row r="761" ht="15.75" spans="1:3">
      <c r="A761" s="90"/>
      <c r="B761" s="90"/>
      <c r="C761" s="90"/>
    </row>
    <row r="762" ht="15.75" spans="1:3">
      <c r="A762" s="90"/>
      <c r="B762" s="90"/>
      <c r="C762" s="90"/>
    </row>
    <row r="763" ht="15.75" spans="1:3">
      <c r="A763" s="90"/>
      <c r="B763" s="90"/>
      <c r="C763" s="90"/>
    </row>
    <row r="764" ht="15.75" spans="1:3">
      <c r="A764" s="90"/>
      <c r="B764" s="90"/>
      <c r="C764" s="90"/>
    </row>
    <row r="765" ht="15.75" spans="1:3">
      <c r="A765" s="90"/>
      <c r="B765" s="90"/>
      <c r="C765" s="90"/>
    </row>
    <row r="766" ht="15.75" spans="1:3">
      <c r="A766" s="90"/>
      <c r="B766" s="90"/>
      <c r="C766" s="90"/>
    </row>
    <row r="767" ht="15.75" spans="1:3">
      <c r="A767" s="90"/>
      <c r="B767" s="90"/>
      <c r="C767" s="90"/>
    </row>
    <row r="768" ht="15.75" spans="1:3">
      <c r="A768" s="90"/>
      <c r="B768" s="90"/>
      <c r="C768" s="90"/>
    </row>
    <row r="769" ht="15.75" spans="1:3">
      <c r="A769" s="90"/>
      <c r="B769" s="90"/>
      <c r="C769" s="90"/>
    </row>
    <row r="770" ht="15.75" spans="1:3">
      <c r="A770" s="90"/>
      <c r="B770" s="90"/>
      <c r="C770" s="90"/>
    </row>
    <row r="771" ht="15.75" spans="1:3">
      <c r="A771" s="90"/>
      <c r="B771" s="90"/>
      <c r="C771" s="90"/>
    </row>
    <row r="772" ht="15.75" spans="1:3">
      <c r="A772" s="90"/>
      <c r="B772" s="90"/>
      <c r="C772" s="90"/>
    </row>
    <row r="773" ht="15.75" spans="1:3">
      <c r="A773" s="90"/>
      <c r="B773" s="90"/>
      <c r="C773" s="90"/>
    </row>
    <row r="774" ht="15.75" spans="1:3">
      <c r="A774" s="90"/>
      <c r="B774" s="90"/>
      <c r="C774" s="90"/>
    </row>
    <row r="775" ht="15.75" spans="1:3">
      <c r="A775" s="90"/>
      <c r="B775" s="90"/>
      <c r="C775" s="90"/>
    </row>
    <row r="776" ht="15.75" spans="1:3">
      <c r="A776" s="90"/>
      <c r="B776" s="90"/>
      <c r="C776" s="90"/>
    </row>
    <row r="777" ht="15.75" spans="1:3">
      <c r="A777" s="90"/>
      <c r="B777" s="90"/>
      <c r="C777" s="90"/>
    </row>
    <row r="778" ht="15.75" spans="1:3">
      <c r="A778" s="90"/>
      <c r="B778" s="90"/>
      <c r="C778" s="90"/>
    </row>
    <row r="779" ht="15.75" spans="1:3">
      <c r="A779" s="90"/>
      <c r="B779" s="90"/>
      <c r="C779" s="90"/>
    </row>
    <row r="780" ht="15.75" spans="1:3">
      <c r="A780" s="90"/>
      <c r="B780" s="90"/>
      <c r="C780" s="90"/>
    </row>
    <row r="781" ht="15.75" spans="1:3">
      <c r="A781" s="90"/>
      <c r="B781" s="90"/>
      <c r="C781" s="90"/>
    </row>
    <row r="782" ht="15.75" spans="1:3">
      <c r="A782" s="90"/>
      <c r="B782" s="90"/>
      <c r="C782" s="90"/>
    </row>
    <row r="783" ht="15.75" spans="1:3">
      <c r="A783" s="90"/>
      <c r="B783" s="90"/>
      <c r="C783" s="90"/>
    </row>
    <row r="784" ht="15.75" spans="1:3">
      <c r="A784" s="90"/>
      <c r="B784" s="90"/>
      <c r="C784" s="90"/>
    </row>
    <row r="785" ht="15.75" spans="1:3">
      <c r="A785" s="90"/>
      <c r="B785" s="90"/>
      <c r="C785" s="90"/>
    </row>
    <row r="786" ht="15.75" spans="1:3">
      <c r="A786" s="90"/>
      <c r="B786" s="90"/>
      <c r="C786" s="90"/>
    </row>
    <row r="787" ht="15.75" spans="1:3">
      <c r="A787" s="90"/>
      <c r="B787" s="90"/>
      <c r="C787" s="90"/>
    </row>
    <row r="788" ht="15.75" spans="1:3">
      <c r="A788" s="90"/>
      <c r="B788" s="90"/>
      <c r="C788" s="90"/>
    </row>
    <row r="789" ht="15.75" spans="1:3">
      <c r="A789" s="90"/>
      <c r="B789" s="90"/>
      <c r="C789" s="90"/>
    </row>
    <row r="790" ht="15.75" spans="1:3">
      <c r="A790" s="90"/>
      <c r="B790" s="90"/>
      <c r="C790" s="90"/>
    </row>
    <row r="791" ht="15.75" spans="1:3">
      <c r="A791" s="90"/>
      <c r="B791" s="90"/>
      <c r="C791" s="90"/>
    </row>
    <row r="792" ht="15.75" spans="1:3">
      <c r="A792" s="90"/>
      <c r="B792" s="90"/>
      <c r="C792" s="90"/>
    </row>
    <row r="793" ht="15.75" spans="1:3">
      <c r="A793" s="90"/>
      <c r="B793" s="90"/>
      <c r="C793" s="90"/>
    </row>
    <row r="794" ht="15.75" spans="1:3">
      <c r="A794" s="90"/>
      <c r="B794" s="90"/>
      <c r="C794" s="90"/>
    </row>
    <row r="795" ht="15.75" spans="1:3">
      <c r="A795" s="90"/>
      <c r="B795" s="90"/>
      <c r="C795" s="90"/>
    </row>
    <row r="796" ht="15.75" spans="1:3">
      <c r="A796" s="90"/>
      <c r="B796" s="90"/>
      <c r="C796" s="90"/>
    </row>
    <row r="797" ht="15.75" spans="1:3">
      <c r="A797" s="90"/>
      <c r="B797" s="90"/>
      <c r="C797" s="90"/>
    </row>
    <row r="798" ht="15.75" spans="1:3">
      <c r="A798" s="90"/>
      <c r="B798" s="90"/>
      <c r="C798" s="90"/>
    </row>
    <row r="799" ht="15.75" spans="1:3">
      <c r="A799" s="90"/>
      <c r="B799" s="90"/>
      <c r="C799" s="90"/>
    </row>
    <row r="800" ht="15.75" spans="1:3">
      <c r="A800" s="90"/>
      <c r="B800" s="90"/>
      <c r="C800" s="90"/>
    </row>
    <row r="801" ht="15.75" spans="1:3">
      <c r="A801" s="90"/>
      <c r="B801" s="90"/>
      <c r="C801" s="90"/>
    </row>
    <row r="802" ht="15.75" spans="1:3">
      <c r="A802" s="90"/>
      <c r="B802" s="90"/>
      <c r="C802" s="90"/>
    </row>
    <row r="803" ht="15.75" spans="1:3">
      <c r="A803" s="90"/>
      <c r="B803" s="90"/>
      <c r="C803" s="90"/>
    </row>
    <row r="804" ht="15.75" spans="1:3">
      <c r="A804" s="90"/>
      <c r="B804" s="90"/>
      <c r="C804" s="90"/>
    </row>
    <row r="805" ht="15.75" spans="1:3">
      <c r="A805" s="90"/>
      <c r="B805" s="90"/>
      <c r="C805" s="90"/>
    </row>
    <row r="806" ht="15.75" spans="1:3">
      <c r="A806" s="90"/>
      <c r="B806" s="90"/>
      <c r="C806" s="90"/>
    </row>
    <row r="807" ht="15.75" spans="1:3">
      <c r="A807" s="90"/>
      <c r="B807" s="90"/>
      <c r="C807" s="90"/>
    </row>
    <row r="808" ht="15.75" spans="1:3">
      <c r="A808" s="90"/>
      <c r="B808" s="90"/>
      <c r="C808" s="90"/>
    </row>
    <row r="809" ht="15.75" spans="1:3">
      <c r="A809" s="90"/>
      <c r="B809" s="90"/>
      <c r="C809" s="90"/>
    </row>
    <row r="810" ht="15.75" spans="1:3">
      <c r="A810" s="90"/>
      <c r="B810" s="90"/>
      <c r="C810" s="90"/>
    </row>
    <row r="811" ht="15.75" spans="1:3">
      <c r="A811" s="90"/>
      <c r="B811" s="90"/>
      <c r="C811" s="90"/>
    </row>
    <row r="812" ht="15.75" spans="1:3">
      <c r="A812" s="90"/>
      <c r="B812" s="90"/>
      <c r="C812" s="90"/>
    </row>
    <row r="813" ht="15.75" spans="1:3">
      <c r="A813" s="90"/>
      <c r="B813" s="90"/>
      <c r="C813" s="90"/>
    </row>
    <row r="814" ht="15.75" spans="1:3">
      <c r="A814" s="90"/>
      <c r="B814" s="90"/>
      <c r="C814" s="90"/>
    </row>
    <row r="815" ht="15.75" spans="1:3">
      <c r="A815" s="90"/>
      <c r="B815" s="90"/>
      <c r="C815" s="90"/>
    </row>
    <row r="816" ht="15.75" spans="1:3">
      <c r="A816" s="90"/>
      <c r="B816" s="90"/>
      <c r="C816" s="90"/>
    </row>
    <row r="817" ht="15.75" spans="1:3">
      <c r="A817" s="90"/>
      <c r="B817" s="90"/>
      <c r="C817" s="90"/>
    </row>
    <row r="818" ht="15.75" spans="1:3">
      <c r="A818" s="90"/>
      <c r="B818" s="90"/>
      <c r="C818" s="90"/>
    </row>
    <row r="819" ht="15.75" spans="1:3">
      <c r="A819" s="90"/>
      <c r="B819" s="90"/>
      <c r="C819" s="90"/>
    </row>
    <row r="820" ht="15.75" spans="1:3">
      <c r="A820" s="90"/>
      <c r="B820" s="90"/>
      <c r="C820" s="90"/>
    </row>
    <row r="821" ht="15.75" spans="1:3">
      <c r="A821" s="90"/>
      <c r="B821" s="90"/>
      <c r="C821" s="90"/>
    </row>
    <row r="822" ht="15.75" spans="1:3">
      <c r="A822" s="90"/>
      <c r="B822" s="90"/>
      <c r="C822" s="90"/>
    </row>
    <row r="823" ht="15.75" spans="1:3">
      <c r="A823" s="90"/>
      <c r="B823" s="90"/>
      <c r="C823" s="90"/>
    </row>
    <row r="824" ht="15.75" spans="1:3">
      <c r="A824" s="90"/>
      <c r="B824" s="90"/>
      <c r="C824" s="90"/>
    </row>
    <row r="825" ht="15.75" spans="1:3">
      <c r="A825" s="90"/>
      <c r="B825" s="90"/>
      <c r="C825" s="90"/>
    </row>
    <row r="826" ht="15.75" spans="1:3">
      <c r="A826" s="90"/>
      <c r="B826" s="90"/>
      <c r="C826" s="90"/>
    </row>
    <row r="827" ht="15.75" spans="1:3">
      <c r="A827" s="90"/>
      <c r="B827" s="90"/>
      <c r="C827" s="90"/>
    </row>
    <row r="828" ht="15.75" spans="1:3">
      <c r="A828" s="90"/>
      <c r="B828" s="90"/>
      <c r="C828" s="90"/>
    </row>
    <row r="829" ht="15.75" spans="1:3">
      <c r="A829" s="90"/>
      <c r="B829" s="90"/>
      <c r="C829" s="90"/>
    </row>
    <row r="830" ht="15.75" spans="1:3">
      <c r="A830" s="90"/>
      <c r="B830" s="90"/>
      <c r="C830" s="90"/>
    </row>
    <row r="831" ht="15.75" spans="1:3">
      <c r="A831" s="90"/>
      <c r="B831" s="90"/>
      <c r="C831" s="90"/>
    </row>
    <row r="832" ht="15.75" spans="1:3">
      <c r="A832" s="90"/>
      <c r="B832" s="90"/>
      <c r="C832" s="90"/>
    </row>
    <row r="833" ht="15.75" spans="1:3">
      <c r="A833" s="90"/>
      <c r="B833" s="90"/>
      <c r="C833" s="90"/>
    </row>
    <row r="834" ht="15.75" spans="1:3">
      <c r="A834" s="90"/>
      <c r="B834" s="90"/>
      <c r="C834" s="90"/>
    </row>
    <row r="835" ht="15.75" spans="1:3">
      <c r="A835" s="90"/>
      <c r="B835" s="90"/>
      <c r="C835" s="90"/>
    </row>
    <row r="836" ht="15.75" spans="1:3">
      <c r="A836" s="90"/>
      <c r="B836" s="90"/>
      <c r="C836" s="90"/>
    </row>
    <row r="837" ht="15.75" spans="1:3">
      <c r="A837" s="90"/>
      <c r="B837" s="90"/>
      <c r="C837" s="90"/>
    </row>
    <row r="838" ht="15.75" spans="1:3">
      <c r="A838" s="90"/>
      <c r="B838" s="90"/>
      <c r="C838" s="90"/>
    </row>
    <row r="839" ht="15.75" spans="1:3">
      <c r="A839" s="90"/>
      <c r="B839" s="90"/>
      <c r="C839" s="90"/>
    </row>
    <row r="840" ht="15.75" spans="1:3">
      <c r="A840" s="90"/>
      <c r="B840" s="90"/>
      <c r="C840" s="90"/>
    </row>
    <row r="841" ht="15.75" spans="1:3">
      <c r="A841" s="90"/>
      <c r="B841" s="90"/>
      <c r="C841" s="90"/>
    </row>
    <row r="842" ht="15.75" spans="1:3">
      <c r="A842" s="90"/>
      <c r="B842" s="90"/>
      <c r="C842" s="90"/>
    </row>
    <row r="843" ht="15.75" spans="1:3">
      <c r="A843" s="90"/>
      <c r="B843" s="90"/>
      <c r="C843" s="90"/>
    </row>
    <row r="844" ht="15.75" spans="1:3">
      <c r="A844" s="90"/>
      <c r="B844" s="90"/>
      <c r="C844" s="90"/>
    </row>
    <row r="845" ht="15.75" spans="1:3">
      <c r="A845" s="90"/>
      <c r="B845" s="90"/>
      <c r="C845" s="90"/>
    </row>
    <row r="846" ht="15.75" spans="1:3">
      <c r="A846" s="90"/>
      <c r="B846" s="90"/>
      <c r="C846" s="90"/>
    </row>
    <row r="847" ht="15.75" spans="1:3">
      <c r="A847" s="90"/>
      <c r="B847" s="90"/>
      <c r="C847" s="90"/>
    </row>
    <row r="848" ht="15.75" spans="1:3">
      <c r="A848" s="90"/>
      <c r="B848" s="90"/>
      <c r="C848" s="90"/>
    </row>
    <row r="849" ht="15.75" spans="1:3">
      <c r="A849" s="90"/>
      <c r="B849" s="90"/>
      <c r="C849" s="90"/>
    </row>
    <row r="850" ht="15.75" spans="1:3">
      <c r="A850" s="90"/>
      <c r="B850" s="90"/>
      <c r="C850" s="90"/>
    </row>
    <row r="851" ht="15.75" spans="1:3">
      <c r="A851" s="90"/>
      <c r="B851" s="90"/>
      <c r="C851" s="90"/>
    </row>
    <row r="852" ht="15.75" spans="1:3">
      <c r="A852" s="90"/>
      <c r="B852" s="90"/>
      <c r="C852" s="90"/>
    </row>
    <row r="853" ht="15.75" spans="1:3">
      <c r="A853" s="90"/>
      <c r="B853" s="90"/>
      <c r="C853" s="90"/>
    </row>
    <row r="854" ht="15.75" spans="1:3">
      <c r="A854" s="90"/>
      <c r="B854" s="90"/>
      <c r="C854" s="90"/>
    </row>
    <row r="855" ht="15.75" spans="1:3">
      <c r="A855" s="90"/>
      <c r="B855" s="90"/>
      <c r="C855" s="90"/>
    </row>
    <row r="856" ht="15.75" spans="1:3">
      <c r="A856" s="90"/>
      <c r="B856" s="90"/>
      <c r="C856" s="90"/>
    </row>
    <row r="857" ht="15.75" spans="1:3">
      <c r="A857" s="90"/>
      <c r="B857" s="90"/>
      <c r="C857" s="90"/>
    </row>
    <row r="858" ht="15.75" spans="1:3">
      <c r="A858" s="90"/>
      <c r="B858" s="90"/>
      <c r="C858" s="90"/>
    </row>
    <row r="859" ht="15.75" spans="1:3">
      <c r="A859" s="90"/>
      <c r="B859" s="90"/>
      <c r="C859" s="90"/>
    </row>
    <row r="860" ht="15.75" spans="1:3">
      <c r="A860" s="90"/>
      <c r="B860" s="90"/>
      <c r="C860" s="90"/>
    </row>
    <row r="861" ht="15.75" spans="1:3">
      <c r="A861" s="90"/>
      <c r="B861" s="90"/>
      <c r="C861" s="90"/>
    </row>
    <row r="862" ht="15.75" spans="1:3">
      <c r="A862" s="90"/>
      <c r="B862" s="90"/>
      <c r="C862" s="90"/>
    </row>
    <row r="863" ht="15.75" spans="1:3">
      <c r="A863" s="90"/>
      <c r="B863" s="90"/>
      <c r="C863" s="90"/>
    </row>
    <row r="864" ht="15.75" spans="1:3">
      <c r="A864" s="90"/>
      <c r="B864" s="90"/>
      <c r="C864" s="90"/>
    </row>
    <row r="865" ht="15.75" spans="1:3">
      <c r="A865" s="90"/>
      <c r="B865" s="90"/>
      <c r="C865" s="90"/>
    </row>
    <row r="866" ht="15.75" spans="1:3">
      <c r="A866" s="90"/>
      <c r="B866" s="90"/>
      <c r="C866" s="90"/>
    </row>
    <row r="867" ht="15.75" spans="1:3">
      <c r="A867" s="90"/>
      <c r="B867" s="90"/>
      <c r="C867" s="90"/>
    </row>
    <row r="868" ht="15.75" spans="1:3">
      <c r="A868" s="90"/>
      <c r="B868" s="90"/>
      <c r="C868" s="90"/>
    </row>
    <row r="869" ht="15.75" spans="1:3">
      <c r="A869" s="90"/>
      <c r="B869" s="90"/>
      <c r="C869" s="90"/>
    </row>
    <row r="870" ht="15.75" spans="1:3">
      <c r="A870" s="90"/>
      <c r="B870" s="90"/>
      <c r="C870" s="90"/>
    </row>
    <row r="871" ht="15.75" spans="1:3">
      <c r="A871" s="90"/>
      <c r="B871" s="90"/>
      <c r="C871" s="90"/>
    </row>
    <row r="872" ht="15.75" spans="1:3">
      <c r="A872" s="90"/>
      <c r="B872" s="90"/>
      <c r="C872" s="90"/>
    </row>
    <row r="873" ht="15.75" spans="1:3">
      <c r="A873" s="90"/>
      <c r="B873" s="90"/>
      <c r="C873" s="90"/>
    </row>
    <row r="874" ht="15.75" spans="1:3">
      <c r="A874" s="90"/>
      <c r="B874" s="90"/>
      <c r="C874" s="90"/>
    </row>
    <row r="875" ht="15.75" spans="1:3">
      <c r="A875" s="90"/>
      <c r="B875" s="90"/>
      <c r="C875" s="90"/>
    </row>
    <row r="876" ht="15.75" spans="1:3">
      <c r="A876" s="90"/>
      <c r="B876" s="90"/>
      <c r="C876" s="90"/>
    </row>
    <row r="877" ht="15.75" spans="1:3">
      <c r="A877" s="90"/>
      <c r="B877" s="90"/>
      <c r="C877" s="90"/>
    </row>
    <row r="878" ht="15.75" spans="1:3">
      <c r="A878" s="90"/>
      <c r="B878" s="90"/>
      <c r="C878" s="90"/>
    </row>
    <row r="879" ht="15.75" spans="1:3">
      <c r="A879" s="90"/>
      <c r="B879" s="90"/>
      <c r="C879" s="90"/>
    </row>
    <row r="880" ht="15.75" spans="1:3">
      <c r="A880" s="90"/>
      <c r="B880" s="90"/>
      <c r="C880" s="90"/>
    </row>
    <row r="881" ht="15.75" spans="1:3">
      <c r="A881" s="90"/>
      <c r="B881" s="90"/>
      <c r="C881" s="90"/>
    </row>
    <row r="882" ht="15.75" spans="1:3">
      <c r="A882" s="90"/>
      <c r="B882" s="90"/>
      <c r="C882" s="90"/>
    </row>
    <row r="883" ht="15.75" spans="1:3">
      <c r="A883" s="90"/>
      <c r="B883" s="90"/>
      <c r="C883" s="90"/>
    </row>
    <row r="884" ht="15.75" spans="1:3">
      <c r="A884" s="90"/>
      <c r="B884" s="90"/>
      <c r="C884" s="90"/>
    </row>
    <row r="885" ht="15.75" spans="1:3">
      <c r="A885" s="90"/>
      <c r="B885" s="90"/>
      <c r="C885" s="90"/>
    </row>
    <row r="886" ht="15.75" spans="1:3">
      <c r="A886" s="90"/>
      <c r="B886" s="90"/>
      <c r="C886" s="90"/>
    </row>
    <row r="887" ht="15.75" spans="1:3">
      <c r="A887" s="90"/>
      <c r="B887" s="90"/>
      <c r="C887" s="90"/>
    </row>
    <row r="888" ht="15.75" spans="1:3">
      <c r="A888" s="90"/>
      <c r="B888" s="90"/>
      <c r="C888" s="90"/>
    </row>
    <row r="889" ht="15.75" spans="1:3">
      <c r="A889" s="90"/>
      <c r="B889" s="90"/>
      <c r="C889" s="90"/>
    </row>
    <row r="890" ht="15.75" spans="1:3">
      <c r="A890" s="90"/>
      <c r="B890" s="90"/>
      <c r="C890" s="90"/>
    </row>
    <row r="891" ht="15.75" spans="1:3">
      <c r="A891" s="90"/>
      <c r="B891" s="90"/>
      <c r="C891" s="90"/>
    </row>
    <row r="892" ht="15.75" spans="1:3">
      <c r="A892" s="90"/>
      <c r="B892" s="90"/>
      <c r="C892" s="90"/>
    </row>
    <row r="893" ht="15.75" spans="1:3">
      <c r="A893" s="90"/>
      <c r="B893" s="90"/>
      <c r="C893" s="90"/>
    </row>
    <row r="894" ht="15.75" spans="1:3">
      <c r="A894" s="90"/>
      <c r="B894" s="90"/>
      <c r="C894" s="90"/>
    </row>
    <row r="895" ht="15.75" spans="1:3">
      <c r="A895" s="90"/>
      <c r="B895" s="90"/>
      <c r="C895" s="90"/>
    </row>
    <row r="896" ht="15.75" spans="1:3">
      <c r="A896" s="90"/>
      <c r="B896" s="90"/>
      <c r="C896" s="90"/>
    </row>
    <row r="897" ht="15.75" spans="1:3">
      <c r="A897" s="90"/>
      <c r="B897" s="90"/>
      <c r="C897" s="90"/>
    </row>
    <row r="898" ht="15.75" spans="1:3">
      <c r="A898" s="90"/>
      <c r="B898" s="90"/>
      <c r="C898" s="90"/>
    </row>
    <row r="899" ht="15.75" spans="1:3">
      <c r="A899" s="90"/>
      <c r="B899" s="90"/>
      <c r="C899" s="90"/>
    </row>
    <row r="900" ht="15.75" spans="1:3">
      <c r="A900" s="90"/>
      <c r="B900" s="90"/>
      <c r="C900" s="90"/>
    </row>
    <row r="901" ht="15.75" spans="1:3">
      <c r="A901" s="90"/>
      <c r="B901" s="90"/>
      <c r="C901" s="90"/>
    </row>
    <row r="902" ht="15.75" spans="1:3">
      <c r="A902" s="90"/>
      <c r="B902" s="90"/>
      <c r="C902" s="90"/>
    </row>
    <row r="903" ht="15.75" spans="1:3">
      <c r="A903" s="90"/>
      <c r="B903" s="90"/>
      <c r="C903" s="90"/>
    </row>
    <row r="904" ht="15.75" spans="1:3">
      <c r="A904" s="90"/>
      <c r="B904" s="90"/>
      <c r="C904" s="90"/>
    </row>
    <row r="905" ht="15.75" spans="1:3">
      <c r="A905" s="90"/>
      <c r="B905" s="90"/>
      <c r="C905" s="90"/>
    </row>
    <row r="906" ht="15.75" spans="1:3">
      <c r="A906" s="90"/>
      <c r="B906" s="90"/>
      <c r="C906" s="90"/>
    </row>
    <row r="907" ht="15.75" spans="1:3">
      <c r="A907" s="90"/>
      <c r="B907" s="90"/>
      <c r="C907" s="90"/>
    </row>
    <row r="908" ht="15.75" spans="1:3">
      <c r="A908" s="90"/>
      <c r="B908" s="90"/>
      <c r="C908" s="90"/>
    </row>
    <row r="909" ht="15.75" spans="1:3">
      <c r="A909" s="90"/>
      <c r="B909" s="90"/>
      <c r="C909" s="90"/>
    </row>
    <row r="910" ht="15.75" spans="1:3">
      <c r="A910" s="90"/>
      <c r="B910" s="90"/>
      <c r="C910" s="90"/>
    </row>
    <row r="911" ht="15.75" spans="1:3">
      <c r="A911" s="90"/>
      <c r="B911" s="90"/>
      <c r="C911" s="90"/>
    </row>
    <row r="912" ht="15.75" spans="1:3">
      <c r="A912" s="90"/>
      <c r="B912" s="90"/>
      <c r="C912" s="90"/>
    </row>
    <row r="913" ht="15.75" spans="1:3">
      <c r="A913" s="90"/>
      <c r="B913" s="90"/>
      <c r="C913" s="90"/>
    </row>
    <row r="914" ht="15.75" spans="1:3">
      <c r="A914" s="90"/>
      <c r="B914" s="90"/>
      <c r="C914" s="90"/>
    </row>
    <row r="915" ht="15.75" spans="1:3">
      <c r="A915" s="90"/>
      <c r="B915" s="90"/>
      <c r="C915" s="90"/>
    </row>
    <row r="916" ht="15.75" spans="1:3">
      <c r="A916" s="90"/>
      <c r="B916" s="90"/>
      <c r="C916" s="90"/>
    </row>
    <row r="917" ht="15.75" spans="1:3">
      <c r="A917" s="90"/>
      <c r="B917" s="90"/>
      <c r="C917" s="90"/>
    </row>
    <row r="918" ht="15.75" spans="1:3">
      <c r="A918" s="90"/>
      <c r="B918" s="90"/>
      <c r="C918" s="90"/>
    </row>
    <row r="919" ht="15.75" spans="1:3">
      <c r="A919" s="90"/>
      <c r="B919" s="90"/>
      <c r="C919" s="90"/>
    </row>
    <row r="920" ht="15.75" spans="1:3">
      <c r="A920" s="90"/>
      <c r="B920" s="90"/>
      <c r="C920" s="90"/>
    </row>
    <row r="921" ht="15.75" spans="1:3">
      <c r="A921" s="90"/>
      <c r="B921" s="90"/>
      <c r="C921" s="90"/>
    </row>
    <row r="922" ht="15.75" spans="1:3">
      <c r="A922" s="90"/>
      <c r="B922" s="90"/>
      <c r="C922" s="90"/>
    </row>
    <row r="923" ht="15.75" spans="1:3">
      <c r="A923" s="90"/>
      <c r="B923" s="90"/>
      <c r="C923" s="90"/>
    </row>
    <row r="924" ht="15.75" spans="1:3">
      <c r="A924" s="90"/>
      <c r="B924" s="90"/>
      <c r="C924" s="90"/>
    </row>
    <row r="925" ht="15.75" spans="1:3">
      <c r="A925" s="90"/>
      <c r="B925" s="90"/>
      <c r="C925" s="90"/>
    </row>
    <row r="926" ht="15.75" spans="1:3">
      <c r="A926" s="90"/>
      <c r="B926" s="90"/>
      <c r="C926" s="90"/>
    </row>
    <row r="927" ht="15.75" spans="1:3">
      <c r="A927" s="90"/>
      <c r="B927" s="90"/>
      <c r="C927" s="90"/>
    </row>
    <row r="928" ht="15.75" spans="1:3">
      <c r="A928" s="90"/>
      <c r="B928" s="90"/>
      <c r="C928" s="90"/>
    </row>
    <row r="929" ht="15.75" spans="1:3">
      <c r="A929" s="90"/>
      <c r="B929" s="90"/>
      <c r="C929" s="90"/>
    </row>
    <row r="930" ht="15.75" spans="1:3">
      <c r="A930" s="90"/>
      <c r="B930" s="90"/>
      <c r="C930" s="90"/>
    </row>
    <row r="931" ht="15.75" spans="1:3">
      <c r="A931" s="90"/>
      <c r="B931" s="90"/>
      <c r="C931" s="90"/>
    </row>
    <row r="932" ht="15.75" spans="1:3">
      <c r="A932" s="90"/>
      <c r="B932" s="90"/>
      <c r="C932" s="90"/>
    </row>
    <row r="933" ht="15.75" spans="1:3">
      <c r="A933" s="90"/>
      <c r="B933" s="90"/>
      <c r="C933" s="90"/>
    </row>
    <row r="934" ht="15.75" spans="1:3">
      <c r="A934" s="90"/>
      <c r="B934" s="90"/>
      <c r="C934" s="90"/>
    </row>
    <row r="935" ht="15.75" spans="1:3">
      <c r="A935" s="90"/>
      <c r="B935" s="90"/>
      <c r="C935" s="90"/>
    </row>
    <row r="936" ht="15.75" spans="1:3">
      <c r="A936" s="90"/>
      <c r="B936" s="90"/>
      <c r="C936" s="90"/>
    </row>
    <row r="937" ht="15.75" spans="1:3">
      <c r="A937" s="90"/>
      <c r="B937" s="90"/>
      <c r="C937" s="90"/>
    </row>
    <row r="938" ht="15.75" spans="1:3">
      <c r="A938" s="90"/>
      <c r="B938" s="90"/>
      <c r="C938" s="90"/>
    </row>
    <row r="939" ht="15.75" spans="1:3">
      <c r="A939" s="90"/>
      <c r="B939" s="90"/>
      <c r="C939" s="90"/>
    </row>
    <row r="940" ht="15.75" spans="1:3">
      <c r="A940" s="90"/>
      <c r="B940" s="90"/>
      <c r="C940" s="90"/>
    </row>
    <row r="941" ht="15.75" spans="1:3">
      <c r="A941" s="90"/>
      <c r="B941" s="90"/>
      <c r="C941" s="90"/>
    </row>
    <row r="942" ht="15.75" spans="1:3">
      <c r="A942" s="90"/>
      <c r="B942" s="90"/>
      <c r="C942" s="90"/>
    </row>
    <row r="943" ht="15.75" spans="1:3">
      <c r="A943" s="90"/>
      <c r="B943" s="90"/>
      <c r="C943" s="90"/>
    </row>
    <row r="944" ht="15.75" spans="1:3">
      <c r="A944" s="90"/>
      <c r="B944" s="90"/>
      <c r="C944" s="90"/>
    </row>
    <row r="945" ht="15.75" spans="1:3">
      <c r="A945" s="90"/>
      <c r="B945" s="90"/>
      <c r="C945" s="90"/>
    </row>
    <row r="946" ht="15.75" spans="1:3">
      <c r="A946" s="90"/>
      <c r="B946" s="90"/>
      <c r="C946" s="90"/>
    </row>
    <row r="947" ht="15.75" spans="1:3">
      <c r="A947" s="90"/>
      <c r="B947" s="90"/>
      <c r="C947" s="90"/>
    </row>
    <row r="948" ht="15.75" spans="1:3">
      <c r="A948" s="90"/>
      <c r="B948" s="90"/>
      <c r="C948" s="90"/>
    </row>
    <row r="949" ht="15.75" spans="1:3">
      <c r="A949" s="90"/>
      <c r="B949" s="90"/>
      <c r="C949" s="90"/>
    </row>
    <row r="950" ht="15.75" spans="1:3">
      <c r="A950" s="90"/>
      <c r="B950" s="90"/>
      <c r="C950" s="90"/>
    </row>
    <row r="951" ht="15.75" spans="1:3">
      <c r="A951" s="90"/>
      <c r="B951" s="90"/>
      <c r="C951" s="90"/>
    </row>
    <row r="952" ht="15.75" spans="1:3">
      <c r="A952" s="90"/>
      <c r="B952" s="90"/>
      <c r="C952" s="90"/>
    </row>
    <row r="953" ht="15.75" spans="1:3">
      <c r="A953" s="90"/>
      <c r="B953" s="90"/>
      <c r="C953" s="90"/>
    </row>
    <row r="954" ht="15.75" spans="1:3">
      <c r="A954" s="90"/>
      <c r="B954" s="90"/>
      <c r="C954" s="90"/>
    </row>
    <row r="955" ht="15.75" spans="1:3">
      <c r="A955" s="90"/>
      <c r="B955" s="90"/>
      <c r="C955" s="90"/>
    </row>
    <row r="956" ht="15.75" spans="1:3">
      <c r="A956" s="90"/>
      <c r="B956" s="90"/>
      <c r="C956" s="90"/>
    </row>
    <row r="957" ht="15.75" spans="1:3">
      <c r="A957" s="90"/>
      <c r="B957" s="90"/>
      <c r="C957" s="90"/>
    </row>
    <row r="958" ht="15.75" spans="1:3">
      <c r="A958" s="90"/>
      <c r="B958" s="90"/>
      <c r="C958" s="90"/>
    </row>
    <row r="959" ht="15.75" spans="1:3">
      <c r="A959" s="90"/>
      <c r="B959" s="90"/>
      <c r="C959" s="90"/>
    </row>
    <row r="960" ht="15.75" spans="1:3">
      <c r="A960" s="90"/>
      <c r="B960" s="90"/>
      <c r="C960" s="90"/>
    </row>
    <row r="961" ht="15.75" spans="1:3">
      <c r="A961" s="90"/>
      <c r="B961" s="90"/>
      <c r="C961" s="90"/>
    </row>
    <row r="962" ht="15.75" spans="1:3">
      <c r="A962" s="90"/>
      <c r="B962" s="90"/>
      <c r="C962" s="90"/>
    </row>
    <row r="963" ht="15.75" spans="1:3">
      <c r="A963" s="90"/>
      <c r="B963" s="90"/>
      <c r="C963" s="90"/>
    </row>
    <row r="964" ht="15.75" spans="1:3">
      <c r="A964" s="90"/>
      <c r="B964" s="90"/>
      <c r="C964" s="90"/>
    </row>
    <row r="965" ht="15.75" spans="1:3">
      <c r="A965" s="90"/>
      <c r="B965" s="90"/>
      <c r="C965" s="90"/>
    </row>
    <row r="966" ht="15.75" spans="1:3">
      <c r="A966" s="90"/>
      <c r="B966" s="90"/>
      <c r="C966" s="90"/>
    </row>
    <row r="967" ht="15.75" spans="1:3">
      <c r="A967" s="90"/>
      <c r="B967" s="90"/>
      <c r="C967" s="90"/>
    </row>
    <row r="968" ht="15.75" spans="1:3">
      <c r="A968" s="90"/>
      <c r="B968" s="90"/>
      <c r="C968" s="90"/>
    </row>
    <row r="969" ht="15.75" spans="1:3">
      <c r="A969" s="90"/>
      <c r="B969" s="90"/>
      <c r="C969" s="90"/>
    </row>
    <row r="970" ht="15.75" spans="1:3">
      <c r="A970" s="90"/>
      <c r="B970" s="90"/>
      <c r="C970" s="90"/>
    </row>
    <row r="971" ht="15.75" spans="1:3">
      <c r="A971" s="90"/>
      <c r="B971" s="90"/>
      <c r="C971" s="90"/>
    </row>
    <row r="972" ht="15.75" spans="1:3">
      <c r="A972" s="90"/>
      <c r="B972" s="90"/>
      <c r="C972" s="90"/>
    </row>
    <row r="973" ht="15.75" spans="1:3">
      <c r="A973" s="90"/>
      <c r="B973" s="90"/>
      <c r="C973" s="90"/>
    </row>
    <row r="974" ht="15.75" spans="1:3">
      <c r="A974" s="90"/>
      <c r="B974" s="90"/>
      <c r="C974" s="90"/>
    </row>
    <row r="975" ht="15.75" spans="1:3">
      <c r="A975" s="90"/>
      <c r="B975" s="90"/>
      <c r="C975" s="90"/>
    </row>
    <row r="976" ht="15.75" spans="1:3">
      <c r="A976" s="90"/>
      <c r="B976" s="90"/>
      <c r="C976" s="90"/>
    </row>
    <row r="977" ht="15.75" spans="1:3">
      <c r="A977" s="90"/>
      <c r="B977" s="90"/>
      <c r="C977" s="90"/>
    </row>
    <row r="978" ht="15.75" spans="1:3">
      <c r="A978" s="90"/>
      <c r="B978" s="90"/>
      <c r="C978" s="90"/>
    </row>
    <row r="979" ht="15.75" spans="1:3">
      <c r="A979" s="90"/>
      <c r="B979" s="90"/>
      <c r="C979" s="90"/>
    </row>
    <row r="980" ht="15.75" spans="1:3">
      <c r="A980" s="90"/>
      <c r="B980" s="90"/>
      <c r="C980" s="90"/>
    </row>
    <row r="981" ht="15.75" spans="1:3">
      <c r="A981" s="90"/>
      <c r="B981" s="90"/>
      <c r="C981" s="90"/>
    </row>
    <row r="982" ht="15.75" spans="1:3">
      <c r="A982" s="90"/>
      <c r="B982" s="90"/>
      <c r="C982" s="90"/>
    </row>
    <row r="983" ht="15.75" spans="1:3">
      <c r="A983" s="90"/>
      <c r="B983" s="90"/>
      <c r="C983" s="90"/>
    </row>
    <row r="984" ht="15.75" spans="1:3">
      <c r="A984" s="90"/>
      <c r="B984" s="90"/>
      <c r="C984" s="90"/>
    </row>
    <row r="985" ht="15.75" spans="1:3">
      <c r="A985" s="90"/>
      <c r="B985" s="90"/>
      <c r="C985" s="90"/>
    </row>
    <row r="986" ht="15.75" spans="1:3">
      <c r="A986" s="90"/>
      <c r="B986" s="90"/>
      <c r="C986" s="90"/>
    </row>
    <row r="987" ht="15.75" spans="1:3">
      <c r="A987" s="90"/>
      <c r="B987" s="90"/>
      <c r="C987" s="90"/>
    </row>
    <row r="988" ht="15.75" spans="1:3">
      <c r="A988" s="90"/>
      <c r="B988" s="90"/>
      <c r="C988" s="90"/>
    </row>
    <row r="989" ht="15.75" spans="1:3">
      <c r="A989" s="90"/>
      <c r="B989" s="90"/>
      <c r="C989" s="90"/>
    </row>
    <row r="990" ht="15.75" spans="1:3">
      <c r="A990" s="90"/>
      <c r="B990" s="90"/>
      <c r="C990" s="90"/>
    </row>
    <row r="991" ht="15.75" spans="1:3">
      <c r="A991" s="90"/>
      <c r="B991" s="90"/>
      <c r="C991" s="90"/>
    </row>
    <row r="992" ht="15.75" spans="1:3">
      <c r="A992" s="90"/>
      <c r="B992" s="90"/>
      <c r="C992" s="90"/>
    </row>
    <row r="993" ht="15.75" spans="1:3">
      <c r="A993" s="90"/>
      <c r="B993" s="90"/>
      <c r="C993" s="90"/>
    </row>
    <row r="994" ht="15.75" spans="1:3">
      <c r="A994" s="90"/>
      <c r="B994" s="90"/>
      <c r="C994" s="90"/>
    </row>
    <row r="995" ht="15.75" spans="1:3">
      <c r="A995" s="90"/>
      <c r="B995" s="90"/>
      <c r="C995" s="90"/>
    </row>
    <row r="996" ht="15.75" spans="1:3">
      <c r="A996" s="90"/>
      <c r="B996" s="90"/>
      <c r="C996" s="90"/>
    </row>
    <row r="997" ht="15.75" spans="1:3">
      <c r="A997" s="90"/>
      <c r="B997" s="90"/>
      <c r="C997" s="90"/>
    </row>
    <row r="998" ht="15.75" spans="1:3">
      <c r="A998" s="90"/>
      <c r="B998" s="90"/>
      <c r="C998" s="90"/>
    </row>
    <row r="999" ht="15.75" spans="1:3">
      <c r="A999" s="90"/>
      <c r="B999" s="90"/>
      <c r="C999" s="90"/>
    </row>
    <row r="1000" ht="15.75" spans="1:3">
      <c r="A1000" s="90"/>
      <c r="B1000" s="90"/>
      <c r="C1000" s="90"/>
    </row>
    <row r="1001" ht="15.75" spans="1:3">
      <c r="A1001" s="90"/>
      <c r="B1001" s="90"/>
      <c r="C1001" s="90"/>
    </row>
    <row r="1002" ht="15.75" spans="1:3">
      <c r="A1002" s="90"/>
      <c r="B1002" s="90"/>
      <c r="C1002" s="90"/>
    </row>
    <row r="1003" ht="15.75" spans="1:3">
      <c r="A1003" s="90"/>
      <c r="B1003" s="90"/>
      <c r="C1003" s="90"/>
    </row>
    <row r="1004" ht="15.75" spans="1:3">
      <c r="A1004" s="90"/>
      <c r="B1004" s="90"/>
      <c r="C1004" s="90"/>
    </row>
    <row r="1005" ht="15.75" spans="1:3">
      <c r="A1005" s="90"/>
      <c r="B1005" s="90"/>
      <c r="C1005" s="90"/>
    </row>
    <row r="1006" ht="15.75" spans="1:3">
      <c r="A1006" s="90"/>
      <c r="B1006" s="90"/>
      <c r="C1006" s="90"/>
    </row>
    <row r="1007" ht="15.75" spans="1:3">
      <c r="A1007" s="90"/>
      <c r="B1007" s="90"/>
      <c r="C1007" s="90"/>
    </row>
    <row r="1008" ht="15.75" spans="1:3">
      <c r="A1008" s="90"/>
      <c r="B1008" s="90"/>
      <c r="C1008" s="90"/>
    </row>
    <row r="1009" ht="15.75" spans="1:3">
      <c r="A1009" s="90"/>
      <c r="B1009" s="90"/>
      <c r="C1009" s="90"/>
    </row>
    <row r="1010" ht="15.75" spans="1:3">
      <c r="A1010" s="90"/>
      <c r="B1010" s="90"/>
      <c r="C1010" s="90"/>
    </row>
    <row r="1011" ht="15.75" spans="1:3">
      <c r="A1011" s="90"/>
      <c r="B1011" s="90"/>
      <c r="C1011" s="90"/>
    </row>
    <row r="1012" ht="15.75" spans="1:3">
      <c r="A1012" s="90"/>
      <c r="B1012" s="90"/>
      <c r="C1012" s="90"/>
    </row>
    <row r="1013" ht="15.75" spans="1:3">
      <c r="A1013" s="90"/>
      <c r="B1013" s="90"/>
      <c r="C1013" s="90"/>
    </row>
    <row r="1014" ht="15.75" spans="1:3">
      <c r="A1014" s="90"/>
      <c r="B1014" s="90"/>
      <c r="C1014" s="90"/>
    </row>
    <row r="1015" ht="15.75" spans="1:3">
      <c r="A1015" s="90"/>
      <c r="B1015" s="90"/>
      <c r="C1015" s="90"/>
    </row>
    <row r="1016" ht="15.75" spans="1:3">
      <c r="A1016" s="90"/>
      <c r="B1016" s="90"/>
      <c r="C1016" s="90"/>
    </row>
    <row r="1017" ht="15.75" spans="1:3">
      <c r="A1017" s="90"/>
      <c r="B1017" s="90"/>
      <c r="C1017" s="90"/>
    </row>
    <row r="1018" ht="15.75" spans="1:3">
      <c r="A1018" s="90"/>
      <c r="B1018" s="90"/>
      <c r="C1018" s="90"/>
    </row>
    <row r="1019" ht="15.75" spans="1:3">
      <c r="A1019" s="90"/>
      <c r="B1019" s="90"/>
      <c r="C1019" s="90"/>
    </row>
    <row r="1020" ht="15.75" spans="1:3">
      <c r="A1020" s="90"/>
      <c r="B1020" s="90"/>
      <c r="C1020" s="90"/>
    </row>
    <row r="1021" ht="15.75" spans="1:3">
      <c r="A1021" s="90"/>
      <c r="B1021" s="90"/>
      <c r="C1021" s="90"/>
    </row>
    <row r="1022" ht="15.75" spans="1:3">
      <c r="A1022" s="90"/>
      <c r="B1022" s="90"/>
      <c r="C1022" s="90"/>
    </row>
    <row r="1023" ht="15.75" spans="1:3">
      <c r="A1023" s="90"/>
      <c r="B1023" s="90"/>
      <c r="C1023" s="90"/>
    </row>
    <row r="1024" ht="15.75" spans="1:3">
      <c r="A1024" s="90"/>
      <c r="B1024" s="90"/>
      <c r="C1024" s="90"/>
    </row>
    <row r="1025" ht="15.75" spans="1:3">
      <c r="A1025" s="90"/>
      <c r="B1025" s="90"/>
      <c r="C1025" s="90"/>
    </row>
    <row r="1026" ht="15.75" spans="1:3">
      <c r="A1026" s="90"/>
      <c r="B1026" s="90"/>
      <c r="C1026" s="90"/>
    </row>
    <row r="1027" ht="15.75" spans="1:3">
      <c r="A1027" s="90"/>
      <c r="B1027" s="90"/>
      <c r="C1027" s="90"/>
    </row>
    <row r="1028" ht="15.75" spans="1:3">
      <c r="A1028" s="90"/>
      <c r="B1028" s="90"/>
      <c r="C1028" s="90"/>
    </row>
    <row r="1029" ht="15.75" spans="1:3">
      <c r="A1029" s="90"/>
      <c r="B1029" s="90"/>
      <c r="C1029" s="90"/>
    </row>
    <row r="1030" ht="15.75" spans="1:3">
      <c r="A1030" s="90"/>
      <c r="B1030" s="90"/>
      <c r="C1030" s="90"/>
    </row>
    <row r="1031" ht="15.75" spans="1:3">
      <c r="A1031" s="90"/>
      <c r="B1031" s="90"/>
      <c r="C1031" s="90"/>
    </row>
    <row r="1032" ht="15.75" spans="1:3">
      <c r="A1032" s="90"/>
      <c r="B1032" s="90"/>
      <c r="C1032" s="90"/>
    </row>
    <row r="1033" ht="15.75" spans="1:3">
      <c r="A1033" s="90"/>
      <c r="B1033" s="90"/>
      <c r="C1033" s="90"/>
    </row>
    <row r="1034" ht="15.75" spans="1:3">
      <c r="A1034" s="90"/>
      <c r="B1034" s="90"/>
      <c r="C1034" s="90"/>
    </row>
    <row r="1035" ht="15.75" spans="1:3">
      <c r="A1035" s="90"/>
      <c r="B1035" s="90"/>
      <c r="C1035" s="90"/>
    </row>
    <row r="1036" ht="15.75" spans="1:3">
      <c r="A1036" s="90"/>
      <c r="B1036" s="90"/>
      <c r="C1036" s="90"/>
    </row>
    <row r="1037" ht="15.75" spans="1:3">
      <c r="A1037" s="90"/>
      <c r="B1037" s="90"/>
      <c r="C1037" s="90"/>
    </row>
    <row r="1038" ht="15.75" spans="1:3">
      <c r="A1038" s="90"/>
      <c r="B1038" s="90"/>
      <c r="C1038" s="90"/>
    </row>
    <row r="1039" ht="15.75" spans="1:3">
      <c r="A1039" s="90"/>
      <c r="B1039" s="90"/>
      <c r="C1039" s="90"/>
    </row>
    <row r="1040" ht="15.75" spans="1:3">
      <c r="A1040" s="90"/>
      <c r="B1040" s="90"/>
      <c r="C1040" s="90"/>
    </row>
    <row r="1041" ht="15.75" spans="1:3">
      <c r="A1041" s="90"/>
      <c r="B1041" s="90"/>
      <c r="C1041" s="90"/>
    </row>
    <row r="1042" ht="15.75" spans="1:3">
      <c r="A1042" s="90"/>
      <c r="B1042" s="90"/>
      <c r="C1042" s="90"/>
    </row>
    <row r="1043" ht="15.75" spans="1:3">
      <c r="A1043" s="90"/>
      <c r="B1043" s="90"/>
      <c r="C1043" s="90"/>
    </row>
    <row r="1044" ht="15.75" spans="1:3">
      <c r="A1044" s="90"/>
      <c r="B1044" s="90"/>
      <c r="C1044" s="90"/>
    </row>
    <row r="1045" ht="15.75" spans="1:3">
      <c r="A1045" s="90"/>
      <c r="B1045" s="90"/>
      <c r="C1045" s="90"/>
    </row>
    <row r="1046" ht="15.75" spans="1:3">
      <c r="A1046" s="90"/>
      <c r="B1046" s="90"/>
      <c r="C1046" s="90"/>
    </row>
    <row r="1047" ht="15.75" spans="1:3">
      <c r="A1047" s="90"/>
      <c r="B1047" s="90"/>
      <c r="C1047" s="90"/>
    </row>
    <row r="1048" ht="15.75" spans="1:3">
      <c r="A1048" s="90"/>
      <c r="B1048" s="90"/>
      <c r="C1048" s="90"/>
    </row>
    <row r="1049" ht="15.75" spans="1:3">
      <c r="A1049" s="90"/>
      <c r="B1049" s="90"/>
      <c r="C1049" s="90"/>
    </row>
    <row r="1050" ht="15.75" spans="1:3">
      <c r="A1050" s="90"/>
      <c r="B1050" s="90"/>
      <c r="C1050" s="90"/>
    </row>
    <row r="1051" ht="15.75" spans="1:3">
      <c r="A1051" s="90"/>
      <c r="B1051" s="90"/>
      <c r="C1051" s="90"/>
    </row>
    <row r="1052" ht="15.75" spans="1:3">
      <c r="A1052" s="90"/>
      <c r="B1052" s="90"/>
      <c r="C1052" s="90"/>
    </row>
    <row r="1053" ht="15.75" spans="1:3">
      <c r="A1053" s="90"/>
      <c r="B1053" s="90"/>
      <c r="C1053" s="90"/>
    </row>
    <row r="1054" ht="15.75" spans="1:3">
      <c r="A1054" s="90"/>
      <c r="B1054" s="90"/>
      <c r="C1054" s="90"/>
    </row>
    <row r="1055" ht="15.75" spans="1:3">
      <c r="A1055" s="90"/>
      <c r="B1055" s="90"/>
      <c r="C1055" s="90"/>
    </row>
    <row r="1056" ht="15.75" spans="1:3">
      <c r="A1056" s="90"/>
      <c r="B1056" s="90"/>
      <c r="C1056" s="90"/>
    </row>
    <row r="1057" ht="15.75" spans="1:3">
      <c r="A1057" s="90"/>
      <c r="B1057" s="90"/>
      <c r="C1057" s="90"/>
    </row>
    <row r="1058" ht="15.75" spans="1:3">
      <c r="A1058" s="90"/>
      <c r="B1058" s="90"/>
      <c r="C1058" s="90"/>
    </row>
    <row r="1059" ht="15.75" spans="1:3">
      <c r="A1059" s="90"/>
      <c r="B1059" s="90"/>
      <c r="C1059" s="90"/>
    </row>
    <row r="1060" ht="15.75" spans="1:3">
      <c r="A1060" s="90"/>
      <c r="B1060" s="90"/>
      <c r="C1060" s="90"/>
    </row>
    <row r="1061" ht="15.75" spans="1:3">
      <c r="A1061" s="90"/>
      <c r="B1061" s="90"/>
      <c r="C1061" s="90"/>
    </row>
    <row r="1062" ht="15.75" spans="1:3">
      <c r="A1062" s="90"/>
      <c r="B1062" s="90"/>
      <c r="C1062" s="90"/>
    </row>
    <row r="1063" ht="15.75" spans="1:3">
      <c r="A1063" s="90"/>
      <c r="B1063" s="90"/>
      <c r="C1063" s="90"/>
    </row>
    <row r="1064" ht="15.75" spans="1:3">
      <c r="A1064" s="90"/>
      <c r="B1064" s="90"/>
      <c r="C1064" s="90"/>
    </row>
    <row r="1065" ht="15.75" spans="1:3">
      <c r="A1065" s="90"/>
      <c r="B1065" s="90"/>
      <c r="C1065" s="90"/>
    </row>
    <row r="1066" ht="15.75" spans="1:3">
      <c r="A1066" s="90"/>
      <c r="B1066" s="90"/>
      <c r="C1066" s="90"/>
    </row>
    <row r="1067" ht="15.75" spans="1:3">
      <c r="A1067" s="90"/>
      <c r="B1067" s="90"/>
      <c r="C1067" s="90"/>
    </row>
    <row r="1068" ht="15.75" spans="1:3">
      <c r="A1068" s="90"/>
      <c r="B1068" s="90"/>
      <c r="C1068" s="90"/>
    </row>
    <row r="1069" ht="15.75" spans="1:3">
      <c r="A1069" s="90"/>
      <c r="B1069" s="90"/>
      <c r="C1069" s="90"/>
    </row>
    <row r="1070" ht="15.75" spans="1:3">
      <c r="A1070" s="90"/>
      <c r="B1070" s="90"/>
      <c r="C1070" s="90"/>
    </row>
    <row r="1071" ht="15.75" spans="1:3">
      <c r="A1071" s="90"/>
      <c r="B1071" s="90"/>
      <c r="C1071" s="90"/>
    </row>
    <row r="1072" ht="15.75" spans="1:3">
      <c r="A1072" s="90"/>
      <c r="B1072" s="90"/>
      <c r="C1072" s="90"/>
    </row>
    <row r="1073" ht="15.75" spans="1:3">
      <c r="A1073" s="90"/>
      <c r="B1073" s="90"/>
      <c r="C1073" s="90"/>
    </row>
    <row r="1074" ht="15.75" spans="1:3">
      <c r="A1074" s="90"/>
      <c r="B1074" s="90"/>
      <c r="C1074" s="90"/>
    </row>
    <row r="1075" ht="15.75" spans="1:3">
      <c r="A1075" s="90"/>
      <c r="B1075" s="90"/>
      <c r="C1075" s="90"/>
    </row>
    <row r="1076" ht="15.75" spans="1:3">
      <c r="A1076" s="90"/>
      <c r="B1076" s="90"/>
      <c r="C1076" s="90"/>
    </row>
    <row r="1077" ht="15.75" spans="1:3">
      <c r="A1077" s="90"/>
      <c r="B1077" s="90"/>
      <c r="C1077" s="90"/>
    </row>
    <row r="1078" ht="15.75" spans="1:3">
      <c r="A1078" s="90"/>
      <c r="B1078" s="90"/>
      <c r="C1078" s="90"/>
    </row>
    <row r="1079" ht="15.75" spans="1:3">
      <c r="A1079" s="90"/>
      <c r="B1079" s="90"/>
      <c r="C1079" s="90"/>
    </row>
    <row r="1080" ht="15.75" spans="1:3">
      <c r="A1080" s="90"/>
      <c r="B1080" s="90"/>
      <c r="C1080" s="90"/>
    </row>
    <row r="1081" ht="15.75" spans="1:3">
      <c r="A1081" s="90"/>
      <c r="B1081" s="90"/>
      <c r="C1081" s="90"/>
    </row>
    <row r="1082" ht="15.75" spans="1:3">
      <c r="A1082" s="90"/>
      <c r="B1082" s="90"/>
      <c r="C1082" s="90"/>
    </row>
    <row r="1083" ht="15.75" spans="1:3">
      <c r="A1083" s="90"/>
      <c r="B1083" s="90"/>
      <c r="C1083" s="90"/>
    </row>
    <row r="1084" ht="15.75" spans="1:3">
      <c r="A1084" s="90"/>
      <c r="B1084" s="90"/>
      <c r="C1084" s="90"/>
    </row>
    <row r="1085" ht="15.75" spans="1:3">
      <c r="A1085" s="90"/>
      <c r="B1085" s="90"/>
      <c r="C1085" s="90"/>
    </row>
    <row r="1086" ht="15.75" spans="1:3">
      <c r="A1086" s="90"/>
      <c r="B1086" s="90"/>
      <c r="C1086" s="90"/>
    </row>
    <row r="1087" ht="15.75" spans="1:3">
      <c r="A1087" s="90"/>
      <c r="B1087" s="90"/>
      <c r="C1087" s="90"/>
    </row>
    <row r="1088" ht="15.75" spans="1:3">
      <c r="A1088" s="90"/>
      <c r="B1088" s="90"/>
      <c r="C1088" s="90"/>
    </row>
    <row r="1089" ht="15.75" spans="1:3">
      <c r="A1089" s="90"/>
      <c r="B1089" s="90"/>
      <c r="C1089" s="90"/>
    </row>
    <row r="1090" ht="15.75" spans="1:3">
      <c r="A1090" s="90"/>
      <c r="B1090" s="90"/>
      <c r="C1090" s="90"/>
    </row>
    <row r="1091" ht="15.75" spans="1:3">
      <c r="A1091" s="90"/>
      <c r="B1091" s="90"/>
      <c r="C1091" s="90"/>
    </row>
    <row r="1092" ht="15.75" spans="1:3">
      <c r="A1092" s="90"/>
      <c r="B1092" s="90"/>
      <c r="C1092" s="90"/>
    </row>
    <row r="1093" ht="15.75" spans="1:3">
      <c r="A1093" s="90"/>
      <c r="B1093" s="90"/>
      <c r="C1093" s="90"/>
    </row>
    <row r="1094" ht="15.75" spans="1:3">
      <c r="A1094" s="90"/>
      <c r="B1094" s="90"/>
      <c r="C1094" s="90"/>
    </row>
    <row r="1095" ht="15.75" spans="1:3">
      <c r="A1095" s="90"/>
      <c r="B1095" s="90"/>
      <c r="C1095" s="90"/>
    </row>
    <row r="1096" ht="15.75" spans="1:3">
      <c r="A1096" s="90"/>
      <c r="B1096" s="90"/>
      <c r="C1096" s="90"/>
    </row>
    <row r="1097" ht="15.75" spans="1:3">
      <c r="A1097" s="90"/>
      <c r="B1097" s="90"/>
      <c r="C1097" s="90"/>
    </row>
    <row r="1098" ht="15.75" spans="1:3">
      <c r="A1098" s="90"/>
      <c r="B1098" s="90"/>
      <c r="C1098" s="90"/>
    </row>
    <row r="1099" ht="15.75" spans="1:3">
      <c r="A1099" s="90"/>
      <c r="B1099" s="90"/>
      <c r="C1099" s="90"/>
    </row>
    <row r="1100" ht="15.75" spans="1:3">
      <c r="A1100" s="90"/>
      <c r="B1100" s="90"/>
      <c r="C1100" s="90"/>
    </row>
    <row r="1101" ht="15.75" spans="1:3">
      <c r="A1101" s="90"/>
      <c r="B1101" s="90"/>
      <c r="C1101" s="90"/>
    </row>
    <row r="1102" ht="15.75" spans="1:3">
      <c r="A1102" s="90"/>
      <c r="B1102" s="90"/>
      <c r="C1102" s="90"/>
    </row>
    <row r="1103" ht="15.75" spans="1:3">
      <c r="A1103" s="90"/>
      <c r="B1103" s="90"/>
      <c r="C1103" s="90"/>
    </row>
    <row r="1104" ht="15.75" spans="1:3">
      <c r="A1104" s="90"/>
      <c r="B1104" s="90"/>
      <c r="C1104" s="90"/>
    </row>
    <row r="1105" ht="15.75" spans="1:3">
      <c r="A1105" s="90"/>
      <c r="B1105" s="90"/>
      <c r="C1105" s="90"/>
    </row>
    <row r="1106" ht="15.75" spans="1:3">
      <c r="A1106" s="90"/>
      <c r="B1106" s="90"/>
      <c r="C1106" s="90"/>
    </row>
    <row r="1107" ht="15.75" spans="1:3">
      <c r="A1107" s="90"/>
      <c r="B1107" s="90"/>
      <c r="C1107" s="90"/>
    </row>
    <row r="1108" ht="15.75" spans="1:3">
      <c r="A1108" s="90"/>
      <c r="B1108" s="90"/>
      <c r="C1108" s="90"/>
    </row>
    <row r="1109" ht="15.75" spans="1:3">
      <c r="A1109" s="90"/>
      <c r="B1109" s="90"/>
      <c r="C1109" s="90"/>
    </row>
    <row r="1110" ht="15.75" spans="1:3">
      <c r="A1110" s="90"/>
      <c r="B1110" s="90"/>
      <c r="C1110" s="90"/>
    </row>
    <row r="1111" ht="15.75" spans="1:3">
      <c r="A1111" s="90"/>
      <c r="B1111" s="90"/>
      <c r="C1111" s="90"/>
    </row>
    <row r="1112" ht="15.75" spans="1:3">
      <c r="A1112" s="90"/>
      <c r="B1112" s="90"/>
      <c r="C1112" s="90"/>
    </row>
    <row r="1113" ht="15.75" spans="1:3">
      <c r="A1113" s="90"/>
      <c r="B1113" s="90"/>
      <c r="C1113" s="90"/>
    </row>
    <row r="1114" ht="15.75" spans="1:3">
      <c r="A1114" s="90"/>
      <c r="B1114" s="90"/>
      <c r="C1114" s="90"/>
    </row>
    <row r="1115" ht="15.75" spans="1:3">
      <c r="A1115" s="90"/>
      <c r="B1115" s="90"/>
      <c r="C1115" s="90"/>
    </row>
    <row r="1116" ht="15.75" spans="1:3">
      <c r="A1116" s="90"/>
      <c r="B1116" s="90"/>
      <c r="C1116" s="90"/>
    </row>
    <row r="1117" ht="15.75" spans="1:3">
      <c r="A1117" s="90"/>
      <c r="B1117" s="90"/>
      <c r="C1117" s="90"/>
    </row>
    <row r="1118" ht="15.75" spans="1:3">
      <c r="A1118" s="90"/>
      <c r="B1118" s="90"/>
      <c r="C1118" s="90"/>
    </row>
    <row r="1119" ht="15.75" spans="1:3">
      <c r="A1119" s="90"/>
      <c r="B1119" s="90"/>
      <c r="C1119" s="90"/>
    </row>
    <row r="1120" ht="15.75" spans="1:3">
      <c r="A1120" s="90"/>
      <c r="B1120" s="90"/>
      <c r="C1120" s="90"/>
    </row>
    <row r="1121" ht="15.75" spans="1:3">
      <c r="A1121" s="90"/>
      <c r="B1121" s="90"/>
      <c r="C1121" s="90"/>
    </row>
    <row r="1122" ht="15.75" spans="1:3">
      <c r="A1122" s="90"/>
      <c r="B1122" s="90"/>
      <c r="C1122" s="90"/>
    </row>
    <row r="1123" ht="15.75" spans="1:3">
      <c r="A1123" s="90"/>
      <c r="B1123" s="90"/>
      <c r="C1123" s="90"/>
    </row>
    <row r="1124" ht="15.75" spans="1:3">
      <c r="A1124" s="90"/>
      <c r="B1124" s="90"/>
      <c r="C1124" s="90"/>
    </row>
    <row r="1125" ht="15.75" spans="1:3">
      <c r="A1125" s="90"/>
      <c r="B1125" s="90"/>
      <c r="C1125" s="90"/>
    </row>
    <row r="1126" ht="15.75" spans="1:3">
      <c r="A1126" s="90"/>
      <c r="B1126" s="90"/>
      <c r="C1126" s="90"/>
    </row>
    <row r="1127" ht="15.75" spans="1:3">
      <c r="A1127" s="90"/>
      <c r="B1127" s="90"/>
      <c r="C1127" s="90"/>
    </row>
    <row r="1128" ht="15.75" spans="1:3">
      <c r="A1128" s="90"/>
      <c r="B1128" s="90"/>
      <c r="C1128" s="90"/>
    </row>
    <row r="1129" ht="15.75" spans="1:3">
      <c r="A1129" s="90"/>
      <c r="B1129" s="90"/>
      <c r="C1129" s="90"/>
    </row>
    <row r="1130" ht="15.75" spans="1:3">
      <c r="A1130" s="90"/>
      <c r="B1130" s="90"/>
      <c r="C1130" s="90"/>
    </row>
    <row r="1131" ht="15.75" spans="1:3">
      <c r="A1131" s="90"/>
      <c r="B1131" s="90"/>
      <c r="C1131" s="90"/>
    </row>
    <row r="1132" ht="15.75" spans="1:3">
      <c r="A1132" s="90"/>
      <c r="B1132" s="90"/>
      <c r="C1132" s="90"/>
    </row>
    <row r="1133" ht="15.75" spans="1:3">
      <c r="A1133" s="90"/>
      <c r="B1133" s="90"/>
      <c r="C1133" s="90"/>
    </row>
    <row r="1134" ht="15.75" spans="1:3">
      <c r="A1134" s="90"/>
      <c r="B1134" s="90"/>
      <c r="C1134" s="90"/>
    </row>
    <row r="1135" ht="15.75" spans="1:3">
      <c r="A1135" s="90"/>
      <c r="B1135" s="90"/>
      <c r="C1135" s="90"/>
    </row>
    <row r="1136" ht="15.75" spans="1:3">
      <c r="A1136" s="90"/>
      <c r="B1136" s="90"/>
      <c r="C1136" s="90"/>
    </row>
    <row r="1137" ht="15.75" spans="1:3">
      <c r="A1137" s="90"/>
      <c r="B1137" s="90"/>
      <c r="C1137" s="90"/>
    </row>
    <row r="1138" ht="15.75" spans="1:3">
      <c r="A1138" s="90"/>
      <c r="B1138" s="90"/>
      <c r="C1138" s="90"/>
    </row>
    <row r="1139" ht="15.75" spans="1:3">
      <c r="A1139" s="90"/>
      <c r="B1139" s="90"/>
      <c r="C1139" s="90"/>
    </row>
    <row r="1140" ht="15.75" spans="1:3">
      <c r="A1140" s="90"/>
      <c r="B1140" s="90"/>
      <c r="C1140" s="90"/>
    </row>
    <row r="1141" ht="15.75" spans="1:3">
      <c r="A1141" s="90"/>
      <c r="B1141" s="90"/>
      <c r="C1141" s="90"/>
    </row>
    <row r="1142" ht="15.75" spans="1:3">
      <c r="A1142" s="90"/>
      <c r="B1142" s="90"/>
      <c r="C1142" s="90"/>
    </row>
    <row r="1143" ht="15.75" spans="1:3">
      <c r="A1143" s="90"/>
      <c r="B1143" s="90"/>
      <c r="C1143" s="90"/>
    </row>
    <row r="1144" ht="15.75" spans="1:3">
      <c r="A1144" s="90"/>
      <c r="B1144" s="90"/>
      <c r="C1144" s="90"/>
    </row>
    <row r="1145" ht="15.75" spans="1:3">
      <c r="A1145" s="90"/>
      <c r="B1145" s="90"/>
      <c r="C1145" s="90"/>
    </row>
    <row r="1146" ht="15.75" spans="1:3">
      <c r="A1146" s="90"/>
      <c r="B1146" s="90"/>
      <c r="C1146" s="90"/>
    </row>
    <row r="1147" ht="15.75" spans="1:3">
      <c r="A1147" s="90"/>
      <c r="B1147" s="90"/>
      <c r="C1147" s="90"/>
    </row>
    <row r="1148" ht="15.75" spans="1:3">
      <c r="A1148" s="90"/>
      <c r="B1148" s="90"/>
      <c r="C1148" s="90"/>
    </row>
    <row r="1149" ht="15.75" spans="1:3">
      <c r="A1149" s="90"/>
      <c r="B1149" s="90"/>
      <c r="C1149" s="90"/>
    </row>
    <row r="1150" ht="15.75" spans="1:3">
      <c r="A1150" s="90"/>
      <c r="B1150" s="90"/>
      <c r="C1150" s="90"/>
    </row>
    <row r="1151" ht="15.75" spans="1:3">
      <c r="A1151" s="90"/>
      <c r="B1151" s="90"/>
      <c r="C1151" s="90"/>
    </row>
    <row r="1152" ht="15.75" spans="1:3">
      <c r="A1152" s="90"/>
      <c r="B1152" s="90"/>
      <c r="C1152" s="90"/>
    </row>
    <row r="1153" ht="15.75" spans="1:3">
      <c r="A1153" s="90"/>
      <c r="B1153" s="90"/>
      <c r="C1153" s="90"/>
    </row>
    <row r="1154" ht="15.75" spans="1:3">
      <c r="A1154" s="90"/>
      <c r="B1154" s="90"/>
      <c r="C1154" s="90"/>
    </row>
    <row r="1155" ht="15.75" spans="1:3">
      <c r="A1155" s="90"/>
      <c r="B1155" s="90"/>
      <c r="C1155" s="90"/>
    </row>
    <row r="1156" ht="15.75" spans="1:3">
      <c r="A1156" s="90"/>
      <c r="B1156" s="90"/>
      <c r="C1156" s="90"/>
    </row>
    <row r="1157" ht="15.75" spans="1:3">
      <c r="A1157" s="90"/>
      <c r="B1157" s="90"/>
      <c r="C1157" s="90"/>
    </row>
    <row r="1158" ht="15.75" spans="1:3">
      <c r="A1158" s="90"/>
      <c r="B1158" s="90"/>
      <c r="C1158" s="90"/>
    </row>
    <row r="1159" ht="15.75" spans="1:3">
      <c r="A1159" s="90"/>
      <c r="B1159" s="90"/>
      <c r="C1159" s="90"/>
    </row>
    <row r="1160" ht="15.75" spans="1:3">
      <c r="A1160" s="90"/>
      <c r="B1160" s="90"/>
      <c r="C1160" s="90"/>
    </row>
    <row r="1161" ht="15.75" spans="1:3">
      <c r="A1161" s="90"/>
      <c r="B1161" s="90"/>
      <c r="C1161" s="90"/>
    </row>
    <row r="1162" ht="15.75" spans="1:3">
      <c r="A1162" s="90"/>
      <c r="B1162" s="90"/>
      <c r="C1162" s="90"/>
    </row>
    <row r="1163" ht="15.75" spans="1:3">
      <c r="A1163" s="90"/>
      <c r="B1163" s="90"/>
      <c r="C1163" s="90"/>
    </row>
    <row r="1164" ht="15.75" spans="1:3">
      <c r="A1164" s="90"/>
      <c r="B1164" s="90"/>
      <c r="C1164" s="90"/>
    </row>
    <row r="1165" ht="15.75" spans="1:3">
      <c r="A1165" s="90"/>
      <c r="B1165" s="90"/>
      <c r="C1165" s="90"/>
    </row>
    <row r="1166" ht="15.75" spans="1:3">
      <c r="A1166" s="90"/>
      <c r="B1166" s="90"/>
      <c r="C1166" s="90"/>
    </row>
    <row r="1167" ht="15.75" spans="1:3">
      <c r="A1167" s="90"/>
      <c r="B1167" s="90"/>
      <c r="C1167" s="90"/>
    </row>
    <row r="1168" ht="15.75" spans="1:3">
      <c r="A1168" s="90"/>
      <c r="B1168" s="90"/>
      <c r="C1168" s="90"/>
    </row>
    <row r="1169" ht="15.75" spans="1:3">
      <c r="A1169" s="90"/>
      <c r="B1169" s="90"/>
      <c r="C1169" s="90"/>
    </row>
    <row r="1170" ht="15.75" spans="1:3">
      <c r="A1170" s="90"/>
      <c r="B1170" s="90"/>
      <c r="C1170" s="90"/>
    </row>
    <row r="1171" ht="15.75" spans="1:3">
      <c r="A1171" s="90"/>
      <c r="B1171" s="90"/>
      <c r="C1171" s="90"/>
    </row>
    <row r="1172" ht="15.75" spans="1:3">
      <c r="A1172" s="90"/>
      <c r="B1172" s="90"/>
      <c r="C1172" s="90"/>
    </row>
    <row r="1173" ht="15.75" spans="1:3">
      <c r="A1173" s="90"/>
      <c r="B1173" s="90"/>
      <c r="C1173" s="90"/>
    </row>
    <row r="1174" ht="15.75" spans="1:3">
      <c r="A1174" s="90"/>
      <c r="B1174" s="90"/>
      <c r="C1174" s="90"/>
    </row>
    <row r="1175" ht="15.75" spans="1:3">
      <c r="A1175" s="90"/>
      <c r="B1175" s="90"/>
      <c r="C1175" s="90"/>
    </row>
    <row r="1176" ht="15.75" spans="1:3">
      <c r="A1176" s="90"/>
      <c r="B1176" s="90"/>
      <c r="C1176" s="90"/>
    </row>
    <row r="1177" ht="15.75" spans="1:3">
      <c r="A1177" s="90"/>
      <c r="B1177" s="90"/>
      <c r="C1177" s="90"/>
    </row>
    <row r="1178" ht="15.75" spans="1:3">
      <c r="A1178" s="90"/>
      <c r="B1178" s="90"/>
      <c r="C1178" s="90"/>
    </row>
    <row r="1179" ht="15.75" spans="1:3">
      <c r="A1179" s="90"/>
      <c r="B1179" s="90"/>
      <c r="C1179" s="90"/>
    </row>
    <row r="1180" ht="15.75" spans="1:3">
      <c r="A1180" s="90"/>
      <c r="B1180" s="90"/>
      <c r="C1180" s="90"/>
    </row>
    <row r="1181" ht="15.75" spans="1:3">
      <c r="A1181" s="90"/>
      <c r="B1181" s="90"/>
      <c r="C1181" s="90"/>
    </row>
    <row r="1182" ht="15.75" spans="1:3">
      <c r="A1182" s="90"/>
      <c r="B1182" s="90"/>
      <c r="C1182" s="90"/>
    </row>
    <row r="1183" ht="15.75" spans="1:3">
      <c r="A1183" s="90"/>
      <c r="B1183" s="90"/>
      <c r="C1183" s="90"/>
    </row>
    <row r="1184" ht="15.75" spans="1:3">
      <c r="A1184" s="90"/>
      <c r="B1184" s="90"/>
      <c r="C1184" s="90"/>
    </row>
    <row r="1185" ht="15.75" spans="1:3">
      <c r="A1185" s="90"/>
      <c r="B1185" s="90"/>
      <c r="C1185" s="90"/>
    </row>
    <row r="1186" ht="15.75" spans="1:3">
      <c r="A1186" s="90"/>
      <c r="B1186" s="90"/>
      <c r="C1186" s="90"/>
    </row>
    <row r="1187" ht="15.75" spans="1:3">
      <c r="A1187" s="90"/>
      <c r="B1187" s="90"/>
      <c r="C1187" s="90"/>
    </row>
    <row r="1188" ht="15.75" spans="1:3">
      <c r="A1188" s="90"/>
      <c r="B1188" s="90"/>
      <c r="C1188" s="90"/>
    </row>
    <row r="1189" ht="15.75" spans="1:3">
      <c r="A1189" s="90"/>
      <c r="B1189" s="90"/>
      <c r="C1189" s="90"/>
    </row>
    <row r="1190" ht="15.75" spans="1:3">
      <c r="A1190" s="90"/>
      <c r="B1190" s="90"/>
      <c r="C1190" s="90"/>
    </row>
    <row r="1191" ht="15.75" spans="1:3">
      <c r="A1191" s="90"/>
      <c r="B1191" s="90"/>
      <c r="C1191" s="90"/>
    </row>
    <row r="1192" ht="15.75" spans="1:3">
      <c r="A1192" s="90"/>
      <c r="B1192" s="90"/>
      <c r="C1192" s="90"/>
    </row>
    <row r="1193" ht="15.75" spans="1:3">
      <c r="A1193" s="90"/>
      <c r="B1193" s="90"/>
      <c r="C1193" s="90"/>
    </row>
    <row r="1194" ht="15.75" spans="1:3">
      <c r="A1194" s="90"/>
      <c r="B1194" s="90"/>
      <c r="C1194" s="90"/>
    </row>
    <row r="1195" ht="15.75" spans="1:3">
      <c r="A1195" s="90"/>
      <c r="B1195" s="90"/>
      <c r="C1195" s="90"/>
    </row>
    <row r="1196" ht="15.75" spans="1:3">
      <c r="A1196" s="90"/>
      <c r="B1196" s="90"/>
      <c r="C1196" s="90"/>
    </row>
    <row r="1197" ht="15.75" spans="1:3">
      <c r="A1197" s="90"/>
      <c r="B1197" s="90"/>
      <c r="C1197" s="90"/>
    </row>
    <row r="1198" ht="15.75" spans="1:3">
      <c r="A1198" s="90"/>
      <c r="B1198" s="90"/>
      <c r="C1198" s="90"/>
    </row>
    <row r="1199" ht="15.75" spans="1:3">
      <c r="A1199" s="90"/>
      <c r="B1199" s="90"/>
      <c r="C1199" s="90"/>
    </row>
    <row r="1200" ht="15.75" spans="1:3">
      <c r="A1200" s="90"/>
      <c r="B1200" s="90"/>
      <c r="C1200" s="90"/>
    </row>
    <row r="1201" ht="15.75" spans="1:3">
      <c r="A1201" s="90"/>
      <c r="B1201" s="90"/>
      <c r="C1201" s="90"/>
    </row>
    <row r="1202" ht="15.75" spans="1:3">
      <c r="A1202" s="90"/>
      <c r="B1202" s="90"/>
      <c r="C1202" s="90"/>
    </row>
    <row r="1203" ht="15.75" spans="1:3">
      <c r="A1203" s="90"/>
      <c r="B1203" s="90"/>
      <c r="C1203" s="90"/>
    </row>
    <row r="1204" ht="15.75" spans="1:3">
      <c r="A1204" s="90"/>
      <c r="B1204" s="90"/>
      <c r="C1204" s="90"/>
    </row>
    <row r="1205" ht="15.75" spans="1:3">
      <c r="A1205" s="90"/>
      <c r="B1205" s="90"/>
      <c r="C1205" s="90"/>
    </row>
    <row r="1206" ht="15.75" spans="1:3">
      <c r="A1206" s="90"/>
      <c r="B1206" s="90"/>
      <c r="C1206" s="90"/>
    </row>
    <row r="1207" ht="15.75" spans="1:3">
      <c r="A1207" s="90"/>
      <c r="B1207" s="90"/>
      <c r="C1207" s="90"/>
    </row>
    <row r="1208" ht="15.75" spans="1:3">
      <c r="A1208" s="90"/>
      <c r="B1208" s="90"/>
      <c r="C1208" s="90"/>
    </row>
    <row r="1209" ht="15.75" spans="1:3">
      <c r="A1209" s="90"/>
      <c r="B1209" s="90"/>
      <c r="C1209" s="90"/>
    </row>
    <row r="1210" ht="15.75" spans="1:3">
      <c r="A1210" s="90"/>
      <c r="B1210" s="90"/>
      <c r="C1210" s="90"/>
    </row>
    <row r="1211" ht="15.75" spans="1:3">
      <c r="A1211" s="90"/>
      <c r="B1211" s="90"/>
      <c r="C1211" s="90"/>
    </row>
    <row r="1212" ht="15.75" spans="1:3">
      <c r="A1212" s="90"/>
      <c r="B1212" s="90"/>
      <c r="C1212" s="90"/>
    </row>
    <row r="1213" ht="15.75" spans="1:3">
      <c r="A1213" s="90"/>
      <c r="B1213" s="90"/>
      <c r="C1213" s="90"/>
    </row>
    <row r="1214" ht="15.75" spans="1:3">
      <c r="A1214" s="90"/>
      <c r="B1214" s="90"/>
      <c r="C1214" s="90"/>
    </row>
    <row r="1215" ht="15.75" spans="1:3">
      <c r="A1215" s="90"/>
      <c r="B1215" s="90"/>
      <c r="C1215" s="90"/>
    </row>
    <row r="1216" ht="15.75" spans="1:3">
      <c r="A1216" s="90"/>
      <c r="B1216" s="90"/>
      <c r="C1216" s="90"/>
    </row>
    <row r="1217" ht="15.75" spans="1:3">
      <c r="A1217" s="90"/>
      <c r="B1217" s="90"/>
      <c r="C1217" s="90"/>
    </row>
    <row r="1218" ht="15.75" spans="1:3">
      <c r="A1218" s="90"/>
      <c r="B1218" s="90"/>
      <c r="C1218" s="90"/>
    </row>
    <row r="1219" ht="15.75" spans="1:3">
      <c r="A1219" s="90"/>
      <c r="B1219" s="90"/>
      <c r="C1219" s="90"/>
    </row>
    <row r="1220" ht="15.75" spans="1:3">
      <c r="A1220" s="90"/>
      <c r="B1220" s="90"/>
      <c r="C1220" s="90"/>
    </row>
    <row r="1221" ht="15.75" spans="1:3">
      <c r="A1221" s="90"/>
      <c r="B1221" s="90"/>
      <c r="C1221" s="90"/>
    </row>
    <row r="1222" ht="15.75" spans="1:3">
      <c r="A1222" s="90"/>
      <c r="B1222" s="90"/>
      <c r="C1222" s="90"/>
    </row>
    <row r="1223" ht="15.75" spans="1:3">
      <c r="A1223" s="90"/>
      <c r="B1223" s="90"/>
      <c r="C1223" s="90"/>
    </row>
    <row r="1224" ht="15.75" spans="1:3">
      <c r="A1224" s="90"/>
      <c r="B1224" s="90"/>
      <c r="C1224" s="90"/>
    </row>
    <row r="1225" ht="15.75" spans="1:3">
      <c r="A1225" s="90"/>
      <c r="B1225" s="90"/>
      <c r="C1225" s="90"/>
    </row>
    <row r="1226" ht="15.75" spans="1:3">
      <c r="A1226" s="90"/>
      <c r="B1226" s="90"/>
      <c r="C1226" s="90"/>
    </row>
    <row r="1227" ht="15.75" spans="1:3">
      <c r="A1227" s="90"/>
      <c r="B1227" s="90"/>
      <c r="C1227" s="90"/>
    </row>
    <row r="1228" ht="15.75" spans="1:3">
      <c r="A1228" s="90"/>
      <c r="B1228" s="90"/>
      <c r="C1228" s="90"/>
    </row>
    <row r="1229" ht="15.75" spans="1:3">
      <c r="A1229" s="90"/>
      <c r="B1229" s="90"/>
      <c r="C1229" s="90"/>
    </row>
    <row r="1230" ht="15.75" spans="1:3">
      <c r="A1230" s="90"/>
      <c r="B1230" s="90"/>
      <c r="C1230" s="90"/>
    </row>
    <row r="1231" ht="15.75" spans="1:3">
      <c r="A1231" s="90"/>
      <c r="B1231" s="90"/>
      <c r="C1231" s="90"/>
    </row>
    <row r="1232" ht="15.75" spans="1:3">
      <c r="A1232" s="90"/>
      <c r="B1232" s="90"/>
      <c r="C1232" s="90"/>
    </row>
    <row r="1233" ht="15.75" spans="1:3">
      <c r="A1233" s="90"/>
      <c r="B1233" s="90"/>
      <c r="C1233" s="90"/>
    </row>
    <row r="1234" ht="15.75" spans="1:3">
      <c r="A1234" s="90"/>
      <c r="B1234" s="90"/>
      <c r="C1234" s="90"/>
    </row>
    <row r="1235" ht="15.75" spans="1:3">
      <c r="A1235" s="90"/>
      <c r="B1235" s="90"/>
      <c r="C1235" s="90"/>
    </row>
    <row r="1236" ht="15.75" spans="1:3">
      <c r="A1236" s="90"/>
      <c r="B1236" s="90"/>
      <c r="C1236" s="90"/>
    </row>
    <row r="1237" ht="15.75" spans="1:3">
      <c r="A1237" s="90"/>
      <c r="B1237" s="90"/>
      <c r="C1237" s="90"/>
    </row>
    <row r="1238" ht="15.75" spans="1:3">
      <c r="A1238" s="90"/>
      <c r="B1238" s="90"/>
      <c r="C1238" s="90"/>
    </row>
    <row r="1239" ht="15.75" spans="1:3">
      <c r="A1239" s="90"/>
      <c r="B1239" s="90"/>
      <c r="C1239" s="90"/>
    </row>
    <row r="1240" ht="15.75" spans="1:3">
      <c r="A1240" s="90"/>
      <c r="B1240" s="90"/>
      <c r="C1240" s="90"/>
    </row>
    <row r="1241" ht="15.75" spans="1:3">
      <c r="A1241" s="90"/>
      <c r="B1241" s="90"/>
      <c r="C1241" s="90"/>
    </row>
    <row r="1242" ht="15.75" spans="1:3">
      <c r="A1242" s="90"/>
      <c r="B1242" s="90"/>
      <c r="C1242" s="90"/>
    </row>
    <row r="1243" ht="15.75" spans="1:3">
      <c r="A1243" s="90"/>
      <c r="B1243" s="90"/>
      <c r="C1243" s="90"/>
    </row>
    <row r="1244" ht="15.75" spans="1:3">
      <c r="A1244" s="90"/>
      <c r="B1244" s="90"/>
      <c r="C1244" s="90"/>
    </row>
    <row r="1245" ht="15.75" spans="1:3">
      <c r="A1245" s="90"/>
      <c r="B1245" s="90"/>
      <c r="C1245" s="90"/>
    </row>
    <row r="1246" ht="15.75" spans="1:3">
      <c r="A1246" s="90"/>
      <c r="B1246" s="90"/>
      <c r="C1246" s="90"/>
    </row>
    <row r="1247" ht="15.75" spans="1:3">
      <c r="A1247" s="90"/>
      <c r="B1247" s="90"/>
      <c r="C1247" s="90"/>
    </row>
    <row r="1248" ht="15.75" spans="1:3">
      <c r="A1248" s="90"/>
      <c r="B1248" s="90"/>
      <c r="C1248" s="90"/>
    </row>
    <row r="1249" ht="15.75" spans="1:3">
      <c r="A1249" s="90"/>
      <c r="B1249" s="90"/>
      <c r="C1249" s="90"/>
    </row>
    <row r="1250" ht="15.75" spans="1:3">
      <c r="A1250" s="90"/>
      <c r="B1250" s="90"/>
      <c r="C1250" s="90"/>
    </row>
    <row r="1251" ht="15.75" spans="1:3">
      <c r="A1251" s="90"/>
      <c r="B1251" s="90"/>
      <c r="C1251" s="90"/>
    </row>
    <row r="1252" ht="15.75" spans="1:3">
      <c r="A1252" s="90"/>
      <c r="B1252" s="90"/>
      <c r="C1252" s="90"/>
    </row>
    <row r="1253" ht="15.75" spans="1:3">
      <c r="A1253" s="90"/>
      <c r="B1253" s="90"/>
      <c r="C1253" s="90"/>
    </row>
    <row r="1254" ht="15.75" spans="1:3">
      <c r="A1254" s="90"/>
      <c r="B1254" s="90"/>
      <c r="C1254" s="90"/>
    </row>
    <row r="1255" ht="15.75" spans="1:3">
      <c r="A1255" s="90"/>
      <c r="B1255" s="90"/>
      <c r="C1255" s="90"/>
    </row>
    <row r="1256" ht="15.75" spans="1:3">
      <c r="A1256" s="90"/>
      <c r="B1256" s="90"/>
      <c r="C1256" s="90"/>
    </row>
    <row r="1257" ht="15.75" spans="1:3">
      <c r="A1257" s="90"/>
      <c r="B1257" s="90"/>
      <c r="C1257" s="90"/>
    </row>
    <row r="1258" ht="15.75" spans="1:3">
      <c r="A1258" s="90"/>
      <c r="B1258" s="90"/>
      <c r="C1258" s="90"/>
    </row>
    <row r="1259" ht="15.75" spans="1:3">
      <c r="A1259" s="90"/>
      <c r="B1259" s="90"/>
      <c r="C1259" s="90"/>
    </row>
    <row r="1260" ht="15.75" spans="1:3">
      <c r="A1260" s="90"/>
      <c r="B1260" s="90"/>
      <c r="C1260" s="90"/>
    </row>
    <row r="1261" ht="15.75" spans="1:3">
      <c r="A1261" s="90"/>
      <c r="B1261" s="90"/>
      <c r="C1261" s="90"/>
    </row>
    <row r="1262" ht="15.75" spans="1:3">
      <c r="A1262" s="90"/>
      <c r="B1262" s="90"/>
      <c r="C1262" s="90"/>
    </row>
    <row r="1263" ht="15.75" spans="1:3">
      <c r="A1263" s="90"/>
      <c r="B1263" s="90"/>
      <c r="C1263" s="90"/>
    </row>
    <row r="1264" ht="15.75" spans="1:3">
      <c r="A1264" s="90"/>
      <c r="B1264" s="90"/>
      <c r="C1264" s="90"/>
    </row>
    <row r="1265" ht="15.75" spans="1:3">
      <c r="A1265" s="90"/>
      <c r="B1265" s="90"/>
      <c r="C1265" s="90"/>
    </row>
    <row r="1266" ht="15.75" spans="1:3">
      <c r="A1266" s="90"/>
      <c r="B1266" s="90"/>
      <c r="C1266" s="90"/>
    </row>
    <row r="1267" ht="15.75" spans="1:3">
      <c r="A1267" s="90"/>
      <c r="B1267" s="90"/>
      <c r="C1267" s="90"/>
    </row>
    <row r="1268" ht="15.75" spans="1:3">
      <c r="A1268" s="90"/>
      <c r="B1268" s="90"/>
      <c r="C1268" s="90"/>
    </row>
    <row r="1269" ht="15.75" spans="1:3">
      <c r="A1269" s="90"/>
      <c r="B1269" s="90"/>
      <c r="C1269" s="90"/>
    </row>
    <row r="1270" ht="15.75" spans="1:3">
      <c r="A1270" s="90"/>
      <c r="B1270" s="90"/>
      <c r="C1270" s="90"/>
    </row>
    <row r="1271" ht="15.75" spans="1:3">
      <c r="A1271" s="90"/>
      <c r="B1271" s="90"/>
      <c r="C1271" s="90"/>
    </row>
    <row r="1272" ht="15.75" spans="1:3">
      <c r="A1272" s="90"/>
      <c r="B1272" s="90"/>
      <c r="C1272" s="90"/>
    </row>
    <row r="1273" ht="15.75" spans="1:3">
      <c r="A1273" s="90"/>
      <c r="B1273" s="90"/>
      <c r="C1273" s="90"/>
    </row>
    <row r="1274" ht="15.75" spans="1:3">
      <c r="A1274" s="90"/>
      <c r="B1274" s="90"/>
      <c r="C1274" s="90"/>
    </row>
    <row r="1275" ht="15.75" spans="1:3">
      <c r="A1275" s="90"/>
      <c r="B1275" s="90"/>
      <c r="C1275" s="90"/>
    </row>
    <row r="1276" ht="15.75" spans="1:3">
      <c r="A1276" s="90"/>
      <c r="B1276" s="90"/>
      <c r="C1276" s="90"/>
    </row>
    <row r="1277" ht="15.75" spans="1:3">
      <c r="A1277" s="90"/>
      <c r="B1277" s="90"/>
      <c r="C1277" s="90"/>
    </row>
    <row r="1278" ht="15.75" spans="1:3">
      <c r="A1278" s="90"/>
      <c r="B1278" s="90"/>
      <c r="C1278" s="90"/>
    </row>
    <row r="1279" ht="15.75" spans="1:3">
      <c r="A1279" s="90"/>
      <c r="B1279" s="90"/>
      <c r="C1279" s="90"/>
    </row>
    <row r="1280" ht="15.75" spans="1:3">
      <c r="A1280" s="90"/>
      <c r="B1280" s="90"/>
      <c r="C1280" s="90"/>
    </row>
    <row r="1281" ht="15.75" spans="1:3">
      <c r="A1281" s="90"/>
      <c r="B1281" s="90"/>
      <c r="C1281" s="90"/>
    </row>
    <row r="1282" ht="15.75" spans="1:3">
      <c r="A1282" s="90"/>
      <c r="B1282" s="90"/>
      <c r="C1282" s="90"/>
    </row>
    <row r="1283" ht="15.75" spans="1:3">
      <c r="A1283" s="90"/>
      <c r="B1283" s="90"/>
      <c r="C1283" s="90"/>
    </row>
    <row r="1284" ht="15.75" spans="1:3">
      <c r="A1284" s="90"/>
      <c r="B1284" s="90"/>
      <c r="C1284" s="90"/>
    </row>
    <row r="1285" ht="15.75" spans="1:3">
      <c r="A1285" s="90"/>
      <c r="B1285" s="90"/>
      <c r="C1285" s="90"/>
    </row>
    <row r="1286" ht="15.75" spans="1:3">
      <c r="A1286" s="90"/>
      <c r="B1286" s="90"/>
      <c r="C1286" s="90"/>
    </row>
    <row r="1287" ht="15.75" spans="1:3">
      <c r="A1287" s="90"/>
      <c r="B1287" s="90"/>
      <c r="C1287" s="90"/>
    </row>
    <row r="1288" ht="15.75" spans="1:3">
      <c r="A1288" s="90"/>
      <c r="B1288" s="90"/>
      <c r="C1288" s="90"/>
    </row>
    <row r="1289" ht="15.75" spans="1:3">
      <c r="A1289" s="90"/>
      <c r="B1289" s="90"/>
      <c r="C1289" s="90"/>
    </row>
    <row r="1290" ht="15.75" spans="1:3">
      <c r="A1290" s="90"/>
      <c r="B1290" s="90"/>
      <c r="C1290" s="90"/>
    </row>
    <row r="1291" ht="15.75" spans="1:3">
      <c r="A1291" s="90"/>
      <c r="B1291" s="90"/>
      <c r="C1291" s="90"/>
    </row>
    <row r="1292" ht="15.75" spans="1:3">
      <c r="A1292" s="90"/>
      <c r="B1292" s="90"/>
      <c r="C1292" s="90"/>
    </row>
    <row r="1293" ht="15.75" spans="1:3">
      <c r="A1293" s="90"/>
      <c r="B1293" s="90"/>
      <c r="C1293" s="90"/>
    </row>
    <row r="1294" ht="15.75" spans="1:3">
      <c r="A1294" s="90"/>
      <c r="B1294" s="90"/>
      <c r="C1294" s="90"/>
    </row>
    <row r="1295" ht="15.75" spans="1:3">
      <c r="A1295" s="90"/>
      <c r="B1295" s="90"/>
      <c r="C1295" s="90"/>
    </row>
    <row r="1296" ht="15.75" spans="1:3">
      <c r="A1296" s="90"/>
      <c r="B1296" s="90"/>
      <c r="C1296" s="90"/>
    </row>
    <row r="1297" ht="15.75" spans="1:3">
      <c r="A1297" s="90"/>
      <c r="B1297" s="90"/>
      <c r="C1297" s="90"/>
    </row>
    <row r="1298" ht="15.75" spans="1:3">
      <c r="A1298" s="90"/>
      <c r="B1298" s="90"/>
      <c r="C1298" s="90"/>
    </row>
    <row r="1299" ht="15.75" spans="1:3">
      <c r="A1299" s="90"/>
      <c r="B1299" s="90"/>
      <c r="C1299" s="90"/>
    </row>
    <row r="1300" ht="15.75" spans="1:3">
      <c r="A1300" s="90"/>
      <c r="B1300" s="90"/>
      <c r="C1300" s="90"/>
    </row>
    <row r="1301" ht="15.75" spans="1:3">
      <c r="A1301" s="90"/>
      <c r="B1301" s="90"/>
      <c r="C1301" s="90"/>
    </row>
    <row r="1302" ht="15.75" spans="1:3">
      <c r="A1302" s="90"/>
      <c r="B1302" s="90"/>
      <c r="C1302" s="90"/>
    </row>
    <row r="1303" ht="15.75" spans="1:3">
      <c r="A1303" s="90"/>
      <c r="B1303" s="90"/>
      <c r="C1303" s="90"/>
    </row>
    <row r="1304" ht="15.75" spans="1:3">
      <c r="A1304" s="90"/>
      <c r="B1304" s="90"/>
      <c r="C1304" s="90"/>
    </row>
    <row r="1305" ht="15.75" spans="1:3">
      <c r="A1305" s="90"/>
      <c r="B1305" s="90"/>
      <c r="C1305" s="90"/>
    </row>
    <row r="1306" ht="15.75" spans="1:3">
      <c r="A1306" s="90"/>
      <c r="B1306" s="90"/>
      <c r="C1306" s="90"/>
    </row>
    <row r="1307" ht="15.75" spans="1:3">
      <c r="A1307" s="90"/>
      <c r="B1307" s="90"/>
      <c r="C1307" s="90"/>
    </row>
    <row r="1308" ht="15.75" spans="1:3">
      <c r="A1308" s="90"/>
      <c r="B1308" s="90"/>
      <c r="C1308" s="90"/>
    </row>
    <row r="1309" ht="15.75" spans="1:3">
      <c r="A1309" s="90"/>
      <c r="B1309" s="90"/>
      <c r="C1309" s="90"/>
    </row>
    <row r="1310" ht="15.75" spans="1:3">
      <c r="A1310" s="90"/>
      <c r="B1310" s="90"/>
      <c r="C1310" s="90"/>
    </row>
    <row r="1311" ht="15.75" spans="1:3">
      <c r="A1311" s="90"/>
      <c r="B1311" s="90"/>
      <c r="C1311" s="90"/>
    </row>
    <row r="1312" ht="15.75" spans="1:3">
      <c r="A1312" s="90"/>
      <c r="B1312" s="90"/>
      <c r="C1312" s="90"/>
    </row>
    <row r="1313" ht="15.75" spans="1:3">
      <c r="A1313" s="90"/>
      <c r="B1313" s="90"/>
      <c r="C1313" s="90"/>
    </row>
    <row r="1314" ht="15.75" spans="1:3">
      <c r="A1314" s="90"/>
      <c r="B1314" s="90"/>
      <c r="C1314" s="90"/>
    </row>
    <row r="1315" ht="15.75" spans="1:3">
      <c r="A1315" s="90"/>
      <c r="B1315" s="90"/>
      <c r="C1315" s="90"/>
    </row>
    <row r="1316" ht="15.75" spans="1:3">
      <c r="A1316" s="90"/>
      <c r="B1316" s="90"/>
      <c r="C1316" s="90"/>
    </row>
    <row r="1317" ht="15.75" spans="1:3">
      <c r="A1317" s="90"/>
      <c r="B1317" s="90"/>
      <c r="C1317" s="90"/>
    </row>
    <row r="1318" ht="15.75" spans="1:3">
      <c r="A1318" s="90"/>
      <c r="B1318" s="90"/>
      <c r="C1318" s="90"/>
    </row>
    <row r="1319" ht="15.75" spans="1:3">
      <c r="A1319" s="90"/>
      <c r="B1319" s="90"/>
      <c r="C1319" s="90"/>
    </row>
    <row r="1320" ht="15.75" spans="1:3">
      <c r="A1320" s="90"/>
      <c r="B1320" s="90"/>
      <c r="C1320" s="90"/>
    </row>
    <row r="1321" ht="15.75" spans="1:3">
      <c r="A1321" s="90"/>
      <c r="B1321" s="90"/>
      <c r="C1321" s="90"/>
    </row>
    <row r="1322" ht="15.75" spans="1:3">
      <c r="A1322" s="90"/>
      <c r="B1322" s="90"/>
      <c r="C1322" s="90"/>
    </row>
    <row r="1323" ht="15.75" spans="1:3">
      <c r="A1323" s="90"/>
      <c r="B1323" s="90"/>
      <c r="C1323" s="90"/>
    </row>
    <row r="1324" ht="15.75" spans="1:3">
      <c r="A1324" s="90"/>
      <c r="B1324" s="90"/>
      <c r="C1324" s="90"/>
    </row>
    <row r="1325" ht="15.75" spans="1:3">
      <c r="A1325" s="90"/>
      <c r="B1325" s="90"/>
      <c r="C1325" s="90"/>
    </row>
    <row r="1326" ht="15.75" spans="1:3">
      <c r="A1326" s="90"/>
      <c r="B1326" s="90"/>
      <c r="C1326" s="90"/>
    </row>
    <row r="1327" ht="15.75" spans="1:3">
      <c r="A1327" s="90"/>
      <c r="B1327" s="90"/>
      <c r="C1327" s="90"/>
    </row>
    <row r="1328" ht="15.75" spans="1:3">
      <c r="A1328" s="90"/>
      <c r="B1328" s="90"/>
      <c r="C1328" s="90"/>
    </row>
  </sheetData>
  <mergeCells count="3">
    <mergeCell ref="A2:C2"/>
    <mergeCell ref="A3:C3"/>
    <mergeCell ref="A4:C4"/>
  </mergeCells>
  <dataValidations count="1">
    <dataValidation type="decimal" operator="between" allowBlank="1" showInputMessage="1" showErrorMessage="1" sqref="C6:C56">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7"/>
  <sheetViews>
    <sheetView showZeros="0" topLeftCell="A13" workbookViewId="0">
      <selection activeCell="A7" sqref="A7:C34"/>
    </sheetView>
  </sheetViews>
  <sheetFormatPr defaultColWidth="12.1428571428571" defaultRowHeight="14.25" outlineLevelCol="4"/>
  <cols>
    <col min="1" max="1" width="17.7047619047619" style="36" customWidth="1"/>
    <col min="2" max="2" width="56.4285714285714" style="36" customWidth="1"/>
    <col min="3" max="3" width="24.2857142857143" style="36" customWidth="1"/>
    <col min="4" max="4" width="13.4285714285714" style="37" customWidth="1"/>
    <col min="5" max="5" width="21" style="37" customWidth="1"/>
    <col min="6" max="16384" width="12.1428571428571" style="37"/>
  </cols>
  <sheetData>
    <row r="1" ht="21" customHeight="1" spans="1:1">
      <c r="A1" s="76" t="s">
        <v>2677</v>
      </c>
    </row>
    <row r="2" ht="33.95" customHeight="1" spans="1:5">
      <c r="A2" s="77" t="s">
        <v>49</v>
      </c>
      <c r="B2" s="77"/>
      <c r="C2" s="77"/>
      <c r="D2" s="78"/>
      <c r="E2" s="78"/>
    </row>
    <row r="3" ht="18" customHeight="1" spans="1:5">
      <c r="A3" s="79"/>
      <c r="B3" s="79"/>
      <c r="C3" s="79"/>
      <c r="D3" s="4"/>
      <c r="E3" s="4"/>
    </row>
    <row r="4" ht="16" customHeight="1" spans="1:5">
      <c r="A4" s="80"/>
      <c r="B4" s="80"/>
      <c r="C4" s="81" t="s">
        <v>2678</v>
      </c>
      <c r="D4" s="51"/>
      <c r="E4" s="51"/>
    </row>
    <row r="5" ht="26.25" customHeight="1" spans="1:3">
      <c r="A5" s="82" t="s">
        <v>2630</v>
      </c>
      <c r="B5" s="82" t="s">
        <v>2631</v>
      </c>
      <c r="C5" s="83" t="s">
        <v>78</v>
      </c>
    </row>
    <row r="6" ht="20.1" customHeight="1" spans="1:3">
      <c r="A6" s="63"/>
      <c r="B6" s="84" t="s">
        <v>2679</v>
      </c>
      <c r="C6" s="65">
        <f>C7+C10</f>
        <v>18</v>
      </c>
    </row>
    <row r="7" ht="20.1" customHeight="1" spans="1:3">
      <c r="A7" s="63">
        <v>208</v>
      </c>
      <c r="B7" s="64" t="s">
        <v>1200</v>
      </c>
      <c r="C7" s="65">
        <f>C8</f>
        <v>0</v>
      </c>
    </row>
    <row r="8" ht="20.1" customHeight="1" spans="1:3">
      <c r="A8" s="63">
        <v>20804</v>
      </c>
      <c r="B8" s="64" t="s">
        <v>1220</v>
      </c>
      <c r="C8" s="65">
        <f>C9</f>
        <v>0</v>
      </c>
    </row>
    <row r="9" ht="20.1" customHeight="1" spans="1:3">
      <c r="A9" s="63">
        <v>2080451</v>
      </c>
      <c r="B9" s="66" t="s">
        <v>2680</v>
      </c>
      <c r="C9" s="65"/>
    </row>
    <row r="10" ht="20.1" customHeight="1" spans="1:3">
      <c r="A10" s="63">
        <v>223</v>
      </c>
      <c r="B10" s="64" t="s">
        <v>2679</v>
      </c>
      <c r="C10" s="65">
        <f>C11+C22+C31+C33</f>
        <v>18</v>
      </c>
    </row>
    <row r="11" ht="20.1" customHeight="1" spans="1:3">
      <c r="A11" s="67">
        <v>22301</v>
      </c>
      <c r="B11" s="64" t="s">
        <v>2681</v>
      </c>
      <c r="C11" s="65">
        <f>SUM(C12:C21)</f>
        <v>18</v>
      </c>
    </row>
    <row r="12" ht="20.1" customHeight="1" spans="1:3">
      <c r="A12" s="63">
        <v>2230101</v>
      </c>
      <c r="B12" s="66" t="s">
        <v>2682</v>
      </c>
      <c r="C12" s="65"/>
    </row>
    <row r="13" ht="20.1" customHeight="1" spans="1:3">
      <c r="A13" s="63">
        <v>2230102</v>
      </c>
      <c r="B13" s="66" t="s">
        <v>2683</v>
      </c>
      <c r="C13" s="65"/>
    </row>
    <row r="14" ht="20.1" customHeight="1" spans="1:3">
      <c r="A14" s="63">
        <v>2230103</v>
      </c>
      <c r="B14" s="66" t="s">
        <v>2684</v>
      </c>
      <c r="C14" s="65"/>
    </row>
    <row r="15" ht="20.1" customHeight="1" spans="1:3">
      <c r="A15" s="63">
        <v>2230104</v>
      </c>
      <c r="B15" s="66" t="s">
        <v>2685</v>
      </c>
      <c r="C15" s="65"/>
    </row>
    <row r="16" ht="20.1" customHeight="1" spans="1:3">
      <c r="A16" s="63">
        <v>2230105</v>
      </c>
      <c r="B16" s="66" t="s">
        <v>2686</v>
      </c>
      <c r="C16" s="65">
        <v>18</v>
      </c>
    </row>
    <row r="17" ht="20.1" customHeight="1" spans="1:3">
      <c r="A17" s="63">
        <v>2230106</v>
      </c>
      <c r="B17" s="66" t="s">
        <v>2687</v>
      </c>
      <c r="C17" s="65"/>
    </row>
    <row r="18" ht="20.1" customHeight="1" spans="1:3">
      <c r="A18" s="63">
        <v>2230107</v>
      </c>
      <c r="B18" s="66" t="s">
        <v>2688</v>
      </c>
      <c r="C18" s="65"/>
    </row>
    <row r="19" ht="20.1" customHeight="1" spans="1:3">
      <c r="A19" s="63">
        <v>2230108</v>
      </c>
      <c r="B19" s="66" t="s">
        <v>2689</v>
      </c>
      <c r="C19" s="65"/>
    </row>
    <row r="20" ht="20.1" customHeight="1" spans="1:3">
      <c r="A20" s="63">
        <v>2230109</v>
      </c>
      <c r="B20" s="68" t="s">
        <v>2690</v>
      </c>
      <c r="C20" s="65"/>
    </row>
    <row r="21" ht="20.1" customHeight="1" spans="1:3">
      <c r="A21" s="63">
        <v>2230199</v>
      </c>
      <c r="B21" s="66" t="s">
        <v>2691</v>
      </c>
      <c r="C21" s="65"/>
    </row>
    <row r="22" ht="20.1" customHeight="1" spans="1:3">
      <c r="A22" s="63">
        <v>22302</v>
      </c>
      <c r="B22" s="64" t="s">
        <v>2692</v>
      </c>
      <c r="C22" s="65">
        <f>SUM(C23:C30)</f>
        <v>0</v>
      </c>
    </row>
    <row r="23" ht="20.1" customHeight="1" spans="1:3">
      <c r="A23" s="63">
        <v>2230201</v>
      </c>
      <c r="B23" s="66" t="s">
        <v>2693</v>
      </c>
      <c r="C23" s="65"/>
    </row>
    <row r="24" ht="20.1" customHeight="1" spans="1:3">
      <c r="A24" s="69">
        <v>2230202</v>
      </c>
      <c r="B24" s="70" t="s">
        <v>2694</v>
      </c>
      <c r="C24" s="71"/>
    </row>
    <row r="25" ht="20.1" customHeight="1" spans="1:3">
      <c r="A25" s="63">
        <v>2230203</v>
      </c>
      <c r="B25" s="66" t="s">
        <v>2695</v>
      </c>
      <c r="C25" s="65"/>
    </row>
    <row r="26" ht="20.1" customHeight="1" spans="1:3">
      <c r="A26" s="63">
        <v>2230204</v>
      </c>
      <c r="B26" s="66" t="s">
        <v>2696</v>
      </c>
      <c r="C26" s="65"/>
    </row>
    <row r="27" ht="20.1" customHeight="1" spans="1:3">
      <c r="A27" s="63">
        <v>2230205</v>
      </c>
      <c r="B27" s="66" t="s">
        <v>2697</v>
      </c>
      <c r="C27" s="65"/>
    </row>
    <row r="28" ht="20.1" customHeight="1" spans="1:3">
      <c r="A28" s="63">
        <v>2230206</v>
      </c>
      <c r="B28" s="66" t="s">
        <v>2698</v>
      </c>
      <c r="C28" s="65"/>
    </row>
    <row r="29" ht="20.1" customHeight="1" spans="1:3">
      <c r="A29" s="63">
        <v>2230208</v>
      </c>
      <c r="B29" s="66" t="s">
        <v>2699</v>
      </c>
      <c r="C29" s="65"/>
    </row>
    <row r="30" ht="20.1" customHeight="1" spans="1:3">
      <c r="A30" s="63">
        <v>2230299</v>
      </c>
      <c r="B30" s="66" t="s">
        <v>2700</v>
      </c>
      <c r="C30" s="65"/>
    </row>
    <row r="31" ht="20.1" customHeight="1" spans="1:3">
      <c r="A31" s="63">
        <v>22303</v>
      </c>
      <c r="B31" s="64" t="s">
        <v>2701</v>
      </c>
      <c r="C31" s="65">
        <f>C32</f>
        <v>0</v>
      </c>
    </row>
    <row r="32" ht="20.1" customHeight="1" spans="1:3">
      <c r="A32" s="63">
        <v>2230301</v>
      </c>
      <c r="B32" s="66" t="s">
        <v>2702</v>
      </c>
      <c r="C32" s="65"/>
    </row>
    <row r="33" ht="20.1" customHeight="1" spans="1:3">
      <c r="A33" s="63">
        <v>22399</v>
      </c>
      <c r="B33" s="64" t="s">
        <v>2703</v>
      </c>
      <c r="C33" s="65">
        <f>C34</f>
        <v>0</v>
      </c>
    </row>
    <row r="34" ht="20.1" customHeight="1" spans="1:3">
      <c r="A34" s="63">
        <v>2239999</v>
      </c>
      <c r="B34" s="66" t="s">
        <v>2704</v>
      </c>
      <c r="C34" s="65"/>
    </row>
    <row r="35" s="59" customFormat="1" ht="16.9" customHeight="1" spans="1:5">
      <c r="A35" s="85"/>
      <c r="B35" s="86"/>
      <c r="C35" s="87"/>
      <c r="D35" s="88"/>
      <c r="E35" s="88"/>
    </row>
    <row r="36" s="59" customFormat="1" ht="15.75" spans="1:3">
      <c r="A36" s="89"/>
      <c r="B36" s="89"/>
      <c r="C36" s="89"/>
    </row>
    <row r="37" s="59" customFormat="1" ht="15.75" spans="1:3">
      <c r="A37" s="89"/>
      <c r="B37" s="89"/>
      <c r="C37" s="89"/>
    </row>
    <row r="38" ht="15.75" spans="1:3">
      <c r="A38" s="90"/>
      <c r="B38" s="90"/>
      <c r="C38" s="90"/>
    </row>
    <row r="39" ht="15.75" spans="1:3">
      <c r="A39" s="90"/>
      <c r="B39" s="90"/>
      <c r="C39" s="90"/>
    </row>
    <row r="40" ht="15.75" spans="1:3">
      <c r="A40" s="90"/>
      <c r="B40" s="90"/>
      <c r="C40" s="90"/>
    </row>
    <row r="41" ht="15.75" spans="1:3">
      <c r="A41" s="90"/>
      <c r="B41" s="90"/>
      <c r="C41" s="90"/>
    </row>
    <row r="42" ht="15.75" spans="1:3">
      <c r="A42" s="90"/>
      <c r="B42" s="90"/>
      <c r="C42" s="90"/>
    </row>
    <row r="43" ht="15.75" spans="1:3">
      <c r="A43" s="90"/>
      <c r="B43" s="90"/>
      <c r="C43" s="90"/>
    </row>
    <row r="44" ht="15.75" spans="1:3">
      <c r="A44" s="90"/>
      <c r="B44" s="90"/>
      <c r="C44" s="90"/>
    </row>
    <row r="45" ht="15.75" spans="1:3">
      <c r="A45" s="90"/>
      <c r="B45" s="90"/>
      <c r="C45" s="90"/>
    </row>
    <row r="46" ht="15.75" spans="1:3">
      <c r="A46" s="90"/>
      <c r="B46" s="90"/>
      <c r="C46" s="90"/>
    </row>
    <row r="47" ht="15.75" spans="1:3">
      <c r="A47" s="90"/>
      <c r="B47" s="90"/>
      <c r="C47" s="90"/>
    </row>
    <row r="48" ht="15.75" spans="1:3">
      <c r="A48" s="90"/>
      <c r="B48" s="90"/>
      <c r="C48" s="90"/>
    </row>
    <row r="49" ht="15.75" spans="1:3">
      <c r="A49" s="90"/>
      <c r="B49" s="90"/>
      <c r="C49" s="90"/>
    </row>
    <row r="50" ht="15.75" spans="1:3">
      <c r="A50" s="90"/>
      <c r="B50" s="90"/>
      <c r="C50" s="90"/>
    </row>
    <row r="51" ht="15.75" spans="1:3">
      <c r="A51" s="90"/>
      <c r="B51" s="90"/>
      <c r="C51" s="90"/>
    </row>
    <row r="52" ht="15.75" spans="1:3">
      <c r="A52" s="90"/>
      <c r="B52" s="90"/>
      <c r="C52" s="90"/>
    </row>
    <row r="53" ht="15.75" spans="1:3">
      <c r="A53" s="90"/>
      <c r="B53" s="90"/>
      <c r="C53" s="90"/>
    </row>
    <row r="54" ht="15.75" spans="1:3">
      <c r="A54" s="90"/>
      <c r="B54" s="90"/>
      <c r="C54" s="90"/>
    </row>
    <row r="55" ht="15.75" spans="1:3">
      <c r="A55" s="90"/>
      <c r="B55" s="90"/>
      <c r="C55" s="90"/>
    </row>
    <row r="56" ht="15.75" spans="1:3">
      <c r="A56" s="90"/>
      <c r="B56" s="90"/>
      <c r="C56" s="90"/>
    </row>
    <row r="57" ht="15.75" spans="1:3">
      <c r="A57" s="90"/>
      <c r="B57" s="90"/>
      <c r="C57" s="90"/>
    </row>
    <row r="58" ht="15.75" spans="1:3">
      <c r="A58" s="90"/>
      <c r="B58" s="90"/>
      <c r="C58" s="90"/>
    </row>
    <row r="59" ht="15.75" spans="1:3">
      <c r="A59" s="90"/>
      <c r="B59" s="90"/>
      <c r="C59" s="90"/>
    </row>
    <row r="60" ht="15.75" spans="1:3">
      <c r="A60" s="90"/>
      <c r="B60" s="90"/>
      <c r="C60" s="90"/>
    </row>
    <row r="61" ht="15.75" spans="1:3">
      <c r="A61" s="90"/>
      <c r="B61" s="90"/>
      <c r="C61" s="90"/>
    </row>
    <row r="62" ht="15.75" spans="1:3">
      <c r="A62" s="90"/>
      <c r="B62" s="90"/>
      <c r="C62" s="90"/>
    </row>
    <row r="63" ht="15.75" spans="1:3">
      <c r="A63" s="90"/>
      <c r="B63" s="90"/>
      <c r="C63" s="90"/>
    </row>
    <row r="64" ht="15.75" spans="1:3">
      <c r="A64" s="90"/>
      <c r="B64" s="90"/>
      <c r="C64" s="90"/>
    </row>
    <row r="65" ht="15.75" spans="1:3">
      <c r="A65" s="90"/>
      <c r="B65" s="90"/>
      <c r="C65" s="90"/>
    </row>
    <row r="66" ht="15.75" spans="1:3">
      <c r="A66" s="90"/>
      <c r="B66" s="90"/>
      <c r="C66" s="90"/>
    </row>
    <row r="67" ht="15.75" spans="1:3">
      <c r="A67" s="90"/>
      <c r="B67" s="90"/>
      <c r="C67" s="90"/>
    </row>
    <row r="68" ht="15.75" spans="1:3">
      <c r="A68" s="90"/>
      <c r="B68" s="90"/>
      <c r="C68" s="90"/>
    </row>
    <row r="69" ht="15.75" spans="1:3">
      <c r="A69" s="90"/>
      <c r="B69" s="90"/>
      <c r="C69" s="90"/>
    </row>
    <row r="70" ht="15.75" spans="1:3">
      <c r="A70" s="90"/>
      <c r="B70" s="90"/>
      <c r="C70" s="90"/>
    </row>
    <row r="71" ht="15.75" spans="1:3">
      <c r="A71" s="90"/>
      <c r="B71" s="90"/>
      <c r="C71" s="90"/>
    </row>
    <row r="72" ht="15.75" spans="1:3">
      <c r="A72" s="90"/>
      <c r="B72" s="90"/>
      <c r="C72" s="90"/>
    </row>
    <row r="73" ht="15.75" spans="1:3">
      <c r="A73" s="90"/>
      <c r="B73" s="90"/>
      <c r="C73" s="90"/>
    </row>
    <row r="74" ht="15.75" spans="1:3">
      <c r="A74" s="90"/>
      <c r="B74" s="90"/>
      <c r="C74" s="90"/>
    </row>
    <row r="75" ht="15.75" spans="1:3">
      <c r="A75" s="90"/>
      <c r="B75" s="90"/>
      <c r="C75" s="90"/>
    </row>
    <row r="76" ht="15.75" spans="1:3">
      <c r="A76" s="90"/>
      <c r="B76" s="90"/>
      <c r="C76" s="90"/>
    </row>
    <row r="77" ht="15.75" spans="1:3">
      <c r="A77" s="90"/>
      <c r="B77" s="90"/>
      <c r="C77" s="90"/>
    </row>
    <row r="78" ht="15.75" spans="1:3">
      <c r="A78" s="90"/>
      <c r="B78" s="90"/>
      <c r="C78" s="90"/>
    </row>
    <row r="79" ht="15.75" spans="1:3">
      <c r="A79" s="90"/>
      <c r="B79" s="90"/>
      <c r="C79" s="90"/>
    </row>
    <row r="80" ht="15.75" spans="1:3">
      <c r="A80" s="90"/>
      <c r="B80" s="90"/>
      <c r="C80" s="90"/>
    </row>
    <row r="81" ht="15.75" spans="1:3">
      <c r="A81" s="90"/>
      <c r="B81" s="90"/>
      <c r="C81" s="90"/>
    </row>
    <row r="82" ht="15.75" spans="1:3">
      <c r="A82" s="90"/>
      <c r="B82" s="90"/>
      <c r="C82" s="90"/>
    </row>
    <row r="83" ht="15.75" spans="1:3">
      <c r="A83" s="90"/>
      <c r="B83" s="90"/>
      <c r="C83" s="90"/>
    </row>
    <row r="84" ht="15.75" spans="1:3">
      <c r="A84" s="90"/>
      <c r="B84" s="90"/>
      <c r="C84" s="90"/>
    </row>
    <row r="85" ht="15.75" spans="1:3">
      <c r="A85" s="90"/>
      <c r="B85" s="90"/>
      <c r="C85" s="90"/>
    </row>
    <row r="86" ht="15.75" spans="1:3">
      <c r="A86" s="90"/>
      <c r="B86" s="90"/>
      <c r="C86" s="90"/>
    </row>
    <row r="87" ht="15.75" spans="1:3">
      <c r="A87" s="90"/>
      <c r="B87" s="90"/>
      <c r="C87" s="90"/>
    </row>
    <row r="88" ht="15.75" spans="1:3">
      <c r="A88" s="90"/>
      <c r="B88" s="90"/>
      <c r="C88" s="90"/>
    </row>
    <row r="89" ht="15.75" spans="1:3">
      <c r="A89" s="90"/>
      <c r="B89" s="90"/>
      <c r="C89" s="90"/>
    </row>
    <row r="90" ht="15.75" spans="1:3">
      <c r="A90" s="90"/>
      <c r="B90" s="90"/>
      <c r="C90" s="90"/>
    </row>
    <row r="91" ht="15.75" spans="1:3">
      <c r="A91" s="90"/>
      <c r="B91" s="90"/>
      <c r="C91" s="90"/>
    </row>
    <row r="92" ht="15.75" spans="1:3">
      <c r="A92" s="90"/>
      <c r="B92" s="90"/>
      <c r="C92" s="90"/>
    </row>
    <row r="93" ht="15.75" spans="1:3">
      <c r="A93" s="90"/>
      <c r="B93" s="90"/>
      <c r="C93" s="90"/>
    </row>
    <row r="94" ht="15.75" spans="1:3">
      <c r="A94" s="90"/>
      <c r="B94" s="90"/>
      <c r="C94" s="90"/>
    </row>
    <row r="95" ht="15.75" spans="1:3">
      <c r="A95" s="90"/>
      <c r="B95" s="90"/>
      <c r="C95" s="90"/>
    </row>
    <row r="96" ht="15.75" spans="1:3">
      <c r="A96" s="90"/>
      <c r="B96" s="90"/>
      <c r="C96" s="90"/>
    </row>
    <row r="97" ht="15.75" spans="1:3">
      <c r="A97" s="90"/>
      <c r="B97" s="90"/>
      <c r="C97" s="90"/>
    </row>
    <row r="98" ht="15.75" spans="1:3">
      <c r="A98" s="90"/>
      <c r="B98" s="90"/>
      <c r="C98" s="90"/>
    </row>
    <row r="99" ht="15.75" spans="1:3">
      <c r="A99" s="90"/>
      <c r="B99" s="90"/>
      <c r="C99" s="90"/>
    </row>
    <row r="100" ht="15.75" spans="1:3">
      <c r="A100" s="90"/>
      <c r="B100" s="90"/>
      <c r="C100" s="90"/>
    </row>
    <row r="101" ht="15.75" spans="1:3">
      <c r="A101" s="90"/>
      <c r="B101" s="90"/>
      <c r="C101" s="90"/>
    </row>
    <row r="102" ht="15.75" spans="1:3">
      <c r="A102" s="90"/>
      <c r="B102" s="90"/>
      <c r="C102" s="90"/>
    </row>
    <row r="103" ht="15.75" spans="1:3">
      <c r="A103" s="90"/>
      <c r="B103" s="90"/>
      <c r="C103" s="90"/>
    </row>
    <row r="104" ht="15.75" spans="1:3">
      <c r="A104" s="90"/>
      <c r="B104" s="90"/>
      <c r="C104" s="90"/>
    </row>
    <row r="105" ht="15.75" spans="1:3">
      <c r="A105" s="90"/>
      <c r="B105" s="90"/>
      <c r="C105" s="90"/>
    </row>
    <row r="106" ht="15.75" spans="1:3">
      <c r="A106" s="90"/>
      <c r="B106" s="90"/>
      <c r="C106" s="90"/>
    </row>
    <row r="107" ht="15.75" spans="1:3">
      <c r="A107" s="90"/>
      <c r="B107" s="90"/>
      <c r="C107" s="90"/>
    </row>
    <row r="108" ht="15.75" spans="1:3">
      <c r="A108" s="90"/>
      <c r="B108" s="90"/>
      <c r="C108" s="90"/>
    </row>
    <row r="109" ht="15.75" spans="1:3">
      <c r="A109" s="90"/>
      <c r="B109" s="90"/>
      <c r="C109" s="90"/>
    </row>
    <row r="110" ht="15.75" spans="1:3">
      <c r="A110" s="90"/>
      <c r="B110" s="90"/>
      <c r="C110" s="90"/>
    </row>
    <row r="111" ht="15.75" spans="1:3">
      <c r="A111" s="90"/>
      <c r="B111" s="90"/>
      <c r="C111" s="90"/>
    </row>
    <row r="112" ht="15.75" spans="1:3">
      <c r="A112" s="90"/>
      <c r="B112" s="90"/>
      <c r="C112" s="90"/>
    </row>
    <row r="113" ht="15.75" spans="1:3">
      <c r="A113" s="90"/>
      <c r="B113" s="90"/>
      <c r="C113" s="90"/>
    </row>
    <row r="114" ht="15.75" spans="1:3">
      <c r="A114" s="90"/>
      <c r="B114" s="90"/>
      <c r="C114" s="90"/>
    </row>
    <row r="115" ht="15.75" spans="1:3">
      <c r="A115" s="90"/>
      <c r="B115" s="90"/>
      <c r="C115" s="90"/>
    </row>
    <row r="116" ht="15.75" spans="1:3">
      <c r="A116" s="90"/>
      <c r="B116" s="90"/>
      <c r="C116" s="90"/>
    </row>
    <row r="117" ht="15.75" spans="1:3">
      <c r="A117" s="90"/>
      <c r="B117" s="90"/>
      <c r="C117" s="90"/>
    </row>
    <row r="118" ht="15.75" spans="1:3">
      <c r="A118" s="90"/>
      <c r="B118" s="90"/>
      <c r="C118" s="90"/>
    </row>
    <row r="119" ht="15.75" spans="1:3">
      <c r="A119" s="90"/>
      <c r="B119" s="90"/>
      <c r="C119" s="90"/>
    </row>
    <row r="120" ht="15.75" spans="1:3">
      <c r="A120" s="90"/>
      <c r="B120" s="90"/>
      <c r="C120" s="90"/>
    </row>
    <row r="121" ht="15.75" spans="1:3">
      <c r="A121" s="90"/>
      <c r="B121" s="90"/>
      <c r="C121" s="90"/>
    </row>
    <row r="122" ht="15.75" spans="1:3">
      <c r="A122" s="90"/>
      <c r="B122" s="90"/>
      <c r="C122" s="90"/>
    </row>
    <row r="123" ht="15.75" spans="1:3">
      <c r="A123" s="90"/>
      <c r="B123" s="90"/>
      <c r="C123" s="90"/>
    </row>
    <row r="124" ht="15.75" spans="1:3">
      <c r="A124" s="90"/>
      <c r="B124" s="90"/>
      <c r="C124" s="90"/>
    </row>
    <row r="125" ht="15.75" spans="1:3">
      <c r="A125" s="90"/>
      <c r="B125" s="90"/>
      <c r="C125" s="90"/>
    </row>
    <row r="126" ht="15.75" spans="1:3">
      <c r="A126" s="90"/>
      <c r="B126" s="90"/>
      <c r="C126" s="90"/>
    </row>
    <row r="127" ht="15.75" spans="1:3">
      <c r="A127" s="90"/>
      <c r="B127" s="90"/>
      <c r="C127" s="90"/>
    </row>
    <row r="128" ht="15.75" spans="1:3">
      <c r="A128" s="90"/>
      <c r="B128" s="90"/>
      <c r="C128" s="90"/>
    </row>
    <row r="129" ht="15.75" spans="1:3">
      <c r="A129" s="90"/>
      <c r="B129" s="90"/>
      <c r="C129" s="90"/>
    </row>
    <row r="130" ht="15.75" spans="1:3">
      <c r="A130" s="90"/>
      <c r="B130" s="90"/>
      <c r="C130" s="90"/>
    </row>
    <row r="131" ht="15.75" spans="1:3">
      <c r="A131" s="90"/>
      <c r="B131" s="90"/>
      <c r="C131" s="90"/>
    </row>
    <row r="132" ht="15.75" spans="1:3">
      <c r="A132" s="90"/>
      <c r="B132" s="90"/>
      <c r="C132" s="90"/>
    </row>
    <row r="133" ht="15.75" spans="1:3">
      <c r="A133" s="90"/>
      <c r="B133" s="90"/>
      <c r="C133" s="90"/>
    </row>
    <row r="134" ht="15.75" spans="1:3">
      <c r="A134" s="90"/>
      <c r="B134" s="90"/>
      <c r="C134" s="90"/>
    </row>
    <row r="135" ht="15.75" spans="1:3">
      <c r="A135" s="90"/>
      <c r="B135" s="90"/>
      <c r="C135" s="90"/>
    </row>
    <row r="136" ht="15.75" spans="1:3">
      <c r="A136" s="90"/>
      <c r="B136" s="90"/>
      <c r="C136" s="90"/>
    </row>
    <row r="137" ht="15.75" spans="1:3">
      <c r="A137" s="90"/>
      <c r="B137" s="90"/>
      <c r="C137" s="90"/>
    </row>
    <row r="138" ht="15.75" spans="1:3">
      <c r="A138" s="90"/>
      <c r="B138" s="90"/>
      <c r="C138" s="90"/>
    </row>
    <row r="139" ht="15.75" spans="1:3">
      <c r="A139" s="90"/>
      <c r="B139" s="90"/>
      <c r="C139" s="90"/>
    </row>
    <row r="140" ht="15.75" spans="1:3">
      <c r="A140" s="90"/>
      <c r="B140" s="90"/>
      <c r="C140" s="90"/>
    </row>
    <row r="141" ht="15.75" spans="1:3">
      <c r="A141" s="90"/>
      <c r="B141" s="90"/>
      <c r="C141" s="90"/>
    </row>
    <row r="142" ht="15.75" spans="1:3">
      <c r="A142" s="90"/>
      <c r="B142" s="90"/>
      <c r="C142" s="90"/>
    </row>
    <row r="143" ht="15.75" spans="1:3">
      <c r="A143" s="90"/>
      <c r="B143" s="90"/>
      <c r="C143" s="90"/>
    </row>
    <row r="144" ht="15.75" spans="1:3">
      <c r="A144" s="90"/>
      <c r="B144" s="90"/>
      <c r="C144" s="90"/>
    </row>
    <row r="145" ht="15.75" spans="1:3">
      <c r="A145" s="90"/>
      <c r="B145" s="90"/>
      <c r="C145" s="90"/>
    </row>
    <row r="146" ht="15.75" spans="1:3">
      <c r="A146" s="90"/>
      <c r="B146" s="90"/>
      <c r="C146" s="90"/>
    </row>
    <row r="147" ht="15.75" spans="1:3">
      <c r="A147" s="90"/>
      <c r="B147" s="90"/>
      <c r="C147" s="90"/>
    </row>
    <row r="148" ht="15.75" spans="1:3">
      <c r="A148" s="90"/>
      <c r="B148" s="90"/>
      <c r="C148" s="90"/>
    </row>
    <row r="149" ht="15.75" spans="1:3">
      <c r="A149" s="90"/>
      <c r="B149" s="90"/>
      <c r="C149" s="90"/>
    </row>
    <row r="150" ht="15.75" spans="1:3">
      <c r="A150" s="90"/>
      <c r="B150" s="90"/>
      <c r="C150" s="90"/>
    </row>
    <row r="151" ht="15.75" spans="1:3">
      <c r="A151" s="90"/>
      <c r="B151" s="90"/>
      <c r="C151" s="90"/>
    </row>
    <row r="152" ht="15.75" spans="1:3">
      <c r="A152" s="90"/>
      <c r="B152" s="90"/>
      <c r="C152" s="90"/>
    </row>
    <row r="153" ht="15.75" spans="1:3">
      <c r="A153" s="90"/>
      <c r="B153" s="90"/>
      <c r="C153" s="90"/>
    </row>
    <row r="154" ht="15.75" spans="1:3">
      <c r="A154" s="90"/>
      <c r="B154" s="90"/>
      <c r="C154" s="90"/>
    </row>
    <row r="155" ht="15.75" spans="1:3">
      <c r="A155" s="90"/>
      <c r="B155" s="90"/>
      <c r="C155" s="90"/>
    </row>
    <row r="156" ht="15.75" spans="1:3">
      <c r="A156" s="90"/>
      <c r="B156" s="90"/>
      <c r="C156" s="90"/>
    </row>
    <row r="157" ht="15.75" spans="1:3">
      <c r="A157" s="90"/>
      <c r="B157" s="90"/>
      <c r="C157" s="90"/>
    </row>
    <row r="158" ht="15.75" spans="1:3">
      <c r="A158" s="90"/>
      <c r="B158" s="90"/>
      <c r="C158" s="90"/>
    </row>
    <row r="159" ht="15.75" spans="1:3">
      <c r="A159" s="90"/>
      <c r="B159" s="90"/>
      <c r="C159" s="90"/>
    </row>
    <row r="160" ht="15.75" spans="1:3">
      <c r="A160" s="90"/>
      <c r="B160" s="90"/>
      <c r="C160" s="90"/>
    </row>
    <row r="161" ht="15.75" spans="1:3">
      <c r="A161" s="90"/>
      <c r="B161" s="90"/>
      <c r="C161" s="90"/>
    </row>
    <row r="162" ht="15.75" spans="1:3">
      <c r="A162" s="90"/>
      <c r="B162" s="90"/>
      <c r="C162" s="90"/>
    </row>
    <row r="163" ht="15.75" spans="1:3">
      <c r="A163" s="90"/>
      <c r="B163" s="90"/>
      <c r="C163" s="90"/>
    </row>
    <row r="164" ht="15.75" spans="1:3">
      <c r="A164" s="90"/>
      <c r="B164" s="90"/>
      <c r="C164" s="90"/>
    </row>
    <row r="165" ht="15.75" spans="1:3">
      <c r="A165" s="90"/>
      <c r="B165" s="90"/>
      <c r="C165" s="90"/>
    </row>
    <row r="166" ht="15.75" spans="1:3">
      <c r="A166" s="90"/>
      <c r="B166" s="90"/>
      <c r="C166" s="90"/>
    </row>
    <row r="167" ht="15.75" spans="1:3">
      <c r="A167" s="90"/>
      <c r="B167" s="90"/>
      <c r="C167" s="90"/>
    </row>
    <row r="168" ht="15.75" spans="1:3">
      <c r="A168" s="90"/>
      <c r="B168" s="90"/>
      <c r="C168" s="90"/>
    </row>
    <row r="169" ht="15.75" spans="1:3">
      <c r="A169" s="90"/>
      <c r="B169" s="90"/>
      <c r="C169" s="90"/>
    </row>
    <row r="170" ht="15.75" spans="1:3">
      <c r="A170" s="90"/>
      <c r="B170" s="90"/>
      <c r="C170" s="90"/>
    </row>
    <row r="171" ht="15.75" spans="1:3">
      <c r="A171" s="90"/>
      <c r="B171" s="90"/>
      <c r="C171" s="90"/>
    </row>
    <row r="172" ht="15.75" spans="1:3">
      <c r="A172" s="90"/>
      <c r="B172" s="90"/>
      <c r="C172" s="90"/>
    </row>
    <row r="173" ht="15.75" spans="1:3">
      <c r="A173" s="90"/>
      <c r="B173" s="90"/>
      <c r="C173" s="90"/>
    </row>
    <row r="174" ht="15.75" spans="1:3">
      <c r="A174" s="90"/>
      <c r="B174" s="90"/>
      <c r="C174" s="90"/>
    </row>
    <row r="175" ht="15.75" spans="1:3">
      <c r="A175" s="90"/>
      <c r="B175" s="90"/>
      <c r="C175" s="90"/>
    </row>
    <row r="176" ht="15.75" spans="1:3">
      <c r="A176" s="90"/>
      <c r="B176" s="90"/>
      <c r="C176" s="90"/>
    </row>
    <row r="177" ht="15.75" spans="1:3">
      <c r="A177" s="90"/>
      <c r="B177" s="90"/>
      <c r="C177" s="90"/>
    </row>
    <row r="178" ht="15.75" spans="1:3">
      <c r="A178" s="90"/>
      <c r="B178" s="90"/>
      <c r="C178" s="90"/>
    </row>
    <row r="179" ht="15.75" spans="1:3">
      <c r="A179" s="90"/>
      <c r="B179" s="90"/>
      <c r="C179" s="90"/>
    </row>
    <row r="180" ht="15.75" spans="1:3">
      <c r="A180" s="90"/>
      <c r="B180" s="90"/>
      <c r="C180" s="90"/>
    </row>
    <row r="181" ht="15.75" spans="1:3">
      <c r="A181" s="90"/>
      <c r="B181" s="90"/>
      <c r="C181" s="90"/>
    </row>
    <row r="182" ht="15.75" spans="1:3">
      <c r="A182" s="90"/>
      <c r="B182" s="90"/>
      <c r="C182" s="90"/>
    </row>
    <row r="183" ht="15.75" spans="1:3">
      <c r="A183" s="90"/>
      <c r="B183" s="90"/>
      <c r="C183" s="90"/>
    </row>
    <row r="184" ht="15.75" spans="1:3">
      <c r="A184" s="90"/>
      <c r="B184" s="90"/>
      <c r="C184" s="90"/>
    </row>
    <row r="185" ht="15.75" spans="1:3">
      <c r="A185" s="90"/>
      <c r="B185" s="90"/>
      <c r="C185" s="90"/>
    </row>
    <row r="186" ht="15.75" spans="1:3">
      <c r="A186" s="90"/>
      <c r="B186" s="90"/>
      <c r="C186" s="90"/>
    </row>
    <row r="187" ht="15.75" spans="1:3">
      <c r="A187" s="90"/>
      <c r="B187" s="90"/>
      <c r="C187" s="90"/>
    </row>
    <row r="188" ht="15.75" spans="1:3">
      <c r="A188" s="90"/>
      <c r="B188" s="90"/>
      <c r="C188" s="90"/>
    </row>
    <row r="189" ht="15.75" spans="1:3">
      <c r="A189" s="90"/>
      <c r="B189" s="90"/>
      <c r="C189" s="90"/>
    </row>
    <row r="190" ht="15.75" spans="1:3">
      <c r="A190" s="90"/>
      <c r="B190" s="90"/>
      <c r="C190" s="90"/>
    </row>
    <row r="191" ht="15.75" spans="1:3">
      <c r="A191" s="90"/>
      <c r="B191" s="90"/>
      <c r="C191" s="90"/>
    </row>
    <row r="192" ht="15.75" spans="1:3">
      <c r="A192" s="90"/>
      <c r="B192" s="90"/>
      <c r="C192" s="90"/>
    </row>
    <row r="193" ht="15.75" spans="1:3">
      <c r="A193" s="90"/>
      <c r="B193" s="90"/>
      <c r="C193" s="90"/>
    </row>
    <row r="194" ht="15.75" spans="1:3">
      <c r="A194" s="90"/>
      <c r="B194" s="90"/>
      <c r="C194" s="90"/>
    </row>
    <row r="195" ht="15.75" spans="1:3">
      <c r="A195" s="90"/>
      <c r="B195" s="90"/>
      <c r="C195" s="90"/>
    </row>
    <row r="196" ht="15.75" spans="1:3">
      <c r="A196" s="90"/>
      <c r="B196" s="90"/>
      <c r="C196" s="90"/>
    </row>
    <row r="197" ht="15.75" spans="1:3">
      <c r="A197" s="90"/>
      <c r="B197" s="90"/>
      <c r="C197" s="90"/>
    </row>
    <row r="198" ht="15.75" spans="1:3">
      <c r="A198" s="90"/>
      <c r="B198" s="90"/>
      <c r="C198" s="90"/>
    </row>
    <row r="199" ht="15.75" spans="1:3">
      <c r="A199" s="90"/>
      <c r="B199" s="90"/>
      <c r="C199" s="90"/>
    </row>
    <row r="200" ht="15.75" spans="1:3">
      <c r="A200" s="90"/>
      <c r="B200" s="90"/>
      <c r="C200" s="90"/>
    </row>
    <row r="201" ht="15.75" spans="1:3">
      <c r="A201" s="90"/>
      <c r="B201" s="90"/>
      <c r="C201" s="90"/>
    </row>
    <row r="202" ht="15.75" spans="1:3">
      <c r="A202" s="90"/>
      <c r="B202" s="90"/>
      <c r="C202" s="90"/>
    </row>
    <row r="203" ht="15.75" spans="1:3">
      <c r="A203" s="90"/>
      <c r="B203" s="90"/>
      <c r="C203" s="90"/>
    </row>
    <row r="204" ht="15.75" spans="1:3">
      <c r="A204" s="90"/>
      <c r="B204" s="90"/>
      <c r="C204" s="90"/>
    </row>
    <row r="205" ht="15.75" spans="1:3">
      <c r="A205" s="90"/>
      <c r="B205" s="90"/>
      <c r="C205" s="90"/>
    </row>
    <row r="206" ht="15.75" spans="1:3">
      <c r="A206" s="90"/>
      <c r="B206" s="90"/>
      <c r="C206" s="90"/>
    </row>
    <row r="207" ht="15.75" spans="1:3">
      <c r="A207" s="90"/>
      <c r="B207" s="90"/>
      <c r="C207" s="90"/>
    </row>
    <row r="208" ht="15.75" spans="1:3">
      <c r="A208" s="90"/>
      <c r="B208" s="90"/>
      <c r="C208" s="90"/>
    </row>
    <row r="209" ht="15.75" spans="1:3">
      <c r="A209" s="90"/>
      <c r="B209" s="90"/>
      <c r="C209" s="90"/>
    </row>
    <row r="210" ht="15.75" spans="1:3">
      <c r="A210" s="90"/>
      <c r="B210" s="90"/>
      <c r="C210" s="90"/>
    </row>
    <row r="211" ht="15.75" spans="1:3">
      <c r="A211" s="90"/>
      <c r="B211" s="90"/>
      <c r="C211" s="90"/>
    </row>
    <row r="212" ht="15.75" spans="1:3">
      <c r="A212" s="90"/>
      <c r="B212" s="90"/>
      <c r="C212" s="90"/>
    </row>
    <row r="213" ht="15.75" spans="1:3">
      <c r="A213" s="90"/>
      <c r="B213" s="90"/>
      <c r="C213" s="90"/>
    </row>
    <row r="214" ht="15.75" spans="1:3">
      <c r="A214" s="90"/>
      <c r="B214" s="90"/>
      <c r="C214" s="90"/>
    </row>
    <row r="215" ht="15.75" spans="1:3">
      <c r="A215" s="90"/>
      <c r="B215" s="90"/>
      <c r="C215" s="90"/>
    </row>
    <row r="216" ht="15.75" spans="1:3">
      <c r="A216" s="90"/>
      <c r="B216" s="90"/>
      <c r="C216" s="90"/>
    </row>
    <row r="217" ht="15.75" spans="1:3">
      <c r="A217" s="90"/>
      <c r="B217" s="90"/>
      <c r="C217" s="90"/>
    </row>
    <row r="218" ht="15.75" spans="1:3">
      <c r="A218" s="90"/>
      <c r="B218" s="90"/>
      <c r="C218" s="90"/>
    </row>
    <row r="219" ht="15.75" spans="1:3">
      <c r="A219" s="90"/>
      <c r="B219" s="90"/>
      <c r="C219" s="90"/>
    </row>
    <row r="220" ht="15.75" spans="1:3">
      <c r="A220" s="90"/>
      <c r="B220" s="90"/>
      <c r="C220" s="90"/>
    </row>
    <row r="221" ht="15.75" spans="1:3">
      <c r="A221" s="90"/>
      <c r="B221" s="90"/>
      <c r="C221" s="90"/>
    </row>
    <row r="222" ht="15.75" spans="1:3">
      <c r="A222" s="90"/>
      <c r="B222" s="90"/>
      <c r="C222" s="90"/>
    </row>
    <row r="223" ht="15.75" spans="1:3">
      <c r="A223" s="90"/>
      <c r="B223" s="90"/>
      <c r="C223" s="90"/>
    </row>
    <row r="224" ht="15.75" spans="1:3">
      <c r="A224" s="90"/>
      <c r="B224" s="90"/>
      <c r="C224" s="90"/>
    </row>
    <row r="225" ht="15.75" spans="1:3">
      <c r="A225" s="90"/>
      <c r="B225" s="90"/>
      <c r="C225" s="90"/>
    </row>
    <row r="226" ht="15.75" spans="1:3">
      <c r="A226" s="90"/>
      <c r="B226" s="90"/>
      <c r="C226" s="90"/>
    </row>
    <row r="227" ht="15.75" spans="1:3">
      <c r="A227" s="90"/>
      <c r="B227" s="90"/>
      <c r="C227" s="90"/>
    </row>
    <row r="228" ht="15.75" spans="1:3">
      <c r="A228" s="90"/>
      <c r="B228" s="90"/>
      <c r="C228" s="90"/>
    </row>
    <row r="229" ht="15.75" spans="1:3">
      <c r="A229" s="90"/>
      <c r="B229" s="90"/>
      <c r="C229" s="90"/>
    </row>
    <row r="230" ht="15.75" spans="1:3">
      <c r="A230" s="90"/>
      <c r="B230" s="90"/>
      <c r="C230" s="90"/>
    </row>
    <row r="231" ht="15.75" spans="1:3">
      <c r="A231" s="90"/>
      <c r="B231" s="90"/>
      <c r="C231" s="90"/>
    </row>
    <row r="232" ht="15.75" spans="1:3">
      <c r="A232" s="90"/>
      <c r="B232" s="90"/>
      <c r="C232" s="90"/>
    </row>
    <row r="233" ht="15.75" spans="1:3">
      <c r="A233" s="90"/>
      <c r="B233" s="90"/>
      <c r="C233" s="90"/>
    </row>
    <row r="234" ht="15.75" spans="1:3">
      <c r="A234" s="90"/>
      <c r="B234" s="90"/>
      <c r="C234" s="90"/>
    </row>
    <row r="235" ht="15.75" spans="1:3">
      <c r="A235" s="90"/>
      <c r="B235" s="90"/>
      <c r="C235" s="90"/>
    </row>
    <row r="236" ht="15.75" spans="1:3">
      <c r="A236" s="90"/>
      <c r="B236" s="90"/>
      <c r="C236" s="90"/>
    </row>
    <row r="237" ht="15.75" spans="1:3">
      <c r="A237" s="90"/>
      <c r="B237" s="90"/>
      <c r="C237" s="90"/>
    </row>
    <row r="238" ht="15.75" spans="1:3">
      <c r="A238" s="90"/>
      <c r="B238" s="90"/>
      <c r="C238" s="90"/>
    </row>
    <row r="239" ht="15.75" spans="1:3">
      <c r="A239" s="90"/>
      <c r="B239" s="90"/>
      <c r="C239" s="90"/>
    </row>
    <row r="240" ht="15.75" spans="1:3">
      <c r="A240" s="90"/>
      <c r="B240" s="90"/>
      <c r="C240" s="90"/>
    </row>
    <row r="241" ht="15.75" spans="1:3">
      <c r="A241" s="90"/>
      <c r="B241" s="90"/>
      <c r="C241" s="90"/>
    </row>
    <row r="242" ht="15.75" spans="1:3">
      <c r="A242" s="90"/>
      <c r="B242" s="90"/>
      <c r="C242" s="90"/>
    </row>
    <row r="243" ht="15.75" spans="1:3">
      <c r="A243" s="90"/>
      <c r="B243" s="90"/>
      <c r="C243" s="90"/>
    </row>
    <row r="244" ht="15.75" spans="1:3">
      <c r="A244" s="90"/>
      <c r="B244" s="90"/>
      <c r="C244" s="90"/>
    </row>
    <row r="245" ht="15.75" spans="1:3">
      <c r="A245" s="90"/>
      <c r="B245" s="90"/>
      <c r="C245" s="90"/>
    </row>
    <row r="246" ht="15.75" spans="1:3">
      <c r="A246" s="90"/>
      <c r="B246" s="90"/>
      <c r="C246" s="90"/>
    </row>
    <row r="247" ht="15.75" spans="1:3">
      <c r="A247" s="90"/>
      <c r="B247" s="90"/>
      <c r="C247" s="90"/>
    </row>
    <row r="248" ht="15.75" spans="1:3">
      <c r="A248" s="90"/>
      <c r="B248" s="90"/>
      <c r="C248" s="90"/>
    </row>
    <row r="249" ht="15.75" spans="1:3">
      <c r="A249" s="90"/>
      <c r="B249" s="90"/>
      <c r="C249" s="90"/>
    </row>
    <row r="250" ht="15.75" spans="1:3">
      <c r="A250" s="90"/>
      <c r="B250" s="90"/>
      <c r="C250" s="90"/>
    </row>
    <row r="251" ht="15.75" spans="1:3">
      <c r="A251" s="90"/>
      <c r="B251" s="90"/>
      <c r="C251" s="90"/>
    </row>
    <row r="252" ht="15.75" spans="1:3">
      <c r="A252" s="90"/>
      <c r="B252" s="90"/>
      <c r="C252" s="90"/>
    </row>
    <row r="253" ht="15.75" spans="1:3">
      <c r="A253" s="90"/>
      <c r="B253" s="90"/>
      <c r="C253" s="90"/>
    </row>
    <row r="254" ht="15.75" spans="1:3">
      <c r="A254" s="90"/>
      <c r="B254" s="90"/>
      <c r="C254" s="90"/>
    </row>
    <row r="255" ht="15.75" spans="1:3">
      <c r="A255" s="90"/>
      <c r="B255" s="90"/>
      <c r="C255" s="90"/>
    </row>
    <row r="256" ht="15.75" spans="1:3">
      <c r="A256" s="90"/>
      <c r="B256" s="90"/>
      <c r="C256" s="90"/>
    </row>
    <row r="257" ht="15.75" spans="1:3">
      <c r="A257" s="90"/>
      <c r="B257" s="90"/>
      <c r="C257" s="90"/>
    </row>
    <row r="258" ht="15.75" spans="1:3">
      <c r="A258" s="90"/>
      <c r="B258" s="90"/>
      <c r="C258" s="90"/>
    </row>
    <row r="259" ht="15.75" spans="1:3">
      <c r="A259" s="90"/>
      <c r="B259" s="90"/>
      <c r="C259" s="90"/>
    </row>
    <row r="260" ht="15.75" spans="1:3">
      <c r="A260" s="90"/>
      <c r="B260" s="90"/>
      <c r="C260" s="90"/>
    </row>
    <row r="261" ht="15.75" spans="1:3">
      <c r="A261" s="90"/>
      <c r="B261" s="90"/>
      <c r="C261" s="90"/>
    </row>
    <row r="262" ht="15.75" spans="1:3">
      <c r="A262" s="90"/>
      <c r="B262" s="90"/>
      <c r="C262" s="90"/>
    </row>
    <row r="263" ht="15.75" spans="1:3">
      <c r="A263" s="90"/>
      <c r="B263" s="90"/>
      <c r="C263" s="90"/>
    </row>
    <row r="264" ht="15.75" spans="1:3">
      <c r="A264" s="90"/>
      <c r="B264" s="90"/>
      <c r="C264" s="90"/>
    </row>
    <row r="265" ht="15.75" spans="1:3">
      <c r="A265" s="90"/>
      <c r="B265" s="90"/>
      <c r="C265" s="90"/>
    </row>
    <row r="266" ht="15.75" spans="1:3">
      <c r="A266" s="90"/>
      <c r="B266" s="90"/>
      <c r="C266" s="90"/>
    </row>
    <row r="267" ht="15.75" spans="1:3">
      <c r="A267" s="90"/>
      <c r="B267" s="90"/>
      <c r="C267" s="90"/>
    </row>
    <row r="268" ht="15.75" spans="1:3">
      <c r="A268" s="90"/>
      <c r="B268" s="90"/>
      <c r="C268" s="90"/>
    </row>
    <row r="269" ht="15.75" spans="1:3">
      <c r="A269" s="90"/>
      <c r="B269" s="90"/>
      <c r="C269" s="90"/>
    </row>
    <row r="270" ht="15.75" spans="1:3">
      <c r="A270" s="90"/>
      <c r="B270" s="90"/>
      <c r="C270" s="90"/>
    </row>
    <row r="271" ht="15.75" spans="1:3">
      <c r="A271" s="90"/>
      <c r="B271" s="90"/>
      <c r="C271" s="90"/>
    </row>
    <row r="272" ht="15.75" spans="1:3">
      <c r="A272" s="90"/>
      <c r="B272" s="90"/>
      <c r="C272" s="90"/>
    </row>
    <row r="273" ht="15.75" spans="1:3">
      <c r="A273" s="90"/>
      <c r="B273" s="90"/>
      <c r="C273" s="90"/>
    </row>
    <row r="274" ht="15.75" spans="1:3">
      <c r="A274" s="90"/>
      <c r="B274" s="90"/>
      <c r="C274" s="90"/>
    </row>
    <row r="275" ht="15.75" spans="1:3">
      <c r="A275" s="90"/>
      <c r="B275" s="90"/>
      <c r="C275" s="90"/>
    </row>
    <row r="276" ht="15.75" spans="1:3">
      <c r="A276" s="90"/>
      <c r="B276" s="90"/>
      <c r="C276" s="90"/>
    </row>
    <row r="277" ht="15.75" spans="1:3">
      <c r="A277" s="90"/>
      <c r="B277" s="90"/>
      <c r="C277" s="90"/>
    </row>
    <row r="278" ht="15.75" spans="1:3">
      <c r="A278" s="90"/>
      <c r="B278" s="90"/>
      <c r="C278" s="90"/>
    </row>
    <row r="279" ht="15.75" spans="1:3">
      <c r="A279" s="90"/>
      <c r="B279" s="90"/>
      <c r="C279" s="90"/>
    </row>
    <row r="280" ht="15.75" spans="1:3">
      <c r="A280" s="90"/>
      <c r="B280" s="90"/>
      <c r="C280" s="90"/>
    </row>
    <row r="281" ht="15.75" spans="1:3">
      <c r="A281" s="90"/>
      <c r="B281" s="90"/>
      <c r="C281" s="90"/>
    </row>
    <row r="282" ht="15.75" spans="1:3">
      <c r="A282" s="90"/>
      <c r="B282" s="90"/>
      <c r="C282" s="90"/>
    </row>
    <row r="283" ht="15.75" spans="1:3">
      <c r="A283" s="90"/>
      <c r="B283" s="90"/>
      <c r="C283" s="90"/>
    </row>
    <row r="284" ht="15.75" spans="1:3">
      <c r="A284" s="90"/>
      <c r="B284" s="90"/>
      <c r="C284" s="90"/>
    </row>
    <row r="285" ht="15.75" spans="1:3">
      <c r="A285" s="90"/>
      <c r="B285" s="90"/>
      <c r="C285" s="90"/>
    </row>
    <row r="286" ht="15.75" spans="1:3">
      <c r="A286" s="90"/>
      <c r="B286" s="90"/>
      <c r="C286" s="90"/>
    </row>
    <row r="287" ht="15.75" spans="1:3">
      <c r="A287" s="90"/>
      <c r="B287" s="90"/>
      <c r="C287" s="90"/>
    </row>
    <row r="288" ht="15.75" spans="1:3">
      <c r="A288" s="90"/>
      <c r="B288" s="90"/>
      <c r="C288" s="90"/>
    </row>
    <row r="289" ht="15.75" spans="1:3">
      <c r="A289" s="90"/>
      <c r="B289" s="90"/>
      <c r="C289" s="90"/>
    </row>
    <row r="290" ht="15.75" spans="1:3">
      <c r="A290" s="90"/>
      <c r="B290" s="90"/>
      <c r="C290" s="90"/>
    </row>
    <row r="291" ht="15.75" spans="1:3">
      <c r="A291" s="90"/>
      <c r="B291" s="90"/>
      <c r="C291" s="90"/>
    </row>
    <row r="292" ht="15.75" spans="1:3">
      <c r="A292" s="90"/>
      <c r="B292" s="90"/>
      <c r="C292" s="90"/>
    </row>
    <row r="293" ht="15.75" spans="1:3">
      <c r="A293" s="90"/>
      <c r="B293" s="90"/>
      <c r="C293" s="90"/>
    </row>
    <row r="294" ht="15.75" spans="1:3">
      <c r="A294" s="90"/>
      <c r="B294" s="90"/>
      <c r="C294" s="90"/>
    </row>
    <row r="295" ht="15.75" spans="1:3">
      <c r="A295" s="90"/>
      <c r="B295" s="90"/>
      <c r="C295" s="90"/>
    </row>
    <row r="296" ht="15.75" spans="1:3">
      <c r="A296" s="90"/>
      <c r="B296" s="90"/>
      <c r="C296" s="90"/>
    </row>
    <row r="297" ht="15.75" spans="1:3">
      <c r="A297" s="90"/>
      <c r="B297" s="90"/>
      <c r="C297" s="90"/>
    </row>
    <row r="298" ht="15.75" spans="1:3">
      <c r="A298" s="90"/>
      <c r="B298" s="90"/>
      <c r="C298" s="90"/>
    </row>
    <row r="299" ht="15.75" spans="1:3">
      <c r="A299" s="90"/>
      <c r="B299" s="90"/>
      <c r="C299" s="90"/>
    </row>
    <row r="300" ht="15.75" spans="1:3">
      <c r="A300" s="90"/>
      <c r="B300" s="90"/>
      <c r="C300" s="90"/>
    </row>
    <row r="301" ht="15.75" spans="1:3">
      <c r="A301" s="90"/>
      <c r="B301" s="90"/>
      <c r="C301" s="90"/>
    </row>
    <row r="302" ht="15.75" spans="1:3">
      <c r="A302" s="90"/>
      <c r="B302" s="90"/>
      <c r="C302" s="90"/>
    </row>
    <row r="303" ht="15.75" spans="1:3">
      <c r="A303" s="90"/>
      <c r="B303" s="90"/>
      <c r="C303" s="90"/>
    </row>
    <row r="304" ht="15.75" spans="1:3">
      <c r="A304" s="90"/>
      <c r="B304" s="90"/>
      <c r="C304" s="90"/>
    </row>
    <row r="305" ht="15.75" spans="1:3">
      <c r="A305" s="90"/>
      <c r="B305" s="90"/>
      <c r="C305" s="90"/>
    </row>
    <row r="306" ht="15.75" spans="1:3">
      <c r="A306" s="90"/>
      <c r="B306" s="90"/>
      <c r="C306" s="90"/>
    </row>
    <row r="307" ht="15.75" spans="1:3">
      <c r="A307" s="90"/>
      <c r="B307" s="90"/>
      <c r="C307" s="90"/>
    </row>
    <row r="308" ht="15.75" spans="1:3">
      <c r="A308" s="90"/>
      <c r="B308" s="90"/>
      <c r="C308" s="90"/>
    </row>
    <row r="309" ht="15.75" spans="1:3">
      <c r="A309" s="90"/>
      <c r="B309" s="90"/>
      <c r="C309" s="90"/>
    </row>
    <row r="310" ht="15.75" spans="1:3">
      <c r="A310" s="90"/>
      <c r="B310" s="90"/>
      <c r="C310" s="90"/>
    </row>
    <row r="311" ht="15.75" spans="1:3">
      <c r="A311" s="90"/>
      <c r="B311" s="90"/>
      <c r="C311" s="90"/>
    </row>
    <row r="312" ht="15.75" spans="1:3">
      <c r="A312" s="90"/>
      <c r="B312" s="90"/>
      <c r="C312" s="90"/>
    </row>
    <row r="313" ht="15.75" spans="1:3">
      <c r="A313" s="90"/>
      <c r="B313" s="90"/>
      <c r="C313" s="90"/>
    </row>
    <row r="314" ht="15.75" spans="1:3">
      <c r="A314" s="90"/>
      <c r="B314" s="90"/>
      <c r="C314" s="90"/>
    </row>
    <row r="315" ht="15.75" spans="1:3">
      <c r="A315" s="90"/>
      <c r="B315" s="90"/>
      <c r="C315" s="90"/>
    </row>
    <row r="316" ht="15.75" spans="1:3">
      <c r="A316" s="90"/>
      <c r="B316" s="90"/>
      <c r="C316" s="90"/>
    </row>
    <row r="317" ht="15.75" spans="1:3">
      <c r="A317" s="90"/>
      <c r="B317" s="90"/>
      <c r="C317" s="90"/>
    </row>
    <row r="318" ht="15.75" spans="1:3">
      <c r="A318" s="90"/>
      <c r="B318" s="90"/>
      <c r="C318" s="90"/>
    </row>
    <row r="319" ht="15.75" spans="1:3">
      <c r="A319" s="90"/>
      <c r="B319" s="90"/>
      <c r="C319" s="90"/>
    </row>
    <row r="320" ht="15.75" spans="1:3">
      <c r="A320" s="90"/>
      <c r="B320" s="90"/>
      <c r="C320" s="90"/>
    </row>
    <row r="321" ht="15.75" spans="1:3">
      <c r="A321" s="90"/>
      <c r="B321" s="90"/>
      <c r="C321" s="90"/>
    </row>
    <row r="322" ht="15.75" spans="1:3">
      <c r="A322" s="90"/>
      <c r="B322" s="90"/>
      <c r="C322" s="90"/>
    </row>
    <row r="323" ht="15.75" spans="1:3">
      <c r="A323" s="90"/>
      <c r="B323" s="90"/>
      <c r="C323" s="90"/>
    </row>
    <row r="324" ht="15.75" spans="1:3">
      <c r="A324" s="90"/>
      <c r="B324" s="90"/>
      <c r="C324" s="90"/>
    </row>
    <row r="325" ht="15.75" spans="1:3">
      <c r="A325" s="90"/>
      <c r="B325" s="90"/>
      <c r="C325" s="90"/>
    </row>
    <row r="326" ht="15.75" spans="1:3">
      <c r="A326" s="90"/>
      <c r="B326" s="90"/>
      <c r="C326" s="90"/>
    </row>
    <row r="327" ht="15.75" spans="1:3">
      <c r="A327" s="90"/>
      <c r="B327" s="90"/>
      <c r="C327" s="90"/>
    </row>
    <row r="328" ht="15.75" spans="1:3">
      <c r="A328" s="90"/>
      <c r="B328" s="90"/>
      <c r="C328" s="90"/>
    </row>
    <row r="329" ht="15.75" spans="1:3">
      <c r="A329" s="90"/>
      <c r="B329" s="90"/>
      <c r="C329" s="90"/>
    </row>
    <row r="330" ht="15.75" spans="1:3">
      <c r="A330" s="90"/>
      <c r="B330" s="90"/>
      <c r="C330" s="90"/>
    </row>
    <row r="331" ht="15.75" spans="1:3">
      <c r="A331" s="90"/>
      <c r="B331" s="90"/>
      <c r="C331" s="90"/>
    </row>
    <row r="332" ht="15.75" spans="1:3">
      <c r="A332" s="90"/>
      <c r="B332" s="90"/>
      <c r="C332" s="90"/>
    </row>
    <row r="333" ht="15.75" spans="1:3">
      <c r="A333" s="90"/>
      <c r="B333" s="90"/>
      <c r="C333" s="90"/>
    </row>
    <row r="334" ht="15.75" spans="1:3">
      <c r="A334" s="90"/>
      <c r="B334" s="90"/>
      <c r="C334" s="90"/>
    </row>
    <row r="335" ht="15.75" spans="1:3">
      <c r="A335" s="90"/>
      <c r="B335" s="90"/>
      <c r="C335" s="90"/>
    </row>
    <row r="336" ht="15.75" spans="1:3">
      <c r="A336" s="90"/>
      <c r="B336" s="90"/>
      <c r="C336" s="90"/>
    </row>
    <row r="337" ht="15.75" spans="1:3">
      <c r="A337" s="90"/>
      <c r="B337" s="90"/>
      <c r="C337" s="90"/>
    </row>
    <row r="338" ht="15.75" spans="1:3">
      <c r="A338" s="90"/>
      <c r="B338" s="90"/>
      <c r="C338" s="90"/>
    </row>
    <row r="339" ht="15.75" spans="1:3">
      <c r="A339" s="90"/>
      <c r="B339" s="90"/>
      <c r="C339" s="90"/>
    </row>
    <row r="340" ht="15.75" spans="1:3">
      <c r="A340" s="90"/>
      <c r="B340" s="90"/>
      <c r="C340" s="90"/>
    </row>
    <row r="341" ht="15.75" spans="1:3">
      <c r="A341" s="90"/>
      <c r="B341" s="90"/>
      <c r="C341" s="90"/>
    </row>
    <row r="342" ht="15.75" spans="1:3">
      <c r="A342" s="90"/>
      <c r="B342" s="90"/>
      <c r="C342" s="90"/>
    </row>
    <row r="343" ht="15.75" spans="1:3">
      <c r="A343" s="90"/>
      <c r="B343" s="90"/>
      <c r="C343" s="90"/>
    </row>
    <row r="344" ht="15.75" spans="1:3">
      <c r="A344" s="90"/>
      <c r="B344" s="90"/>
      <c r="C344" s="90"/>
    </row>
    <row r="345" ht="15.75" spans="1:3">
      <c r="A345" s="90"/>
      <c r="B345" s="90"/>
      <c r="C345" s="90"/>
    </row>
    <row r="346" ht="15.75" spans="1:3">
      <c r="A346" s="90"/>
      <c r="B346" s="90"/>
      <c r="C346" s="90"/>
    </row>
    <row r="347" ht="15.75" spans="1:3">
      <c r="A347" s="90"/>
      <c r="B347" s="90"/>
      <c r="C347" s="90"/>
    </row>
    <row r="348" ht="15.75" spans="1:3">
      <c r="A348" s="90"/>
      <c r="B348" s="90"/>
      <c r="C348" s="90"/>
    </row>
    <row r="349" ht="15.75" spans="1:3">
      <c r="A349" s="90"/>
      <c r="B349" s="90"/>
      <c r="C349" s="90"/>
    </row>
    <row r="350" ht="15.75" spans="1:3">
      <c r="A350" s="90"/>
      <c r="B350" s="90"/>
      <c r="C350" s="90"/>
    </row>
    <row r="351" ht="15.75" spans="1:3">
      <c r="A351" s="90"/>
      <c r="B351" s="90"/>
      <c r="C351" s="90"/>
    </row>
    <row r="352" ht="15.75" spans="1:3">
      <c r="A352" s="90"/>
      <c r="B352" s="90"/>
      <c r="C352" s="90"/>
    </row>
    <row r="353" ht="15.75" spans="1:3">
      <c r="A353" s="90"/>
      <c r="B353" s="90"/>
      <c r="C353" s="90"/>
    </row>
    <row r="354" ht="15.75" spans="1:3">
      <c r="A354" s="90"/>
      <c r="B354" s="90"/>
      <c r="C354" s="90"/>
    </row>
    <row r="355" ht="15.75" spans="1:3">
      <c r="A355" s="90"/>
      <c r="B355" s="90"/>
      <c r="C355" s="90"/>
    </row>
    <row r="356" ht="15.75" spans="1:3">
      <c r="A356" s="90"/>
      <c r="B356" s="90"/>
      <c r="C356" s="90"/>
    </row>
    <row r="357" ht="15.75" spans="1:3">
      <c r="A357" s="90"/>
      <c r="B357" s="90"/>
      <c r="C357" s="90"/>
    </row>
    <row r="358" ht="15.75" spans="1:3">
      <c r="A358" s="90"/>
      <c r="B358" s="90"/>
      <c r="C358" s="90"/>
    </row>
    <row r="359" ht="15.75" spans="1:3">
      <c r="A359" s="90"/>
      <c r="B359" s="90"/>
      <c r="C359" s="90"/>
    </row>
    <row r="360" ht="15.75" spans="1:3">
      <c r="A360" s="90"/>
      <c r="B360" s="90"/>
      <c r="C360" s="90"/>
    </row>
    <row r="361" ht="15.75" spans="1:3">
      <c r="A361" s="90"/>
      <c r="B361" s="90"/>
      <c r="C361" s="90"/>
    </row>
    <row r="362" ht="15.75" spans="1:3">
      <c r="A362" s="90"/>
      <c r="B362" s="90"/>
      <c r="C362" s="90"/>
    </row>
    <row r="363" ht="15.75" spans="1:3">
      <c r="A363" s="90"/>
      <c r="B363" s="90"/>
      <c r="C363" s="90"/>
    </row>
    <row r="364" ht="15.75" spans="1:3">
      <c r="A364" s="90"/>
      <c r="B364" s="90"/>
      <c r="C364" s="90"/>
    </row>
    <row r="365" ht="15.75" spans="1:3">
      <c r="A365" s="90"/>
      <c r="B365" s="90"/>
      <c r="C365" s="90"/>
    </row>
    <row r="366" ht="15.75" spans="1:3">
      <c r="A366" s="90"/>
      <c r="B366" s="90"/>
      <c r="C366" s="90"/>
    </row>
    <row r="367" ht="15.75" spans="1:3">
      <c r="A367" s="90"/>
      <c r="B367" s="90"/>
      <c r="C367" s="90"/>
    </row>
    <row r="368" ht="15.75" spans="1:3">
      <c r="A368" s="90"/>
      <c r="B368" s="90"/>
      <c r="C368" s="90"/>
    </row>
    <row r="369" ht="15.75" spans="1:3">
      <c r="A369" s="90"/>
      <c r="B369" s="90"/>
      <c r="C369" s="90"/>
    </row>
    <row r="370" ht="15.75" spans="1:3">
      <c r="A370" s="90"/>
      <c r="B370" s="90"/>
      <c r="C370" s="90"/>
    </row>
    <row r="371" ht="15.75" spans="1:3">
      <c r="A371" s="90"/>
      <c r="B371" s="90"/>
      <c r="C371" s="90"/>
    </row>
    <row r="372" ht="15.75" spans="1:3">
      <c r="A372" s="90"/>
      <c r="B372" s="90"/>
      <c r="C372" s="90"/>
    </row>
    <row r="373" ht="15.75" spans="1:3">
      <c r="A373" s="90"/>
      <c r="B373" s="90"/>
      <c r="C373" s="90"/>
    </row>
    <row r="374" ht="15.75" spans="1:3">
      <c r="A374" s="90"/>
      <c r="B374" s="90"/>
      <c r="C374" s="90"/>
    </row>
    <row r="375" ht="15.75" spans="1:3">
      <c r="A375" s="90"/>
      <c r="B375" s="90"/>
      <c r="C375" s="90"/>
    </row>
    <row r="376" ht="15.75" spans="1:3">
      <c r="A376" s="90"/>
      <c r="B376" s="90"/>
      <c r="C376" s="90"/>
    </row>
    <row r="377" ht="15.75" spans="1:3">
      <c r="A377" s="90"/>
      <c r="B377" s="90"/>
      <c r="C377" s="90"/>
    </row>
    <row r="378" ht="15.75" spans="1:3">
      <c r="A378" s="90"/>
      <c r="B378" s="90"/>
      <c r="C378" s="90"/>
    </row>
    <row r="379" ht="15.75" spans="1:3">
      <c r="A379" s="90"/>
      <c r="B379" s="90"/>
      <c r="C379" s="90"/>
    </row>
    <row r="380" ht="15.75" spans="1:3">
      <c r="A380" s="90"/>
      <c r="B380" s="90"/>
      <c r="C380" s="90"/>
    </row>
    <row r="381" ht="15.75" spans="1:3">
      <c r="A381" s="90"/>
      <c r="B381" s="90"/>
      <c r="C381" s="90"/>
    </row>
    <row r="382" ht="15.75" spans="1:3">
      <c r="A382" s="90"/>
      <c r="B382" s="90"/>
      <c r="C382" s="90"/>
    </row>
    <row r="383" ht="15.75" spans="1:3">
      <c r="A383" s="90"/>
      <c r="B383" s="90"/>
      <c r="C383" s="90"/>
    </row>
    <row r="384" ht="15.75" spans="1:3">
      <c r="A384" s="90"/>
      <c r="B384" s="90"/>
      <c r="C384" s="90"/>
    </row>
    <row r="385" ht="15.75" spans="1:3">
      <c r="A385" s="90"/>
      <c r="B385" s="90"/>
      <c r="C385" s="90"/>
    </row>
    <row r="386" ht="15.75" spans="1:3">
      <c r="A386" s="90"/>
      <c r="B386" s="90"/>
      <c r="C386" s="90"/>
    </row>
    <row r="387" ht="15.75" spans="1:3">
      <c r="A387" s="90"/>
      <c r="B387" s="90"/>
      <c r="C387" s="90"/>
    </row>
    <row r="388" ht="15.75" spans="1:3">
      <c r="A388" s="90"/>
      <c r="B388" s="90"/>
      <c r="C388" s="90"/>
    </row>
    <row r="389" ht="15.75" spans="1:3">
      <c r="A389" s="90"/>
      <c r="B389" s="90"/>
      <c r="C389" s="90"/>
    </row>
    <row r="390" ht="15.75" spans="1:3">
      <c r="A390" s="90"/>
      <c r="B390" s="90"/>
      <c r="C390" s="90"/>
    </row>
    <row r="391" ht="15.75" spans="1:3">
      <c r="A391" s="90"/>
      <c r="B391" s="90"/>
      <c r="C391" s="90"/>
    </row>
    <row r="392" ht="15.75" spans="1:3">
      <c r="A392" s="90"/>
      <c r="B392" s="90"/>
      <c r="C392" s="90"/>
    </row>
    <row r="393" ht="15.75" spans="1:3">
      <c r="A393" s="90"/>
      <c r="B393" s="90"/>
      <c r="C393" s="90"/>
    </row>
    <row r="394" ht="15.75" spans="1:3">
      <c r="A394" s="90"/>
      <c r="B394" s="90"/>
      <c r="C394" s="90"/>
    </row>
    <row r="395" ht="15.75" spans="1:3">
      <c r="A395" s="90"/>
      <c r="B395" s="90"/>
      <c r="C395" s="90"/>
    </row>
    <row r="396" ht="15.75" spans="1:3">
      <c r="A396" s="90"/>
      <c r="B396" s="90"/>
      <c r="C396" s="90"/>
    </row>
    <row r="397" ht="15.75" spans="1:3">
      <c r="A397" s="90"/>
      <c r="B397" s="90"/>
      <c r="C397" s="90"/>
    </row>
    <row r="398" ht="15.75" spans="1:3">
      <c r="A398" s="90"/>
      <c r="B398" s="90"/>
      <c r="C398" s="90"/>
    </row>
    <row r="399" ht="15.75" spans="1:3">
      <c r="A399" s="90"/>
      <c r="B399" s="90"/>
      <c r="C399" s="90"/>
    </row>
    <row r="400" ht="15.75" spans="1:3">
      <c r="A400" s="90"/>
      <c r="B400" s="90"/>
      <c r="C400" s="90"/>
    </row>
    <row r="401" ht="15.75" spans="1:3">
      <c r="A401" s="90"/>
      <c r="B401" s="90"/>
      <c r="C401" s="90"/>
    </row>
    <row r="402" ht="15.75" spans="1:3">
      <c r="A402" s="90"/>
      <c r="B402" s="90"/>
      <c r="C402" s="90"/>
    </row>
    <row r="403" ht="15.75" spans="1:3">
      <c r="A403" s="90"/>
      <c r="B403" s="90"/>
      <c r="C403" s="90"/>
    </row>
    <row r="404" ht="15.75" spans="1:3">
      <c r="A404" s="90"/>
      <c r="B404" s="90"/>
      <c r="C404" s="90"/>
    </row>
    <row r="405" ht="15.75" spans="1:3">
      <c r="A405" s="90"/>
      <c r="B405" s="90"/>
      <c r="C405" s="90"/>
    </row>
    <row r="406" ht="15.75" spans="1:3">
      <c r="A406" s="90"/>
      <c r="B406" s="90"/>
      <c r="C406" s="90"/>
    </row>
    <row r="407" ht="15.75" spans="1:3">
      <c r="A407" s="90"/>
      <c r="B407" s="90"/>
      <c r="C407" s="90"/>
    </row>
    <row r="408" ht="15.75" spans="1:3">
      <c r="A408" s="90"/>
      <c r="B408" s="90"/>
      <c r="C408" s="90"/>
    </row>
    <row r="409" ht="15.75" spans="1:3">
      <c r="A409" s="90"/>
      <c r="B409" s="90"/>
      <c r="C409" s="90"/>
    </row>
    <row r="410" ht="15.75" spans="1:3">
      <c r="A410" s="90"/>
      <c r="B410" s="90"/>
      <c r="C410" s="90"/>
    </row>
    <row r="411" ht="15.75" spans="1:3">
      <c r="A411" s="90"/>
      <c r="B411" s="90"/>
      <c r="C411" s="90"/>
    </row>
    <row r="412" ht="15.75" spans="1:3">
      <c r="A412" s="90"/>
      <c r="B412" s="90"/>
      <c r="C412" s="90"/>
    </row>
    <row r="413" ht="15.75" spans="1:3">
      <c r="A413" s="90"/>
      <c r="B413" s="90"/>
      <c r="C413" s="90"/>
    </row>
    <row r="414" ht="15.75" spans="1:3">
      <c r="A414" s="90"/>
      <c r="B414" s="90"/>
      <c r="C414" s="90"/>
    </row>
    <row r="415" ht="15.75" spans="1:3">
      <c r="A415" s="90"/>
      <c r="B415" s="90"/>
      <c r="C415" s="90"/>
    </row>
    <row r="416" ht="15.75" spans="1:3">
      <c r="A416" s="90"/>
      <c r="B416" s="90"/>
      <c r="C416" s="90"/>
    </row>
    <row r="417" ht="15.75" spans="1:3">
      <c r="A417" s="90"/>
      <c r="B417" s="90"/>
      <c r="C417" s="90"/>
    </row>
    <row r="418" ht="15.75" spans="1:3">
      <c r="A418" s="90"/>
      <c r="B418" s="90"/>
      <c r="C418" s="90"/>
    </row>
    <row r="419" ht="15.75" spans="1:3">
      <c r="A419" s="90"/>
      <c r="B419" s="90"/>
      <c r="C419" s="90"/>
    </row>
    <row r="420" ht="15.75" spans="1:3">
      <c r="A420" s="90"/>
      <c r="B420" s="90"/>
      <c r="C420" s="90"/>
    </row>
    <row r="421" ht="15.75" spans="1:3">
      <c r="A421" s="90"/>
      <c r="B421" s="90"/>
      <c r="C421" s="90"/>
    </row>
    <row r="422" ht="15.75" spans="1:3">
      <c r="A422" s="90"/>
      <c r="B422" s="90"/>
      <c r="C422" s="90"/>
    </row>
    <row r="423" ht="15.75" spans="1:3">
      <c r="A423" s="90"/>
      <c r="B423" s="90"/>
      <c r="C423" s="90"/>
    </row>
    <row r="424" ht="15.75" spans="1:3">
      <c r="A424" s="90"/>
      <c r="B424" s="90"/>
      <c r="C424" s="90"/>
    </row>
    <row r="425" ht="15.75" spans="1:3">
      <c r="A425" s="90"/>
      <c r="B425" s="90"/>
      <c r="C425" s="90"/>
    </row>
    <row r="426" ht="15.75" spans="1:3">
      <c r="A426" s="90"/>
      <c r="B426" s="90"/>
      <c r="C426" s="90"/>
    </row>
    <row r="427" ht="15.75" spans="1:3">
      <c r="A427" s="90"/>
      <c r="B427" s="90"/>
      <c r="C427" s="90"/>
    </row>
    <row r="428" ht="15.75" spans="1:3">
      <c r="A428" s="90"/>
      <c r="B428" s="90"/>
      <c r="C428" s="90"/>
    </row>
    <row r="429" ht="15.75" spans="1:3">
      <c r="A429" s="90"/>
      <c r="B429" s="90"/>
      <c r="C429" s="90"/>
    </row>
    <row r="430" ht="15.75" spans="1:3">
      <c r="A430" s="90"/>
      <c r="B430" s="90"/>
      <c r="C430" s="90"/>
    </row>
    <row r="431" ht="15.75" spans="1:3">
      <c r="A431" s="90"/>
      <c r="B431" s="90"/>
      <c r="C431" s="90"/>
    </row>
    <row r="432" ht="15.75" spans="1:3">
      <c r="A432" s="90"/>
      <c r="B432" s="90"/>
      <c r="C432" s="90"/>
    </row>
    <row r="433" ht="15.75" spans="1:3">
      <c r="A433" s="90"/>
      <c r="B433" s="90"/>
      <c r="C433" s="90"/>
    </row>
    <row r="434" ht="15.75" spans="1:3">
      <c r="A434" s="90"/>
      <c r="B434" s="90"/>
      <c r="C434" s="90"/>
    </row>
    <row r="435" ht="15.75" spans="1:3">
      <c r="A435" s="90"/>
      <c r="B435" s="90"/>
      <c r="C435" s="90"/>
    </row>
    <row r="436" ht="15.75" spans="1:3">
      <c r="A436" s="90"/>
      <c r="B436" s="90"/>
      <c r="C436" s="90"/>
    </row>
    <row r="437" ht="15.75" spans="1:3">
      <c r="A437" s="90"/>
      <c r="B437" s="90"/>
      <c r="C437" s="90"/>
    </row>
    <row r="438" ht="15.75" spans="1:3">
      <c r="A438" s="90"/>
      <c r="B438" s="90"/>
      <c r="C438" s="90"/>
    </row>
    <row r="439" ht="15.75" spans="1:3">
      <c r="A439" s="90"/>
      <c r="B439" s="90"/>
      <c r="C439" s="90"/>
    </row>
    <row r="440" ht="15.75" spans="1:3">
      <c r="A440" s="90"/>
      <c r="B440" s="90"/>
      <c r="C440" s="90"/>
    </row>
    <row r="441" ht="15.75" spans="1:3">
      <c r="A441" s="90"/>
      <c r="B441" s="90"/>
      <c r="C441" s="90"/>
    </row>
    <row r="442" ht="15.75" spans="1:3">
      <c r="A442" s="90"/>
      <c r="B442" s="90"/>
      <c r="C442" s="90"/>
    </row>
    <row r="443" ht="15.75" spans="1:3">
      <c r="A443" s="90"/>
      <c r="B443" s="90"/>
      <c r="C443" s="90"/>
    </row>
    <row r="444" ht="15.75" spans="1:3">
      <c r="A444" s="90"/>
      <c r="B444" s="90"/>
      <c r="C444" s="90"/>
    </row>
    <row r="445" ht="15.75" spans="1:3">
      <c r="A445" s="90"/>
      <c r="B445" s="90"/>
      <c r="C445" s="90"/>
    </row>
    <row r="446" ht="15.75" spans="1:3">
      <c r="A446" s="90"/>
      <c r="B446" s="90"/>
      <c r="C446" s="90"/>
    </row>
    <row r="447" ht="15.75" spans="1:3">
      <c r="A447" s="90"/>
      <c r="B447" s="90"/>
      <c r="C447" s="90"/>
    </row>
    <row r="448" ht="15.75" spans="1:3">
      <c r="A448" s="90"/>
      <c r="B448" s="90"/>
      <c r="C448" s="90"/>
    </row>
    <row r="449" ht="15.75" spans="1:3">
      <c r="A449" s="90"/>
      <c r="B449" s="90"/>
      <c r="C449" s="90"/>
    </row>
    <row r="450" ht="15.75" spans="1:3">
      <c r="A450" s="90"/>
      <c r="B450" s="90"/>
      <c r="C450" s="90"/>
    </row>
    <row r="451" ht="15.75" spans="1:3">
      <c r="A451" s="90"/>
      <c r="B451" s="90"/>
      <c r="C451" s="90"/>
    </row>
    <row r="452" ht="15.75" spans="1:3">
      <c r="A452" s="90"/>
      <c r="B452" s="90"/>
      <c r="C452" s="90"/>
    </row>
    <row r="453" ht="15.75" spans="1:3">
      <c r="A453" s="90"/>
      <c r="B453" s="90"/>
      <c r="C453" s="90"/>
    </row>
    <row r="454" ht="15.75" spans="1:3">
      <c r="A454" s="90"/>
      <c r="B454" s="90"/>
      <c r="C454" s="90"/>
    </row>
    <row r="455" ht="15.75" spans="1:3">
      <c r="A455" s="90"/>
      <c r="B455" s="90"/>
      <c r="C455" s="90"/>
    </row>
    <row r="456" ht="15.75" spans="1:3">
      <c r="A456" s="90"/>
      <c r="B456" s="90"/>
      <c r="C456" s="90"/>
    </row>
    <row r="457" ht="15.75" spans="1:3">
      <c r="A457" s="90"/>
      <c r="B457" s="90"/>
      <c r="C457" s="90"/>
    </row>
    <row r="458" ht="15.75" spans="1:3">
      <c r="A458" s="90"/>
      <c r="B458" s="90"/>
      <c r="C458" s="90"/>
    </row>
    <row r="459" ht="15.75" spans="1:3">
      <c r="A459" s="90"/>
      <c r="B459" s="90"/>
      <c r="C459" s="90"/>
    </row>
    <row r="460" ht="15.75" spans="1:3">
      <c r="A460" s="90"/>
      <c r="B460" s="90"/>
      <c r="C460" s="90"/>
    </row>
    <row r="461" ht="15.75" spans="1:3">
      <c r="A461" s="90"/>
      <c r="B461" s="90"/>
      <c r="C461" s="90"/>
    </row>
    <row r="462" ht="15.75" spans="1:3">
      <c r="A462" s="90"/>
      <c r="B462" s="90"/>
      <c r="C462" s="90"/>
    </row>
    <row r="463" ht="15.75" spans="1:3">
      <c r="A463" s="90"/>
      <c r="B463" s="90"/>
      <c r="C463" s="90"/>
    </row>
    <row r="464" ht="15.75" spans="1:3">
      <c r="A464" s="90"/>
      <c r="B464" s="90"/>
      <c r="C464" s="90"/>
    </row>
    <row r="465" ht="15.75" spans="1:3">
      <c r="A465" s="90"/>
      <c r="B465" s="90"/>
      <c r="C465" s="90"/>
    </row>
    <row r="466" ht="15.75" spans="1:3">
      <c r="A466" s="90"/>
      <c r="B466" s="90"/>
      <c r="C466" s="90"/>
    </row>
    <row r="467" ht="15.75" spans="1:3">
      <c r="A467" s="90"/>
      <c r="B467" s="90"/>
      <c r="C467" s="90"/>
    </row>
    <row r="468" ht="15.75" spans="1:3">
      <c r="A468" s="90"/>
      <c r="B468" s="90"/>
      <c r="C468" s="90"/>
    </row>
    <row r="469" ht="15.75" spans="1:3">
      <c r="A469" s="90"/>
      <c r="B469" s="90"/>
      <c r="C469" s="90"/>
    </row>
    <row r="470" ht="15.75" spans="1:3">
      <c r="A470" s="90"/>
      <c r="B470" s="90"/>
      <c r="C470" s="90"/>
    </row>
    <row r="471" ht="15.75" spans="1:3">
      <c r="A471" s="90"/>
      <c r="B471" s="90"/>
      <c r="C471" s="90"/>
    </row>
    <row r="472" ht="15.75" spans="1:3">
      <c r="A472" s="90"/>
      <c r="B472" s="90"/>
      <c r="C472" s="90"/>
    </row>
    <row r="473" ht="15.75" spans="1:3">
      <c r="A473" s="90"/>
      <c r="B473" s="90"/>
      <c r="C473" s="90"/>
    </row>
    <row r="474" ht="15.75" spans="1:3">
      <c r="A474" s="90"/>
      <c r="B474" s="90"/>
      <c r="C474" s="90"/>
    </row>
    <row r="475" ht="15.75" spans="1:3">
      <c r="A475" s="90"/>
      <c r="B475" s="90"/>
      <c r="C475" s="90"/>
    </row>
    <row r="476" ht="15.75" spans="1:3">
      <c r="A476" s="90"/>
      <c r="B476" s="90"/>
      <c r="C476" s="90"/>
    </row>
    <row r="477" ht="15.75" spans="1:3">
      <c r="A477" s="90"/>
      <c r="B477" s="90"/>
      <c r="C477" s="90"/>
    </row>
    <row r="478" ht="15.75" spans="1:3">
      <c r="A478" s="90"/>
      <c r="B478" s="90"/>
      <c r="C478" s="90"/>
    </row>
    <row r="479" ht="15.75" spans="1:3">
      <c r="A479" s="90"/>
      <c r="B479" s="90"/>
      <c r="C479" s="90"/>
    </row>
    <row r="480" ht="15.75" spans="1:3">
      <c r="A480" s="90"/>
      <c r="B480" s="90"/>
      <c r="C480" s="90"/>
    </row>
    <row r="481" ht="15.75" spans="1:3">
      <c r="A481" s="90"/>
      <c r="B481" s="90"/>
      <c r="C481" s="90"/>
    </row>
    <row r="482" ht="15.75" spans="1:3">
      <c r="A482" s="90"/>
      <c r="B482" s="90"/>
      <c r="C482" s="90"/>
    </row>
    <row r="483" ht="15.75" spans="1:3">
      <c r="A483" s="90"/>
      <c r="B483" s="90"/>
      <c r="C483" s="90"/>
    </row>
    <row r="484" ht="15.75" spans="1:3">
      <c r="A484" s="90"/>
      <c r="B484" s="90"/>
      <c r="C484" s="90"/>
    </row>
    <row r="485" ht="15.75" spans="1:3">
      <c r="A485" s="90"/>
      <c r="B485" s="90"/>
      <c r="C485" s="90"/>
    </row>
    <row r="486" ht="15.75" spans="1:3">
      <c r="A486" s="90"/>
      <c r="B486" s="90"/>
      <c r="C486" s="90"/>
    </row>
    <row r="487" ht="15.75" spans="1:3">
      <c r="A487" s="90"/>
      <c r="B487" s="90"/>
      <c r="C487" s="90"/>
    </row>
    <row r="488" ht="15.75" spans="1:3">
      <c r="A488" s="90"/>
      <c r="B488" s="90"/>
      <c r="C488" s="90"/>
    </row>
    <row r="489" ht="15.75" spans="1:3">
      <c r="A489" s="90"/>
      <c r="B489" s="90"/>
      <c r="C489" s="90"/>
    </row>
    <row r="490" ht="15.75" spans="1:3">
      <c r="A490" s="90"/>
      <c r="B490" s="90"/>
      <c r="C490" s="90"/>
    </row>
    <row r="491" ht="15.75" spans="1:3">
      <c r="A491" s="90"/>
      <c r="B491" s="90"/>
      <c r="C491" s="90"/>
    </row>
    <row r="492" ht="15.75" spans="1:3">
      <c r="A492" s="90"/>
      <c r="B492" s="90"/>
      <c r="C492" s="90"/>
    </row>
    <row r="493" ht="15.75" spans="1:3">
      <c r="A493" s="90"/>
      <c r="B493" s="90"/>
      <c r="C493" s="90"/>
    </row>
    <row r="494" ht="15.75" spans="1:3">
      <c r="A494" s="90"/>
      <c r="B494" s="90"/>
      <c r="C494" s="90"/>
    </row>
    <row r="495" ht="15.75" spans="1:3">
      <c r="A495" s="90"/>
      <c r="B495" s="90"/>
      <c r="C495" s="90"/>
    </row>
    <row r="496" ht="15.75" spans="1:3">
      <c r="A496" s="90"/>
      <c r="B496" s="90"/>
      <c r="C496" s="90"/>
    </row>
    <row r="497" ht="15.75" spans="1:3">
      <c r="A497" s="90"/>
      <c r="B497" s="90"/>
      <c r="C497" s="90"/>
    </row>
    <row r="498" ht="15.75" spans="1:3">
      <c r="A498" s="90"/>
      <c r="B498" s="90"/>
      <c r="C498" s="90"/>
    </row>
    <row r="499" ht="15.75" spans="1:3">
      <c r="A499" s="90"/>
      <c r="B499" s="90"/>
      <c r="C499" s="90"/>
    </row>
    <row r="500" ht="15.75" spans="1:3">
      <c r="A500" s="90"/>
      <c r="B500" s="90"/>
      <c r="C500" s="90"/>
    </row>
    <row r="501" ht="15.75" spans="1:3">
      <c r="A501" s="90"/>
      <c r="B501" s="90"/>
      <c r="C501" s="90"/>
    </row>
    <row r="502" ht="15.75" spans="1:3">
      <c r="A502" s="90"/>
      <c r="B502" s="90"/>
      <c r="C502" s="90"/>
    </row>
    <row r="503" ht="15.75" spans="1:3">
      <c r="A503" s="90"/>
      <c r="B503" s="90"/>
      <c r="C503" s="90"/>
    </row>
    <row r="504" ht="15.75" spans="1:3">
      <c r="A504" s="90"/>
      <c r="B504" s="90"/>
      <c r="C504" s="90"/>
    </row>
    <row r="505" ht="15.75" spans="1:3">
      <c r="A505" s="90"/>
      <c r="B505" s="90"/>
      <c r="C505" s="90"/>
    </row>
    <row r="506" ht="15.75" spans="1:3">
      <c r="A506" s="90"/>
      <c r="B506" s="90"/>
      <c r="C506" s="90"/>
    </row>
    <row r="507" ht="15.75" spans="1:3">
      <c r="A507" s="90"/>
      <c r="B507" s="90"/>
      <c r="C507" s="90"/>
    </row>
    <row r="508" ht="15.75" spans="1:3">
      <c r="A508" s="90"/>
      <c r="B508" s="90"/>
      <c r="C508" s="90"/>
    </row>
    <row r="509" ht="15.75" spans="1:3">
      <c r="A509" s="90"/>
      <c r="B509" s="90"/>
      <c r="C509" s="90"/>
    </row>
    <row r="510" ht="15.75" spans="1:3">
      <c r="A510" s="90"/>
      <c r="B510" s="90"/>
      <c r="C510" s="90"/>
    </row>
    <row r="511" ht="15.75" spans="1:3">
      <c r="A511" s="90"/>
      <c r="B511" s="90"/>
      <c r="C511" s="90"/>
    </row>
    <row r="512" ht="15.75" spans="1:3">
      <c r="A512" s="90"/>
      <c r="B512" s="90"/>
      <c r="C512" s="90"/>
    </row>
    <row r="513" ht="15.75" spans="1:3">
      <c r="A513" s="90"/>
      <c r="B513" s="90"/>
      <c r="C513" s="90"/>
    </row>
    <row r="514" ht="15.75" spans="1:3">
      <c r="A514" s="90"/>
      <c r="B514" s="90"/>
      <c r="C514" s="90"/>
    </row>
    <row r="515" ht="15.75" spans="1:3">
      <c r="A515" s="90"/>
      <c r="B515" s="90"/>
      <c r="C515" s="90"/>
    </row>
    <row r="516" ht="15.75" spans="1:3">
      <c r="A516" s="90"/>
      <c r="B516" s="90"/>
      <c r="C516" s="90"/>
    </row>
    <row r="517" ht="15.75" spans="1:3">
      <c r="A517" s="90"/>
      <c r="B517" s="90"/>
      <c r="C517" s="90"/>
    </row>
    <row r="518" ht="15.75" spans="1:3">
      <c r="A518" s="90"/>
      <c r="B518" s="90"/>
      <c r="C518" s="90"/>
    </row>
    <row r="519" ht="15.75" spans="1:3">
      <c r="A519" s="90"/>
      <c r="B519" s="90"/>
      <c r="C519" s="90"/>
    </row>
    <row r="520" ht="15.75" spans="1:3">
      <c r="A520" s="90"/>
      <c r="B520" s="90"/>
      <c r="C520" s="90"/>
    </row>
    <row r="521" ht="15.75" spans="1:3">
      <c r="A521" s="90"/>
      <c r="B521" s="90"/>
      <c r="C521" s="90"/>
    </row>
    <row r="522" ht="15.75" spans="1:3">
      <c r="A522" s="90"/>
      <c r="B522" s="90"/>
      <c r="C522" s="90"/>
    </row>
    <row r="523" ht="15.75" spans="1:3">
      <c r="A523" s="90"/>
      <c r="B523" s="90"/>
      <c r="C523" s="90"/>
    </row>
    <row r="524" ht="15.75" spans="1:3">
      <c r="A524" s="90"/>
      <c r="B524" s="90"/>
      <c r="C524" s="90"/>
    </row>
    <row r="525" ht="15.75" spans="1:3">
      <c r="A525" s="90"/>
      <c r="B525" s="90"/>
      <c r="C525" s="90"/>
    </row>
    <row r="526" ht="15.75" spans="1:3">
      <c r="A526" s="90"/>
      <c r="B526" s="90"/>
      <c r="C526" s="90"/>
    </row>
    <row r="527" ht="15.75" spans="1:3">
      <c r="A527" s="90"/>
      <c r="B527" s="90"/>
      <c r="C527" s="90"/>
    </row>
    <row r="528" ht="15.75" spans="1:3">
      <c r="A528" s="90"/>
      <c r="B528" s="90"/>
      <c r="C528" s="90"/>
    </row>
    <row r="529" ht="15.75" spans="1:3">
      <c r="A529" s="90"/>
      <c r="B529" s="90"/>
      <c r="C529" s="90"/>
    </row>
    <row r="530" ht="15.75" spans="1:3">
      <c r="A530" s="90"/>
      <c r="B530" s="90"/>
      <c r="C530" s="90"/>
    </row>
    <row r="531" ht="15.75" spans="1:3">
      <c r="A531" s="90"/>
      <c r="B531" s="90"/>
      <c r="C531" s="90"/>
    </row>
    <row r="532" ht="15.75" spans="1:3">
      <c r="A532" s="90"/>
      <c r="B532" s="90"/>
      <c r="C532" s="90"/>
    </row>
    <row r="533" ht="15.75" spans="1:3">
      <c r="A533" s="90"/>
      <c r="B533" s="90"/>
      <c r="C533" s="90"/>
    </row>
    <row r="534" ht="15.75" spans="1:3">
      <c r="A534" s="90"/>
      <c r="B534" s="90"/>
      <c r="C534" s="90"/>
    </row>
    <row r="535" ht="15.75" spans="1:3">
      <c r="A535" s="90"/>
      <c r="B535" s="90"/>
      <c r="C535" s="90"/>
    </row>
    <row r="536" ht="15.75" spans="1:3">
      <c r="A536" s="90"/>
      <c r="B536" s="90"/>
      <c r="C536" s="90"/>
    </row>
    <row r="537" ht="15.75" spans="1:3">
      <c r="A537" s="90"/>
      <c r="B537" s="90"/>
      <c r="C537" s="90"/>
    </row>
    <row r="538" ht="15.75" spans="1:3">
      <c r="A538" s="90"/>
      <c r="B538" s="90"/>
      <c r="C538" s="90"/>
    </row>
    <row r="539" ht="15.75" spans="1:3">
      <c r="A539" s="90"/>
      <c r="B539" s="90"/>
      <c r="C539" s="90"/>
    </row>
    <row r="540" ht="15.75" spans="1:3">
      <c r="A540" s="90"/>
      <c r="B540" s="90"/>
      <c r="C540" s="90"/>
    </row>
    <row r="541" ht="15.75" spans="1:3">
      <c r="A541" s="90"/>
      <c r="B541" s="90"/>
      <c r="C541" s="90"/>
    </row>
    <row r="542" ht="15.75" spans="1:3">
      <c r="A542" s="90"/>
      <c r="B542" s="90"/>
      <c r="C542" s="90"/>
    </row>
    <row r="543" ht="15.75" spans="1:3">
      <c r="A543" s="90"/>
      <c r="B543" s="90"/>
      <c r="C543" s="90"/>
    </row>
    <row r="544" ht="15.75" spans="1:3">
      <c r="A544" s="90"/>
      <c r="B544" s="90"/>
      <c r="C544" s="90"/>
    </row>
    <row r="545" ht="15.75" spans="1:3">
      <c r="A545" s="90"/>
      <c r="B545" s="90"/>
      <c r="C545" s="90"/>
    </row>
    <row r="546" ht="15.75" spans="1:3">
      <c r="A546" s="90"/>
      <c r="B546" s="90"/>
      <c r="C546" s="90"/>
    </row>
    <row r="547" ht="15.75" spans="1:3">
      <c r="A547" s="90"/>
      <c r="B547" s="90"/>
      <c r="C547" s="90"/>
    </row>
    <row r="548" ht="15.75" spans="1:3">
      <c r="A548" s="90"/>
      <c r="B548" s="90"/>
      <c r="C548" s="90"/>
    </row>
    <row r="549" ht="15.75" spans="1:3">
      <c r="A549" s="90"/>
      <c r="B549" s="90"/>
      <c r="C549" s="90"/>
    </row>
    <row r="550" ht="15.75" spans="1:3">
      <c r="A550" s="90"/>
      <c r="B550" s="90"/>
      <c r="C550" s="90"/>
    </row>
    <row r="551" ht="15.75" spans="1:3">
      <c r="A551" s="90"/>
      <c r="B551" s="90"/>
      <c r="C551" s="90"/>
    </row>
    <row r="552" ht="15.75" spans="1:3">
      <c r="A552" s="90"/>
      <c r="B552" s="90"/>
      <c r="C552" s="90"/>
    </row>
    <row r="553" ht="15.75" spans="1:3">
      <c r="A553" s="90"/>
      <c r="B553" s="90"/>
      <c r="C553" s="90"/>
    </row>
    <row r="554" ht="15.75" spans="1:3">
      <c r="A554" s="90"/>
      <c r="B554" s="90"/>
      <c r="C554" s="90"/>
    </row>
    <row r="555" ht="15.75" spans="1:3">
      <c r="A555" s="90"/>
      <c r="B555" s="90"/>
      <c r="C555" s="90"/>
    </row>
    <row r="556" ht="15.75" spans="1:3">
      <c r="A556" s="90"/>
      <c r="B556" s="90"/>
      <c r="C556" s="90"/>
    </row>
    <row r="557" ht="15.75" spans="1:3">
      <c r="A557" s="90"/>
      <c r="B557" s="90"/>
      <c r="C557" s="90"/>
    </row>
    <row r="558" ht="15.75" spans="1:3">
      <c r="A558" s="90"/>
      <c r="B558" s="90"/>
      <c r="C558" s="90"/>
    </row>
    <row r="559" ht="15.75" spans="1:3">
      <c r="A559" s="90"/>
      <c r="B559" s="90"/>
      <c r="C559" s="90"/>
    </row>
    <row r="560" ht="15.75" spans="1:3">
      <c r="A560" s="90"/>
      <c r="B560" s="90"/>
      <c r="C560" s="90"/>
    </row>
    <row r="561" ht="15.75" spans="1:3">
      <c r="A561" s="90"/>
      <c r="B561" s="90"/>
      <c r="C561" s="90"/>
    </row>
    <row r="562" ht="15.75" spans="1:3">
      <c r="A562" s="90"/>
      <c r="B562" s="90"/>
      <c r="C562" s="90"/>
    </row>
    <row r="563" ht="15.75" spans="1:3">
      <c r="A563" s="90"/>
      <c r="B563" s="90"/>
      <c r="C563" s="90"/>
    </row>
    <row r="564" ht="15.75" spans="1:3">
      <c r="A564" s="90"/>
      <c r="B564" s="90"/>
      <c r="C564" s="90"/>
    </row>
    <row r="565" ht="15.75" spans="1:3">
      <c r="A565" s="90"/>
      <c r="B565" s="90"/>
      <c r="C565" s="90"/>
    </row>
    <row r="566" ht="15.75" spans="1:3">
      <c r="A566" s="90"/>
      <c r="B566" s="90"/>
      <c r="C566" s="90"/>
    </row>
    <row r="567" ht="15.75" spans="1:3">
      <c r="A567" s="90"/>
      <c r="B567" s="90"/>
      <c r="C567" s="90"/>
    </row>
    <row r="568" ht="15.75" spans="1:3">
      <c r="A568" s="90"/>
      <c r="B568" s="90"/>
      <c r="C568" s="90"/>
    </row>
    <row r="569" ht="15.75" spans="1:3">
      <c r="A569" s="90"/>
      <c r="B569" s="90"/>
      <c r="C569" s="90"/>
    </row>
    <row r="570" ht="15.75" spans="1:3">
      <c r="A570" s="90"/>
      <c r="B570" s="90"/>
      <c r="C570" s="90"/>
    </row>
    <row r="571" ht="15.75" spans="1:3">
      <c r="A571" s="90"/>
      <c r="B571" s="90"/>
      <c r="C571" s="90"/>
    </row>
    <row r="572" ht="15.75" spans="1:3">
      <c r="A572" s="90"/>
      <c r="B572" s="90"/>
      <c r="C572" s="90"/>
    </row>
    <row r="573" ht="15.75" spans="1:3">
      <c r="A573" s="90"/>
      <c r="B573" s="90"/>
      <c r="C573" s="90"/>
    </row>
    <row r="574" ht="15.75" spans="1:3">
      <c r="A574" s="90"/>
      <c r="B574" s="90"/>
      <c r="C574" s="90"/>
    </row>
    <row r="575" ht="15.75" spans="1:3">
      <c r="A575" s="90"/>
      <c r="B575" s="90"/>
      <c r="C575" s="90"/>
    </row>
    <row r="576" ht="15.75" spans="1:3">
      <c r="A576" s="90"/>
      <c r="B576" s="90"/>
      <c r="C576" s="90"/>
    </row>
    <row r="577" ht="15.75" spans="1:3">
      <c r="A577" s="90"/>
      <c r="B577" s="90"/>
      <c r="C577" s="90"/>
    </row>
    <row r="578" ht="15.75" spans="1:3">
      <c r="A578" s="90"/>
      <c r="B578" s="90"/>
      <c r="C578" s="90"/>
    </row>
    <row r="579" ht="15.75" spans="1:3">
      <c r="A579" s="90"/>
      <c r="B579" s="90"/>
      <c r="C579" s="90"/>
    </row>
    <row r="580" ht="15.75" spans="1:3">
      <c r="A580" s="90"/>
      <c r="B580" s="90"/>
      <c r="C580" s="90"/>
    </row>
    <row r="581" ht="15.75" spans="1:3">
      <c r="A581" s="90"/>
      <c r="B581" s="90"/>
      <c r="C581" s="90"/>
    </row>
    <row r="582" ht="15.75" spans="1:3">
      <c r="A582" s="90"/>
      <c r="B582" s="90"/>
      <c r="C582" s="90"/>
    </row>
    <row r="583" ht="15.75" spans="1:3">
      <c r="A583" s="90"/>
      <c r="B583" s="90"/>
      <c r="C583" s="90"/>
    </row>
    <row r="584" ht="15.75" spans="1:3">
      <c r="A584" s="90"/>
      <c r="B584" s="90"/>
      <c r="C584" s="90"/>
    </row>
    <row r="585" ht="15.75" spans="1:3">
      <c r="A585" s="90"/>
      <c r="B585" s="90"/>
      <c r="C585" s="90"/>
    </row>
    <row r="586" ht="15.75" spans="1:3">
      <c r="A586" s="90"/>
      <c r="B586" s="90"/>
      <c r="C586" s="90"/>
    </row>
    <row r="587" ht="15.75" spans="1:3">
      <c r="A587" s="90"/>
      <c r="B587" s="90"/>
      <c r="C587" s="90"/>
    </row>
    <row r="588" ht="15.75" spans="1:3">
      <c r="A588" s="90"/>
      <c r="B588" s="90"/>
      <c r="C588" s="90"/>
    </row>
    <row r="589" ht="15.75" spans="1:3">
      <c r="A589" s="90"/>
      <c r="B589" s="90"/>
      <c r="C589" s="90"/>
    </row>
    <row r="590" ht="15.75" spans="1:3">
      <c r="A590" s="90"/>
      <c r="B590" s="90"/>
      <c r="C590" s="90"/>
    </row>
    <row r="591" ht="15.75" spans="1:3">
      <c r="A591" s="90"/>
      <c r="B591" s="90"/>
      <c r="C591" s="90"/>
    </row>
    <row r="592" ht="15.75" spans="1:3">
      <c r="A592" s="90"/>
      <c r="B592" s="90"/>
      <c r="C592" s="90"/>
    </row>
    <row r="593" ht="15.75" spans="1:3">
      <c r="A593" s="90"/>
      <c r="B593" s="90"/>
      <c r="C593" s="90"/>
    </row>
    <row r="594" ht="15.75" spans="1:3">
      <c r="A594" s="90"/>
      <c r="B594" s="90"/>
      <c r="C594" s="90"/>
    </row>
    <row r="595" ht="15.75" spans="1:3">
      <c r="A595" s="90"/>
      <c r="B595" s="90"/>
      <c r="C595" s="90"/>
    </row>
    <row r="596" ht="15.75" spans="1:3">
      <c r="A596" s="90"/>
      <c r="B596" s="90"/>
      <c r="C596" s="90"/>
    </row>
    <row r="597" ht="15.75" spans="1:3">
      <c r="A597" s="90"/>
      <c r="B597" s="90"/>
      <c r="C597" s="90"/>
    </row>
    <row r="598" ht="15.75" spans="1:3">
      <c r="A598" s="90"/>
      <c r="B598" s="90"/>
      <c r="C598" s="90"/>
    </row>
    <row r="599" ht="15.75" spans="1:3">
      <c r="A599" s="90"/>
      <c r="B599" s="90"/>
      <c r="C599" s="90"/>
    </row>
    <row r="600" ht="15.75" spans="1:3">
      <c r="A600" s="90"/>
      <c r="B600" s="90"/>
      <c r="C600" s="90"/>
    </row>
    <row r="601" ht="15.75" spans="1:3">
      <c r="A601" s="90"/>
      <c r="B601" s="90"/>
      <c r="C601" s="90"/>
    </row>
    <row r="602" ht="15.75" spans="1:3">
      <c r="A602" s="90"/>
      <c r="B602" s="90"/>
      <c r="C602" s="90"/>
    </row>
    <row r="603" ht="15.75" spans="1:3">
      <c r="A603" s="90"/>
      <c r="B603" s="90"/>
      <c r="C603" s="90"/>
    </row>
    <row r="604" ht="15.75" spans="1:3">
      <c r="A604" s="90"/>
      <c r="B604" s="90"/>
      <c r="C604" s="90"/>
    </row>
    <row r="605" ht="15.75" spans="1:3">
      <c r="A605" s="90"/>
      <c r="B605" s="90"/>
      <c r="C605" s="90"/>
    </row>
    <row r="606" ht="15.75" spans="1:3">
      <c r="A606" s="90"/>
      <c r="B606" s="90"/>
      <c r="C606" s="90"/>
    </row>
    <row r="607" ht="15.75" spans="1:3">
      <c r="A607" s="90"/>
      <c r="B607" s="90"/>
      <c r="C607" s="90"/>
    </row>
    <row r="608" ht="15.75" spans="1:3">
      <c r="A608" s="90"/>
      <c r="B608" s="90"/>
      <c r="C608" s="90"/>
    </row>
    <row r="609" ht="15.75" spans="1:3">
      <c r="A609" s="90"/>
      <c r="B609" s="90"/>
      <c r="C609" s="90"/>
    </row>
    <row r="610" ht="15.75" spans="1:3">
      <c r="A610" s="90"/>
      <c r="B610" s="90"/>
      <c r="C610" s="90"/>
    </row>
    <row r="611" ht="15.75" spans="1:3">
      <c r="A611" s="90"/>
      <c r="B611" s="90"/>
      <c r="C611" s="90"/>
    </row>
    <row r="612" ht="15.75" spans="1:3">
      <c r="A612" s="90"/>
      <c r="B612" s="90"/>
      <c r="C612" s="90"/>
    </row>
    <row r="613" ht="15.75" spans="1:3">
      <c r="A613" s="90"/>
      <c r="B613" s="90"/>
      <c r="C613" s="90"/>
    </row>
    <row r="614" ht="15.75" spans="1:3">
      <c r="A614" s="90"/>
      <c r="B614" s="90"/>
      <c r="C614" s="90"/>
    </row>
    <row r="615" ht="15.75" spans="1:3">
      <c r="A615" s="90"/>
      <c r="B615" s="90"/>
      <c r="C615" s="90"/>
    </row>
    <row r="616" ht="15.75" spans="1:3">
      <c r="A616" s="90"/>
      <c r="B616" s="90"/>
      <c r="C616" s="90"/>
    </row>
    <row r="617" ht="15.75" spans="1:3">
      <c r="A617" s="90"/>
      <c r="B617" s="90"/>
      <c r="C617" s="90"/>
    </row>
    <row r="618" ht="15.75" spans="1:3">
      <c r="A618" s="90"/>
      <c r="B618" s="90"/>
      <c r="C618" s="90"/>
    </row>
    <row r="619" ht="15.75" spans="1:3">
      <c r="A619" s="90"/>
      <c r="B619" s="90"/>
      <c r="C619" s="90"/>
    </row>
    <row r="620" ht="15.75" spans="1:3">
      <c r="A620" s="90"/>
      <c r="B620" s="90"/>
      <c r="C620" s="90"/>
    </row>
    <row r="621" ht="15.75" spans="1:3">
      <c r="A621" s="90"/>
      <c r="B621" s="90"/>
      <c r="C621" s="90"/>
    </row>
    <row r="622" ht="15.75" spans="1:3">
      <c r="A622" s="90"/>
      <c r="B622" s="90"/>
      <c r="C622" s="90"/>
    </row>
    <row r="623" ht="15.75" spans="1:3">
      <c r="A623" s="90"/>
      <c r="B623" s="90"/>
      <c r="C623" s="90"/>
    </row>
    <row r="624" ht="15.75" spans="1:3">
      <c r="A624" s="90"/>
      <c r="B624" s="90"/>
      <c r="C624" s="90"/>
    </row>
    <row r="625" ht="15.75" spans="1:3">
      <c r="A625" s="90"/>
      <c r="B625" s="90"/>
      <c r="C625" s="90"/>
    </row>
    <row r="626" ht="15.75" spans="1:3">
      <c r="A626" s="90"/>
      <c r="B626" s="90"/>
      <c r="C626" s="90"/>
    </row>
    <row r="627" ht="15.75" spans="1:3">
      <c r="A627" s="90"/>
      <c r="B627" s="90"/>
      <c r="C627" s="90"/>
    </row>
    <row r="628" ht="15.75" spans="1:3">
      <c r="A628" s="90"/>
      <c r="B628" s="90"/>
      <c r="C628" s="90"/>
    </row>
    <row r="629" ht="15.75" spans="1:3">
      <c r="A629" s="90"/>
      <c r="B629" s="90"/>
      <c r="C629" s="90"/>
    </row>
    <row r="630" ht="15.75" spans="1:3">
      <c r="A630" s="90"/>
      <c r="B630" s="90"/>
      <c r="C630" s="90"/>
    </row>
    <row r="631" ht="15.75" spans="1:3">
      <c r="A631" s="90"/>
      <c r="B631" s="90"/>
      <c r="C631" s="90"/>
    </row>
    <row r="632" ht="15.75" spans="1:3">
      <c r="A632" s="90"/>
      <c r="B632" s="90"/>
      <c r="C632" s="90"/>
    </row>
    <row r="633" ht="15.75" spans="1:3">
      <c r="A633" s="90"/>
      <c r="B633" s="90"/>
      <c r="C633" s="90"/>
    </row>
    <row r="634" ht="15.75" spans="1:3">
      <c r="A634" s="90"/>
      <c r="B634" s="90"/>
      <c r="C634" s="90"/>
    </row>
    <row r="635" ht="15.75" spans="1:3">
      <c r="A635" s="90"/>
      <c r="B635" s="90"/>
      <c r="C635" s="90"/>
    </row>
    <row r="636" ht="15.75" spans="1:3">
      <c r="A636" s="90"/>
      <c r="B636" s="90"/>
      <c r="C636" s="90"/>
    </row>
    <row r="637" ht="15.75" spans="1:3">
      <c r="A637" s="90"/>
      <c r="B637" s="90"/>
      <c r="C637" s="90"/>
    </row>
    <row r="638" ht="15.75" spans="1:3">
      <c r="A638" s="90"/>
      <c r="B638" s="90"/>
      <c r="C638" s="90"/>
    </row>
    <row r="639" ht="15.75" spans="1:3">
      <c r="A639" s="90"/>
      <c r="B639" s="90"/>
      <c r="C639" s="90"/>
    </row>
    <row r="640" ht="15.75" spans="1:3">
      <c r="A640" s="90"/>
      <c r="B640" s="90"/>
      <c r="C640" s="90"/>
    </row>
    <row r="641" ht="15.75" spans="1:3">
      <c r="A641" s="90"/>
      <c r="B641" s="90"/>
      <c r="C641" s="90"/>
    </row>
    <row r="642" ht="15.75" spans="1:3">
      <c r="A642" s="90"/>
      <c r="B642" s="90"/>
      <c r="C642" s="90"/>
    </row>
    <row r="643" ht="15.75" spans="1:3">
      <c r="A643" s="90"/>
      <c r="B643" s="90"/>
      <c r="C643" s="90"/>
    </row>
    <row r="644" ht="15.75" spans="1:3">
      <c r="A644" s="90"/>
      <c r="B644" s="90"/>
      <c r="C644" s="90"/>
    </row>
    <row r="645" ht="15.75" spans="1:3">
      <c r="A645" s="90"/>
      <c r="B645" s="90"/>
      <c r="C645" s="90"/>
    </row>
    <row r="646" ht="15.75" spans="1:3">
      <c r="A646" s="90"/>
      <c r="B646" s="90"/>
      <c r="C646" s="90"/>
    </row>
    <row r="647" ht="15.75" spans="1:3">
      <c r="A647" s="90"/>
      <c r="B647" s="90"/>
      <c r="C647" s="90"/>
    </row>
    <row r="648" ht="15.75" spans="1:3">
      <c r="A648" s="90"/>
      <c r="B648" s="90"/>
      <c r="C648" s="90"/>
    </row>
    <row r="649" ht="15.75" spans="1:3">
      <c r="A649" s="90"/>
      <c r="B649" s="90"/>
      <c r="C649" s="90"/>
    </row>
    <row r="650" ht="15.75" spans="1:3">
      <c r="A650" s="90"/>
      <c r="B650" s="90"/>
      <c r="C650" s="90"/>
    </row>
    <row r="651" ht="15.75" spans="1:3">
      <c r="A651" s="90"/>
      <c r="B651" s="90"/>
      <c r="C651" s="90"/>
    </row>
    <row r="652" ht="15.75" spans="1:3">
      <c r="A652" s="90"/>
      <c r="B652" s="90"/>
      <c r="C652" s="90"/>
    </row>
    <row r="653" ht="15.75" spans="1:3">
      <c r="A653" s="90"/>
      <c r="B653" s="90"/>
      <c r="C653" s="90"/>
    </row>
    <row r="654" ht="15.75" spans="1:3">
      <c r="A654" s="90"/>
      <c r="B654" s="90"/>
      <c r="C654" s="90"/>
    </row>
    <row r="655" ht="15.75" spans="1:3">
      <c r="A655" s="90"/>
      <c r="B655" s="90"/>
      <c r="C655" s="90"/>
    </row>
    <row r="656" ht="15.75" spans="1:3">
      <c r="A656" s="90"/>
      <c r="B656" s="90"/>
      <c r="C656" s="90"/>
    </row>
    <row r="657" ht="15.75" spans="1:3">
      <c r="A657" s="90"/>
      <c r="B657" s="90"/>
      <c r="C657" s="90"/>
    </row>
    <row r="658" ht="15.75" spans="1:3">
      <c r="A658" s="90"/>
      <c r="B658" s="90"/>
      <c r="C658" s="90"/>
    </row>
    <row r="659" ht="15.75" spans="1:3">
      <c r="A659" s="90"/>
      <c r="B659" s="90"/>
      <c r="C659" s="90"/>
    </row>
    <row r="660" ht="15.75" spans="1:3">
      <c r="A660" s="90"/>
      <c r="B660" s="90"/>
      <c r="C660" s="90"/>
    </row>
    <row r="661" ht="15.75" spans="1:3">
      <c r="A661" s="90"/>
      <c r="B661" s="90"/>
      <c r="C661" s="90"/>
    </row>
    <row r="662" ht="15.75" spans="1:3">
      <c r="A662" s="90"/>
      <c r="B662" s="90"/>
      <c r="C662" s="90"/>
    </row>
    <row r="663" ht="15.75" spans="1:3">
      <c r="A663" s="90"/>
      <c r="B663" s="90"/>
      <c r="C663" s="90"/>
    </row>
    <row r="664" ht="15.75" spans="1:3">
      <c r="A664" s="90"/>
      <c r="B664" s="90"/>
      <c r="C664" s="90"/>
    </row>
    <row r="665" ht="15.75" spans="1:3">
      <c r="A665" s="90"/>
      <c r="B665" s="90"/>
      <c r="C665" s="90"/>
    </row>
    <row r="666" ht="15.75" spans="1:3">
      <c r="A666" s="90"/>
      <c r="B666" s="90"/>
      <c r="C666" s="90"/>
    </row>
    <row r="667" ht="15.75" spans="1:3">
      <c r="A667" s="90"/>
      <c r="B667" s="90"/>
      <c r="C667" s="90"/>
    </row>
    <row r="668" ht="15.75" spans="1:3">
      <c r="A668" s="90"/>
      <c r="B668" s="90"/>
      <c r="C668" s="90"/>
    </row>
    <row r="669" ht="15.75" spans="1:3">
      <c r="A669" s="90"/>
      <c r="B669" s="90"/>
      <c r="C669" s="90"/>
    </row>
    <row r="670" ht="15.75" spans="1:3">
      <c r="A670" s="90"/>
      <c r="B670" s="90"/>
      <c r="C670" s="90"/>
    </row>
    <row r="671" ht="15.75" spans="1:3">
      <c r="A671" s="90"/>
      <c r="B671" s="90"/>
      <c r="C671" s="90"/>
    </row>
    <row r="672" ht="15.75" spans="1:3">
      <c r="A672" s="90"/>
      <c r="B672" s="90"/>
      <c r="C672" s="90"/>
    </row>
    <row r="673" ht="15.75" spans="1:3">
      <c r="A673" s="90"/>
      <c r="B673" s="90"/>
      <c r="C673" s="90"/>
    </row>
    <row r="674" ht="15.75" spans="1:3">
      <c r="A674" s="90"/>
      <c r="B674" s="90"/>
      <c r="C674" s="90"/>
    </row>
    <row r="675" ht="15.75" spans="1:3">
      <c r="A675" s="90"/>
      <c r="B675" s="90"/>
      <c r="C675" s="90"/>
    </row>
    <row r="676" ht="15.75" spans="1:3">
      <c r="A676" s="90"/>
      <c r="B676" s="90"/>
      <c r="C676" s="90"/>
    </row>
    <row r="677" ht="15.75" spans="1:3">
      <c r="A677" s="90"/>
      <c r="B677" s="90"/>
      <c r="C677" s="90"/>
    </row>
    <row r="678" ht="15.75" spans="1:3">
      <c r="A678" s="90"/>
      <c r="B678" s="90"/>
      <c r="C678" s="90"/>
    </row>
    <row r="679" ht="15.75" spans="1:3">
      <c r="A679" s="90"/>
      <c r="B679" s="90"/>
      <c r="C679" s="90"/>
    </row>
    <row r="680" ht="15.75" spans="1:3">
      <c r="A680" s="90"/>
      <c r="B680" s="90"/>
      <c r="C680" s="90"/>
    </row>
    <row r="681" ht="15.75" spans="1:3">
      <c r="A681" s="90"/>
      <c r="B681" s="90"/>
      <c r="C681" s="90"/>
    </row>
    <row r="682" ht="15.75" spans="1:3">
      <c r="A682" s="90"/>
      <c r="B682" s="90"/>
      <c r="C682" s="90"/>
    </row>
    <row r="683" ht="15.75" spans="1:3">
      <c r="A683" s="90"/>
      <c r="B683" s="90"/>
      <c r="C683" s="90"/>
    </row>
    <row r="684" ht="15.75" spans="1:3">
      <c r="A684" s="90"/>
      <c r="B684" s="90"/>
      <c r="C684" s="90"/>
    </row>
    <row r="685" ht="15.75" spans="1:3">
      <c r="A685" s="90"/>
      <c r="B685" s="90"/>
      <c r="C685" s="90"/>
    </row>
    <row r="686" ht="15.75" spans="1:3">
      <c r="A686" s="90"/>
      <c r="B686" s="90"/>
      <c r="C686" s="90"/>
    </row>
    <row r="687" ht="15.75" spans="1:3">
      <c r="A687" s="90"/>
      <c r="B687" s="90"/>
      <c r="C687" s="90"/>
    </row>
    <row r="688" ht="15.75" spans="1:3">
      <c r="A688" s="90"/>
      <c r="B688" s="90"/>
      <c r="C688" s="90"/>
    </row>
    <row r="689" ht="15.75" spans="1:3">
      <c r="A689" s="90"/>
      <c r="B689" s="90"/>
      <c r="C689" s="90"/>
    </row>
    <row r="690" ht="15.75" spans="1:3">
      <c r="A690" s="90"/>
      <c r="B690" s="90"/>
      <c r="C690" s="90"/>
    </row>
    <row r="691" ht="15.75" spans="1:3">
      <c r="A691" s="90"/>
      <c r="B691" s="90"/>
      <c r="C691" s="90"/>
    </row>
    <row r="692" ht="15.75" spans="1:3">
      <c r="A692" s="90"/>
      <c r="B692" s="90"/>
      <c r="C692" s="90"/>
    </row>
    <row r="693" ht="15.75" spans="1:3">
      <c r="A693" s="90"/>
      <c r="B693" s="90"/>
      <c r="C693" s="90"/>
    </row>
    <row r="694" ht="15.75" spans="1:3">
      <c r="A694" s="90"/>
      <c r="B694" s="90"/>
      <c r="C694" s="90"/>
    </row>
    <row r="695" ht="15.75" spans="1:3">
      <c r="A695" s="90"/>
      <c r="B695" s="90"/>
      <c r="C695" s="90"/>
    </row>
    <row r="696" ht="15.75" spans="1:3">
      <c r="A696" s="90"/>
      <c r="B696" s="90"/>
      <c r="C696" s="90"/>
    </row>
    <row r="697" ht="15.75" spans="1:3">
      <c r="A697" s="90"/>
      <c r="B697" s="90"/>
      <c r="C697" s="90"/>
    </row>
    <row r="698" ht="15.75" spans="1:3">
      <c r="A698" s="90"/>
      <c r="B698" s="90"/>
      <c r="C698" s="90"/>
    </row>
    <row r="699" ht="15.75" spans="1:3">
      <c r="A699" s="90"/>
      <c r="B699" s="90"/>
      <c r="C699" s="90"/>
    </row>
    <row r="700" ht="15.75" spans="1:3">
      <c r="A700" s="90"/>
      <c r="B700" s="90"/>
      <c r="C700" s="90"/>
    </row>
    <row r="701" ht="15.75" spans="1:3">
      <c r="A701" s="90"/>
      <c r="B701" s="90"/>
      <c r="C701" s="90"/>
    </row>
    <row r="702" ht="15.75" spans="1:3">
      <c r="A702" s="90"/>
      <c r="B702" s="90"/>
      <c r="C702" s="90"/>
    </row>
    <row r="703" ht="15.75" spans="1:3">
      <c r="A703" s="90"/>
      <c r="B703" s="90"/>
      <c r="C703" s="90"/>
    </row>
    <row r="704" ht="15.75" spans="1:3">
      <c r="A704" s="90"/>
      <c r="B704" s="90"/>
      <c r="C704" s="90"/>
    </row>
    <row r="705" ht="15.75" spans="1:3">
      <c r="A705" s="90"/>
      <c r="B705" s="90"/>
      <c r="C705" s="90"/>
    </row>
    <row r="706" ht="15.75" spans="1:3">
      <c r="A706" s="90"/>
      <c r="B706" s="90"/>
      <c r="C706" s="90"/>
    </row>
    <row r="707" ht="15.75" spans="1:3">
      <c r="A707" s="90"/>
      <c r="B707" s="90"/>
      <c r="C707" s="90"/>
    </row>
    <row r="708" ht="15.75" spans="1:3">
      <c r="A708" s="90"/>
      <c r="B708" s="90"/>
      <c r="C708" s="90"/>
    </row>
    <row r="709" ht="15.75" spans="1:3">
      <c r="A709" s="90"/>
      <c r="B709" s="90"/>
      <c r="C709" s="90"/>
    </row>
    <row r="710" ht="15.75" spans="1:3">
      <c r="A710" s="90"/>
      <c r="B710" s="90"/>
      <c r="C710" s="90"/>
    </row>
    <row r="711" ht="15.75" spans="1:3">
      <c r="A711" s="90"/>
      <c r="B711" s="90"/>
      <c r="C711" s="90"/>
    </row>
    <row r="712" ht="15.75" spans="1:3">
      <c r="A712" s="90"/>
      <c r="B712" s="90"/>
      <c r="C712" s="90"/>
    </row>
    <row r="713" ht="15.75" spans="1:3">
      <c r="A713" s="90"/>
      <c r="B713" s="90"/>
      <c r="C713" s="90"/>
    </row>
    <row r="714" ht="15.75" spans="1:3">
      <c r="A714" s="90"/>
      <c r="B714" s="90"/>
      <c r="C714" s="90"/>
    </row>
    <row r="715" ht="15.75" spans="1:3">
      <c r="A715" s="90"/>
      <c r="B715" s="90"/>
      <c r="C715" s="90"/>
    </row>
    <row r="716" ht="15.75" spans="1:3">
      <c r="A716" s="90"/>
      <c r="B716" s="90"/>
      <c r="C716" s="90"/>
    </row>
    <row r="717" ht="15.75" spans="1:3">
      <c r="A717" s="90"/>
      <c r="B717" s="90"/>
      <c r="C717" s="90"/>
    </row>
    <row r="718" ht="15.75" spans="1:3">
      <c r="A718" s="90"/>
      <c r="B718" s="90"/>
      <c r="C718" s="90"/>
    </row>
    <row r="719" ht="15.75" spans="1:3">
      <c r="A719" s="90"/>
      <c r="B719" s="90"/>
      <c r="C719" s="90"/>
    </row>
    <row r="720" ht="15.75" spans="1:3">
      <c r="A720" s="90"/>
      <c r="B720" s="90"/>
      <c r="C720" s="90"/>
    </row>
    <row r="721" ht="15.75" spans="1:3">
      <c r="A721" s="90"/>
      <c r="B721" s="90"/>
      <c r="C721" s="90"/>
    </row>
    <row r="722" ht="15.75" spans="1:3">
      <c r="A722" s="90"/>
      <c r="B722" s="90"/>
      <c r="C722" s="90"/>
    </row>
    <row r="723" ht="15.75" spans="1:3">
      <c r="A723" s="90"/>
      <c r="B723" s="90"/>
      <c r="C723" s="90"/>
    </row>
    <row r="724" ht="15.75" spans="1:3">
      <c r="A724" s="90"/>
      <c r="B724" s="90"/>
      <c r="C724" s="90"/>
    </row>
    <row r="725" ht="15.75" spans="1:3">
      <c r="A725" s="90"/>
      <c r="B725" s="90"/>
      <c r="C725" s="90"/>
    </row>
    <row r="726" ht="15.75" spans="1:3">
      <c r="A726" s="90"/>
      <c r="B726" s="90"/>
      <c r="C726" s="90"/>
    </row>
    <row r="727" ht="15.75" spans="1:3">
      <c r="A727" s="90"/>
      <c r="B727" s="90"/>
      <c r="C727" s="90"/>
    </row>
    <row r="728" ht="15.75" spans="1:3">
      <c r="A728" s="90"/>
      <c r="B728" s="90"/>
      <c r="C728" s="90"/>
    </row>
    <row r="729" ht="15.75" spans="1:3">
      <c r="A729" s="90"/>
      <c r="B729" s="90"/>
      <c r="C729" s="90"/>
    </row>
    <row r="730" ht="15.75" spans="1:3">
      <c r="A730" s="90"/>
      <c r="B730" s="90"/>
      <c r="C730" s="90"/>
    </row>
    <row r="731" ht="15.75" spans="1:3">
      <c r="A731" s="90"/>
      <c r="B731" s="90"/>
      <c r="C731" s="90"/>
    </row>
    <row r="732" ht="15.75" spans="1:3">
      <c r="A732" s="90"/>
      <c r="B732" s="90"/>
      <c r="C732" s="90"/>
    </row>
    <row r="733" ht="15.75" spans="1:3">
      <c r="A733" s="90"/>
      <c r="B733" s="90"/>
      <c r="C733" s="90"/>
    </row>
    <row r="734" ht="15.75" spans="1:3">
      <c r="A734" s="90"/>
      <c r="B734" s="90"/>
      <c r="C734" s="90"/>
    </row>
    <row r="735" ht="15.75" spans="1:3">
      <c r="A735" s="90"/>
      <c r="B735" s="90"/>
      <c r="C735" s="90"/>
    </row>
    <row r="736" ht="15.75" spans="1:3">
      <c r="A736" s="90"/>
      <c r="B736" s="90"/>
      <c r="C736" s="90"/>
    </row>
    <row r="737" ht="15.75" spans="1:3">
      <c r="A737" s="90"/>
      <c r="B737" s="90"/>
      <c r="C737" s="90"/>
    </row>
    <row r="738" ht="15.75" spans="1:3">
      <c r="A738" s="90"/>
      <c r="B738" s="90"/>
      <c r="C738" s="90"/>
    </row>
    <row r="739" ht="15.75" spans="1:3">
      <c r="A739" s="90"/>
      <c r="B739" s="90"/>
      <c r="C739" s="90"/>
    </row>
    <row r="740" ht="15.75" spans="1:3">
      <c r="A740" s="90"/>
      <c r="B740" s="90"/>
      <c r="C740" s="90"/>
    </row>
    <row r="741" ht="15.75" spans="1:3">
      <c r="A741" s="90"/>
      <c r="B741" s="90"/>
      <c r="C741" s="90"/>
    </row>
    <row r="742" ht="15.75" spans="1:3">
      <c r="A742" s="90"/>
      <c r="B742" s="90"/>
      <c r="C742" s="90"/>
    </row>
    <row r="743" ht="15.75" spans="1:3">
      <c r="A743" s="90"/>
      <c r="B743" s="90"/>
      <c r="C743" s="90"/>
    </row>
    <row r="744" ht="15.75" spans="1:3">
      <c r="A744" s="90"/>
      <c r="B744" s="90"/>
      <c r="C744" s="90"/>
    </row>
    <row r="745" ht="15.75" spans="1:3">
      <c r="A745" s="90"/>
      <c r="B745" s="90"/>
      <c r="C745" s="90"/>
    </row>
    <row r="746" ht="15.75" spans="1:3">
      <c r="A746" s="90"/>
      <c r="B746" s="90"/>
      <c r="C746" s="90"/>
    </row>
    <row r="747" ht="15.75" spans="1:3">
      <c r="A747" s="90"/>
      <c r="B747" s="90"/>
      <c r="C747" s="90"/>
    </row>
    <row r="748" ht="15.75" spans="1:3">
      <c r="A748" s="90"/>
      <c r="B748" s="90"/>
      <c r="C748" s="90"/>
    </row>
    <row r="749" ht="15.75" spans="1:3">
      <c r="A749" s="90"/>
      <c r="B749" s="90"/>
      <c r="C749" s="90"/>
    </row>
    <row r="750" ht="15.75" spans="1:3">
      <c r="A750" s="90"/>
      <c r="B750" s="90"/>
      <c r="C750" s="90"/>
    </row>
    <row r="751" ht="15.75" spans="1:3">
      <c r="A751" s="90"/>
      <c r="B751" s="90"/>
      <c r="C751" s="90"/>
    </row>
    <row r="752" ht="15.75" spans="1:3">
      <c r="A752" s="90"/>
      <c r="B752" s="90"/>
      <c r="C752" s="90"/>
    </row>
    <row r="753" ht="15.75" spans="1:3">
      <c r="A753" s="90"/>
      <c r="B753" s="90"/>
      <c r="C753" s="90"/>
    </row>
    <row r="754" ht="15.75" spans="1:3">
      <c r="A754" s="90"/>
      <c r="B754" s="90"/>
      <c r="C754" s="90"/>
    </row>
    <row r="755" ht="15.75" spans="1:3">
      <c r="A755" s="90"/>
      <c r="B755" s="90"/>
      <c r="C755" s="90"/>
    </row>
    <row r="756" ht="15.75" spans="1:3">
      <c r="A756" s="90"/>
      <c r="B756" s="90"/>
      <c r="C756" s="90"/>
    </row>
    <row r="757" ht="15.75" spans="1:3">
      <c r="A757" s="90"/>
      <c r="B757" s="90"/>
      <c r="C757" s="90"/>
    </row>
    <row r="758" ht="15.75" spans="1:3">
      <c r="A758" s="90"/>
      <c r="B758" s="90"/>
      <c r="C758" s="90"/>
    </row>
    <row r="759" ht="15.75" spans="1:3">
      <c r="A759" s="90"/>
      <c r="B759" s="90"/>
      <c r="C759" s="90"/>
    </row>
    <row r="760" ht="15.75" spans="1:3">
      <c r="A760" s="90"/>
      <c r="B760" s="90"/>
      <c r="C760" s="90"/>
    </row>
    <row r="761" ht="15.75" spans="1:3">
      <c r="A761" s="90"/>
      <c r="B761" s="90"/>
      <c r="C761" s="90"/>
    </row>
    <row r="762" ht="15.75" spans="1:3">
      <c r="A762" s="90"/>
      <c r="B762" s="90"/>
      <c r="C762" s="90"/>
    </row>
    <row r="763" ht="15.75" spans="1:3">
      <c r="A763" s="90"/>
      <c r="B763" s="90"/>
      <c r="C763" s="90"/>
    </row>
    <row r="764" ht="15.75" spans="1:3">
      <c r="A764" s="90"/>
      <c r="B764" s="90"/>
      <c r="C764" s="90"/>
    </row>
    <row r="765" ht="15.75" spans="1:3">
      <c r="A765" s="90"/>
      <c r="B765" s="90"/>
      <c r="C765" s="90"/>
    </row>
    <row r="766" ht="15.75" spans="1:3">
      <c r="A766" s="90"/>
      <c r="B766" s="90"/>
      <c r="C766" s="90"/>
    </row>
    <row r="767" ht="15.75" spans="1:3">
      <c r="A767" s="90"/>
      <c r="B767" s="90"/>
      <c r="C767" s="90"/>
    </row>
    <row r="768" ht="15.75" spans="1:3">
      <c r="A768" s="90"/>
      <c r="B768" s="90"/>
      <c r="C768" s="90"/>
    </row>
    <row r="769" ht="15.75" spans="1:3">
      <c r="A769" s="90"/>
      <c r="B769" s="90"/>
      <c r="C769" s="90"/>
    </row>
    <row r="770" ht="15.75" spans="1:3">
      <c r="A770" s="90"/>
      <c r="B770" s="90"/>
      <c r="C770" s="90"/>
    </row>
    <row r="771" ht="15.75" spans="1:3">
      <c r="A771" s="90"/>
      <c r="B771" s="90"/>
      <c r="C771" s="90"/>
    </row>
    <row r="772" ht="15.75" spans="1:3">
      <c r="A772" s="90"/>
      <c r="B772" s="90"/>
      <c r="C772" s="90"/>
    </row>
    <row r="773" ht="15.75" spans="1:3">
      <c r="A773" s="90"/>
      <c r="B773" s="90"/>
      <c r="C773" s="90"/>
    </row>
    <row r="774" ht="15.75" spans="1:3">
      <c r="A774" s="90"/>
      <c r="B774" s="90"/>
      <c r="C774" s="90"/>
    </row>
    <row r="775" ht="15.75" spans="1:3">
      <c r="A775" s="90"/>
      <c r="B775" s="90"/>
      <c r="C775" s="90"/>
    </row>
    <row r="776" ht="15.75" spans="1:3">
      <c r="A776" s="90"/>
      <c r="B776" s="90"/>
      <c r="C776" s="90"/>
    </row>
    <row r="777" ht="15.75" spans="1:3">
      <c r="A777" s="90"/>
      <c r="B777" s="90"/>
      <c r="C777" s="90"/>
    </row>
    <row r="778" ht="15.75" spans="1:3">
      <c r="A778" s="90"/>
      <c r="B778" s="90"/>
      <c r="C778" s="90"/>
    </row>
    <row r="779" ht="15.75" spans="1:3">
      <c r="A779" s="90"/>
      <c r="B779" s="90"/>
      <c r="C779" s="90"/>
    </row>
    <row r="780" ht="15.75" spans="1:3">
      <c r="A780" s="90"/>
      <c r="B780" s="90"/>
      <c r="C780" s="90"/>
    </row>
    <row r="781" ht="15.75" spans="1:3">
      <c r="A781" s="90"/>
      <c r="B781" s="90"/>
      <c r="C781" s="90"/>
    </row>
    <row r="782" ht="15.75" spans="1:3">
      <c r="A782" s="90"/>
      <c r="B782" s="90"/>
      <c r="C782" s="90"/>
    </row>
    <row r="783" ht="15.75" spans="1:3">
      <c r="A783" s="90"/>
      <c r="B783" s="90"/>
      <c r="C783" s="90"/>
    </row>
    <row r="784" ht="15.75" spans="1:3">
      <c r="A784" s="90"/>
      <c r="B784" s="90"/>
      <c r="C784" s="90"/>
    </row>
    <row r="785" ht="15.75" spans="1:3">
      <c r="A785" s="90"/>
      <c r="B785" s="90"/>
      <c r="C785" s="90"/>
    </row>
    <row r="786" ht="15.75" spans="1:3">
      <c r="A786" s="90"/>
      <c r="B786" s="90"/>
      <c r="C786" s="90"/>
    </row>
    <row r="787" ht="15.75" spans="1:3">
      <c r="A787" s="90"/>
      <c r="B787" s="90"/>
      <c r="C787" s="90"/>
    </row>
    <row r="788" ht="15.75" spans="1:3">
      <c r="A788" s="90"/>
      <c r="B788" s="90"/>
      <c r="C788" s="90"/>
    </row>
    <row r="789" ht="15.75" spans="1:3">
      <c r="A789" s="90"/>
      <c r="B789" s="90"/>
      <c r="C789" s="90"/>
    </row>
    <row r="790" ht="15.75" spans="1:3">
      <c r="A790" s="90"/>
      <c r="B790" s="90"/>
      <c r="C790" s="90"/>
    </row>
    <row r="791" ht="15.75" spans="1:3">
      <c r="A791" s="90"/>
      <c r="B791" s="90"/>
      <c r="C791" s="90"/>
    </row>
    <row r="792" ht="15.75" spans="1:3">
      <c r="A792" s="90"/>
      <c r="B792" s="90"/>
      <c r="C792" s="90"/>
    </row>
    <row r="793" ht="15.75" spans="1:3">
      <c r="A793" s="90"/>
      <c r="B793" s="90"/>
      <c r="C793" s="90"/>
    </row>
    <row r="794" ht="15.75" spans="1:3">
      <c r="A794" s="90"/>
      <c r="B794" s="90"/>
      <c r="C794" s="90"/>
    </row>
    <row r="795" ht="15.75" spans="1:3">
      <c r="A795" s="90"/>
      <c r="B795" s="90"/>
      <c r="C795" s="90"/>
    </row>
    <row r="796" ht="15.75" spans="1:3">
      <c r="A796" s="90"/>
      <c r="B796" s="90"/>
      <c r="C796" s="90"/>
    </row>
    <row r="797" ht="15.75" spans="1:3">
      <c r="A797" s="90"/>
      <c r="B797" s="90"/>
      <c r="C797" s="90"/>
    </row>
    <row r="798" ht="15.75" spans="1:3">
      <c r="A798" s="90"/>
      <c r="B798" s="90"/>
      <c r="C798" s="90"/>
    </row>
    <row r="799" ht="15.75" spans="1:3">
      <c r="A799" s="90"/>
      <c r="B799" s="90"/>
      <c r="C799" s="90"/>
    </row>
    <row r="800" ht="15.75" spans="1:3">
      <c r="A800" s="90"/>
      <c r="B800" s="90"/>
      <c r="C800" s="90"/>
    </row>
    <row r="801" ht="15.75" spans="1:3">
      <c r="A801" s="90"/>
      <c r="B801" s="90"/>
      <c r="C801" s="90"/>
    </row>
    <row r="802" ht="15.75" spans="1:3">
      <c r="A802" s="90"/>
      <c r="B802" s="90"/>
      <c r="C802" s="90"/>
    </row>
    <row r="803" ht="15.75" spans="1:3">
      <c r="A803" s="90"/>
      <c r="B803" s="90"/>
      <c r="C803" s="90"/>
    </row>
    <row r="804" ht="15.75" spans="1:3">
      <c r="A804" s="90"/>
      <c r="B804" s="90"/>
      <c r="C804" s="90"/>
    </row>
    <row r="805" ht="15.75" spans="1:3">
      <c r="A805" s="90"/>
      <c r="B805" s="90"/>
      <c r="C805" s="90"/>
    </row>
    <row r="806" ht="15.75" spans="1:3">
      <c r="A806" s="90"/>
      <c r="B806" s="90"/>
      <c r="C806" s="90"/>
    </row>
    <row r="807" ht="15.75" spans="1:3">
      <c r="A807" s="90"/>
      <c r="B807" s="90"/>
      <c r="C807" s="90"/>
    </row>
    <row r="808" ht="15.75" spans="1:3">
      <c r="A808" s="90"/>
      <c r="B808" s="90"/>
      <c r="C808" s="90"/>
    </row>
    <row r="809" ht="15.75" spans="1:3">
      <c r="A809" s="90"/>
      <c r="B809" s="90"/>
      <c r="C809" s="90"/>
    </row>
    <row r="810" ht="15.75" spans="1:3">
      <c r="A810" s="90"/>
      <c r="B810" s="90"/>
      <c r="C810" s="90"/>
    </row>
    <row r="811" ht="15.75" spans="1:3">
      <c r="A811" s="90"/>
      <c r="B811" s="90"/>
      <c r="C811" s="90"/>
    </row>
    <row r="812" ht="15.75" spans="1:3">
      <c r="A812" s="90"/>
      <c r="B812" s="90"/>
      <c r="C812" s="90"/>
    </row>
    <row r="813" ht="15.75" spans="1:3">
      <c r="A813" s="90"/>
      <c r="B813" s="90"/>
      <c r="C813" s="90"/>
    </row>
    <row r="814" ht="15.75" spans="1:3">
      <c r="A814" s="90"/>
      <c r="B814" s="90"/>
      <c r="C814" s="90"/>
    </row>
    <row r="815" ht="15.75" spans="1:3">
      <c r="A815" s="90"/>
      <c r="B815" s="90"/>
      <c r="C815" s="90"/>
    </row>
    <row r="816" ht="15.75" spans="1:3">
      <c r="A816" s="90"/>
      <c r="B816" s="90"/>
      <c r="C816" s="90"/>
    </row>
    <row r="817" ht="15.75" spans="1:3">
      <c r="A817" s="90"/>
      <c r="B817" s="90"/>
      <c r="C817" s="90"/>
    </row>
    <row r="818" ht="15.75" spans="1:3">
      <c r="A818" s="90"/>
      <c r="B818" s="90"/>
      <c r="C818" s="90"/>
    </row>
    <row r="819" ht="15.75" spans="1:3">
      <c r="A819" s="90"/>
      <c r="B819" s="90"/>
      <c r="C819" s="90"/>
    </row>
    <row r="820" ht="15.75" spans="1:3">
      <c r="A820" s="90"/>
      <c r="B820" s="90"/>
      <c r="C820" s="90"/>
    </row>
    <row r="821" ht="15.75" spans="1:3">
      <c r="A821" s="90"/>
      <c r="B821" s="90"/>
      <c r="C821" s="90"/>
    </row>
    <row r="822" ht="15.75" spans="1:3">
      <c r="A822" s="90"/>
      <c r="B822" s="90"/>
      <c r="C822" s="90"/>
    </row>
    <row r="823" ht="15.75" spans="1:3">
      <c r="A823" s="90"/>
      <c r="B823" s="90"/>
      <c r="C823" s="90"/>
    </row>
    <row r="824" ht="15.75" spans="1:3">
      <c r="A824" s="90"/>
      <c r="B824" s="90"/>
      <c r="C824" s="90"/>
    </row>
    <row r="825" ht="15.75" spans="1:3">
      <c r="A825" s="90"/>
      <c r="B825" s="90"/>
      <c r="C825" s="90"/>
    </row>
    <row r="826" ht="15.75" spans="1:3">
      <c r="A826" s="90"/>
      <c r="B826" s="90"/>
      <c r="C826" s="90"/>
    </row>
    <row r="827" ht="15.75" spans="1:3">
      <c r="A827" s="90"/>
      <c r="B827" s="90"/>
      <c r="C827" s="90"/>
    </row>
    <row r="828" ht="15.75" spans="1:3">
      <c r="A828" s="90"/>
      <c r="B828" s="90"/>
      <c r="C828" s="90"/>
    </row>
    <row r="829" ht="15.75" spans="1:3">
      <c r="A829" s="90"/>
      <c r="B829" s="90"/>
      <c r="C829" s="90"/>
    </row>
    <row r="830" ht="15.75" spans="1:3">
      <c r="A830" s="90"/>
      <c r="B830" s="90"/>
      <c r="C830" s="90"/>
    </row>
    <row r="831" ht="15.75" spans="1:3">
      <c r="A831" s="90"/>
      <c r="B831" s="90"/>
      <c r="C831" s="90"/>
    </row>
    <row r="832" ht="15.75" spans="1:3">
      <c r="A832" s="90"/>
      <c r="B832" s="90"/>
      <c r="C832" s="90"/>
    </row>
    <row r="833" ht="15.75" spans="1:3">
      <c r="A833" s="90"/>
      <c r="B833" s="90"/>
      <c r="C833" s="90"/>
    </row>
    <row r="834" ht="15.75" spans="1:3">
      <c r="A834" s="90"/>
      <c r="B834" s="90"/>
      <c r="C834" s="90"/>
    </row>
    <row r="835" ht="15.75" spans="1:3">
      <c r="A835" s="90"/>
      <c r="B835" s="90"/>
      <c r="C835" s="90"/>
    </row>
    <row r="836" ht="15.75" spans="1:3">
      <c r="A836" s="90"/>
      <c r="B836" s="90"/>
      <c r="C836" s="90"/>
    </row>
    <row r="837" ht="15.75" spans="1:3">
      <c r="A837" s="90"/>
      <c r="B837" s="90"/>
      <c r="C837" s="90"/>
    </row>
    <row r="838" ht="15.75" spans="1:3">
      <c r="A838" s="90"/>
      <c r="B838" s="90"/>
      <c r="C838" s="90"/>
    </row>
    <row r="839" ht="15.75" spans="1:3">
      <c r="A839" s="90"/>
      <c r="B839" s="90"/>
      <c r="C839" s="90"/>
    </row>
    <row r="840" ht="15.75" spans="1:3">
      <c r="A840" s="90"/>
      <c r="B840" s="90"/>
      <c r="C840" s="90"/>
    </row>
    <row r="841" ht="15.75" spans="1:3">
      <c r="A841" s="90"/>
      <c r="B841" s="90"/>
      <c r="C841" s="90"/>
    </row>
    <row r="842" ht="15.75" spans="1:3">
      <c r="A842" s="90"/>
      <c r="B842" s="90"/>
      <c r="C842" s="90"/>
    </row>
    <row r="843" ht="15.75" spans="1:3">
      <c r="A843" s="90"/>
      <c r="B843" s="90"/>
      <c r="C843" s="90"/>
    </row>
    <row r="844" ht="15.75" spans="1:3">
      <c r="A844" s="90"/>
      <c r="B844" s="90"/>
      <c r="C844" s="90"/>
    </row>
    <row r="845" ht="15.75" spans="1:3">
      <c r="A845" s="90"/>
      <c r="B845" s="90"/>
      <c r="C845" s="90"/>
    </row>
    <row r="846" ht="15.75" spans="1:3">
      <c r="A846" s="90"/>
      <c r="B846" s="90"/>
      <c r="C846" s="90"/>
    </row>
    <row r="847" ht="15.75" spans="1:3">
      <c r="A847" s="90"/>
      <c r="B847" s="90"/>
      <c r="C847" s="90"/>
    </row>
    <row r="848" ht="15.75" spans="1:3">
      <c r="A848" s="90"/>
      <c r="B848" s="90"/>
      <c r="C848" s="90"/>
    </row>
    <row r="849" ht="15.75" spans="1:3">
      <c r="A849" s="90"/>
      <c r="B849" s="90"/>
      <c r="C849" s="90"/>
    </row>
    <row r="850" ht="15.75" spans="1:3">
      <c r="A850" s="90"/>
      <c r="B850" s="90"/>
      <c r="C850" s="90"/>
    </row>
    <row r="851" ht="15.75" spans="1:3">
      <c r="A851" s="90"/>
      <c r="B851" s="90"/>
      <c r="C851" s="90"/>
    </row>
    <row r="852" ht="15.75" spans="1:3">
      <c r="A852" s="90"/>
      <c r="B852" s="90"/>
      <c r="C852" s="90"/>
    </row>
    <row r="853" ht="15.75" spans="1:3">
      <c r="A853" s="90"/>
      <c r="B853" s="90"/>
      <c r="C853" s="90"/>
    </row>
    <row r="854" ht="15.75" spans="1:3">
      <c r="A854" s="90"/>
      <c r="B854" s="90"/>
      <c r="C854" s="90"/>
    </row>
    <row r="855" ht="15.75" spans="1:3">
      <c r="A855" s="90"/>
      <c r="B855" s="90"/>
      <c r="C855" s="90"/>
    </row>
    <row r="856" ht="15.75" spans="1:3">
      <c r="A856" s="90"/>
      <c r="B856" s="90"/>
      <c r="C856" s="90"/>
    </row>
    <row r="857" ht="15.75" spans="1:3">
      <c r="A857" s="90"/>
      <c r="B857" s="90"/>
      <c r="C857" s="90"/>
    </row>
    <row r="858" ht="15.75" spans="1:3">
      <c r="A858" s="90"/>
      <c r="B858" s="90"/>
      <c r="C858" s="90"/>
    </row>
    <row r="859" ht="15.75" spans="1:3">
      <c r="A859" s="90"/>
      <c r="B859" s="90"/>
      <c r="C859" s="90"/>
    </row>
    <row r="860" ht="15.75" spans="1:3">
      <c r="A860" s="90"/>
      <c r="B860" s="90"/>
      <c r="C860" s="90"/>
    </row>
    <row r="861" ht="15.75" spans="1:3">
      <c r="A861" s="90"/>
      <c r="B861" s="90"/>
      <c r="C861" s="90"/>
    </row>
    <row r="862" ht="15.75" spans="1:3">
      <c r="A862" s="90"/>
      <c r="B862" s="90"/>
      <c r="C862" s="90"/>
    </row>
    <row r="863" ht="15.75" spans="1:3">
      <c r="A863" s="90"/>
      <c r="B863" s="90"/>
      <c r="C863" s="90"/>
    </row>
    <row r="864" ht="15.75" spans="1:3">
      <c r="A864" s="90"/>
      <c r="B864" s="90"/>
      <c r="C864" s="90"/>
    </row>
    <row r="865" ht="15.75" spans="1:3">
      <c r="A865" s="90"/>
      <c r="B865" s="90"/>
      <c r="C865" s="90"/>
    </row>
    <row r="866" ht="15.75" spans="1:3">
      <c r="A866" s="90"/>
      <c r="B866" s="90"/>
      <c r="C866" s="90"/>
    </row>
    <row r="867" ht="15.75" spans="1:3">
      <c r="A867" s="90"/>
      <c r="B867" s="90"/>
      <c r="C867" s="90"/>
    </row>
    <row r="868" ht="15.75" spans="1:3">
      <c r="A868" s="90"/>
      <c r="B868" s="90"/>
      <c r="C868" s="90"/>
    </row>
    <row r="869" ht="15.75" spans="1:3">
      <c r="A869" s="90"/>
      <c r="B869" s="90"/>
      <c r="C869" s="90"/>
    </row>
    <row r="870" ht="15.75" spans="1:3">
      <c r="A870" s="90"/>
      <c r="B870" s="90"/>
      <c r="C870" s="90"/>
    </row>
    <row r="871" ht="15.75" spans="1:3">
      <c r="A871" s="90"/>
      <c r="B871" s="90"/>
      <c r="C871" s="90"/>
    </row>
    <row r="872" ht="15.75" spans="1:3">
      <c r="A872" s="90"/>
      <c r="B872" s="90"/>
      <c r="C872" s="90"/>
    </row>
    <row r="873" ht="15.75" spans="1:3">
      <c r="A873" s="90"/>
      <c r="B873" s="90"/>
      <c r="C873" s="90"/>
    </row>
    <row r="874" ht="15.75" spans="1:3">
      <c r="A874" s="90"/>
      <c r="B874" s="90"/>
      <c r="C874" s="90"/>
    </row>
    <row r="875" ht="15.75" spans="1:3">
      <c r="A875" s="90"/>
      <c r="B875" s="90"/>
      <c r="C875" s="90"/>
    </row>
    <row r="876" ht="15.75" spans="1:3">
      <c r="A876" s="90"/>
      <c r="B876" s="90"/>
      <c r="C876" s="90"/>
    </row>
    <row r="877" ht="15.75" spans="1:3">
      <c r="A877" s="90"/>
      <c r="B877" s="90"/>
      <c r="C877" s="90"/>
    </row>
    <row r="878" ht="15.75" spans="1:3">
      <c r="A878" s="90"/>
      <c r="B878" s="90"/>
      <c r="C878" s="90"/>
    </row>
    <row r="879" ht="15.75" spans="1:3">
      <c r="A879" s="90"/>
      <c r="B879" s="90"/>
      <c r="C879" s="90"/>
    </row>
    <row r="880" ht="15.75" spans="1:3">
      <c r="A880" s="90"/>
      <c r="B880" s="90"/>
      <c r="C880" s="90"/>
    </row>
    <row r="881" ht="15.75" spans="1:3">
      <c r="A881" s="90"/>
      <c r="B881" s="90"/>
      <c r="C881" s="90"/>
    </row>
    <row r="882" ht="15.75" spans="1:3">
      <c r="A882" s="90"/>
      <c r="B882" s="90"/>
      <c r="C882" s="90"/>
    </row>
    <row r="883" ht="15.75" spans="1:3">
      <c r="A883" s="90"/>
      <c r="B883" s="90"/>
      <c r="C883" s="90"/>
    </row>
    <row r="884" ht="15.75" spans="1:3">
      <c r="A884" s="90"/>
      <c r="B884" s="90"/>
      <c r="C884" s="90"/>
    </row>
    <row r="885" ht="15.75" spans="1:3">
      <c r="A885" s="90"/>
      <c r="B885" s="90"/>
      <c r="C885" s="90"/>
    </row>
    <row r="886" ht="15.75" spans="1:3">
      <c r="A886" s="90"/>
      <c r="B886" s="90"/>
      <c r="C886" s="90"/>
    </row>
    <row r="887" ht="15.75" spans="1:3">
      <c r="A887" s="90"/>
      <c r="B887" s="90"/>
      <c r="C887" s="90"/>
    </row>
    <row r="888" ht="15.75" spans="1:3">
      <c r="A888" s="90"/>
      <c r="B888" s="90"/>
      <c r="C888" s="90"/>
    </row>
    <row r="889" ht="15.75" spans="1:3">
      <c r="A889" s="90"/>
      <c r="B889" s="90"/>
      <c r="C889" s="90"/>
    </row>
    <row r="890" ht="15.75" spans="1:3">
      <c r="A890" s="90"/>
      <c r="B890" s="90"/>
      <c r="C890" s="90"/>
    </row>
    <row r="891" ht="15.75" spans="1:3">
      <c r="A891" s="90"/>
      <c r="B891" s="90"/>
      <c r="C891" s="90"/>
    </row>
    <row r="892" ht="15.75" spans="1:3">
      <c r="A892" s="90"/>
      <c r="B892" s="90"/>
      <c r="C892" s="90"/>
    </row>
    <row r="893" ht="15.75" spans="1:3">
      <c r="A893" s="90"/>
      <c r="B893" s="90"/>
      <c r="C893" s="90"/>
    </row>
    <row r="894" ht="15.75" spans="1:3">
      <c r="A894" s="90"/>
      <c r="B894" s="90"/>
      <c r="C894" s="90"/>
    </row>
    <row r="895" ht="15.75" spans="1:3">
      <c r="A895" s="90"/>
      <c r="B895" s="90"/>
      <c r="C895" s="90"/>
    </row>
    <row r="896" ht="15.75" spans="1:3">
      <c r="A896" s="90"/>
      <c r="B896" s="90"/>
      <c r="C896" s="90"/>
    </row>
    <row r="897" ht="15.75" spans="1:3">
      <c r="A897" s="90"/>
      <c r="B897" s="90"/>
      <c r="C897" s="90"/>
    </row>
    <row r="898" ht="15.75" spans="1:3">
      <c r="A898" s="90"/>
      <c r="B898" s="90"/>
      <c r="C898" s="90"/>
    </row>
    <row r="899" ht="15.75" spans="1:3">
      <c r="A899" s="90"/>
      <c r="B899" s="90"/>
      <c r="C899" s="90"/>
    </row>
    <row r="900" ht="15.75" spans="1:3">
      <c r="A900" s="90"/>
      <c r="B900" s="90"/>
      <c r="C900" s="90"/>
    </row>
    <row r="901" ht="15.75" spans="1:3">
      <c r="A901" s="90"/>
      <c r="B901" s="90"/>
      <c r="C901" s="90"/>
    </row>
    <row r="902" ht="15.75" spans="1:3">
      <c r="A902" s="90"/>
      <c r="B902" s="90"/>
      <c r="C902" s="90"/>
    </row>
    <row r="903" ht="15.75" spans="1:3">
      <c r="A903" s="90"/>
      <c r="B903" s="90"/>
      <c r="C903" s="90"/>
    </row>
    <row r="904" ht="15.75" spans="1:3">
      <c r="A904" s="90"/>
      <c r="B904" s="90"/>
      <c r="C904" s="90"/>
    </row>
    <row r="905" ht="15.75" spans="1:3">
      <c r="A905" s="90"/>
      <c r="B905" s="90"/>
      <c r="C905" s="90"/>
    </row>
    <row r="906" ht="15.75" spans="1:3">
      <c r="A906" s="90"/>
      <c r="B906" s="90"/>
      <c r="C906" s="90"/>
    </row>
    <row r="907" ht="15.75" spans="1:3">
      <c r="A907" s="90"/>
      <c r="B907" s="90"/>
      <c r="C907" s="90"/>
    </row>
    <row r="908" ht="15.75" spans="1:3">
      <c r="A908" s="90"/>
      <c r="B908" s="90"/>
      <c r="C908" s="90"/>
    </row>
    <row r="909" ht="15.75" spans="1:3">
      <c r="A909" s="90"/>
      <c r="B909" s="90"/>
      <c r="C909" s="90"/>
    </row>
    <row r="910" ht="15.75" spans="1:3">
      <c r="A910" s="90"/>
      <c r="B910" s="90"/>
      <c r="C910" s="90"/>
    </row>
    <row r="911" ht="15.75" spans="1:3">
      <c r="A911" s="90"/>
      <c r="B911" s="90"/>
      <c r="C911" s="90"/>
    </row>
    <row r="912" ht="15.75" spans="1:3">
      <c r="A912" s="90"/>
      <c r="B912" s="90"/>
      <c r="C912" s="90"/>
    </row>
    <row r="913" ht="15.75" spans="1:3">
      <c r="A913" s="90"/>
      <c r="B913" s="90"/>
      <c r="C913" s="90"/>
    </row>
    <row r="914" ht="15.75" spans="1:3">
      <c r="A914" s="90"/>
      <c r="B914" s="90"/>
      <c r="C914" s="90"/>
    </row>
    <row r="915" ht="15.75" spans="1:3">
      <c r="A915" s="90"/>
      <c r="B915" s="90"/>
      <c r="C915" s="90"/>
    </row>
    <row r="916" ht="15.75" spans="1:3">
      <c r="A916" s="90"/>
      <c r="B916" s="90"/>
      <c r="C916" s="90"/>
    </row>
    <row r="917" ht="15.75" spans="1:3">
      <c r="A917" s="90"/>
      <c r="B917" s="90"/>
      <c r="C917" s="90"/>
    </row>
    <row r="918" ht="15.75" spans="1:3">
      <c r="A918" s="90"/>
      <c r="B918" s="90"/>
      <c r="C918" s="90"/>
    </row>
    <row r="919" ht="15.75" spans="1:3">
      <c r="A919" s="90"/>
      <c r="B919" s="90"/>
      <c r="C919" s="90"/>
    </row>
    <row r="920" ht="15.75" spans="1:3">
      <c r="A920" s="90"/>
      <c r="B920" s="90"/>
      <c r="C920" s="90"/>
    </row>
    <row r="921" ht="15.75" spans="1:3">
      <c r="A921" s="90"/>
      <c r="B921" s="90"/>
      <c r="C921" s="90"/>
    </row>
    <row r="922" ht="15.75" spans="1:3">
      <c r="A922" s="90"/>
      <c r="B922" s="90"/>
      <c r="C922" s="90"/>
    </row>
    <row r="923" ht="15.75" spans="1:3">
      <c r="A923" s="90"/>
      <c r="B923" s="90"/>
      <c r="C923" s="90"/>
    </row>
    <row r="924" ht="15.75" spans="1:3">
      <c r="A924" s="90"/>
      <c r="B924" s="90"/>
      <c r="C924" s="90"/>
    </row>
    <row r="925" ht="15.75" spans="1:3">
      <c r="A925" s="90"/>
      <c r="B925" s="90"/>
      <c r="C925" s="90"/>
    </row>
    <row r="926" ht="15.75" spans="1:3">
      <c r="A926" s="90"/>
      <c r="B926" s="90"/>
      <c r="C926" s="90"/>
    </row>
    <row r="927" ht="15.75" spans="1:3">
      <c r="A927" s="90"/>
      <c r="B927" s="90"/>
      <c r="C927" s="90"/>
    </row>
    <row r="928" ht="15.75" spans="1:3">
      <c r="A928" s="90"/>
      <c r="B928" s="90"/>
      <c r="C928" s="90"/>
    </row>
    <row r="929" ht="15.75" spans="1:3">
      <c r="A929" s="90"/>
      <c r="B929" s="90"/>
      <c r="C929" s="90"/>
    </row>
    <row r="930" ht="15.75" spans="1:3">
      <c r="A930" s="90"/>
      <c r="B930" s="90"/>
      <c r="C930" s="90"/>
    </row>
    <row r="931" ht="15.75" spans="1:3">
      <c r="A931" s="90"/>
      <c r="B931" s="90"/>
      <c r="C931" s="90"/>
    </row>
    <row r="932" ht="15.75" spans="1:3">
      <c r="A932" s="90"/>
      <c r="B932" s="90"/>
      <c r="C932" s="90"/>
    </row>
    <row r="933" ht="15.75" spans="1:3">
      <c r="A933" s="90"/>
      <c r="B933" s="90"/>
      <c r="C933" s="90"/>
    </row>
    <row r="934" ht="15.75" spans="1:3">
      <c r="A934" s="90"/>
      <c r="B934" s="90"/>
      <c r="C934" s="90"/>
    </row>
    <row r="935" ht="15.75" spans="1:3">
      <c r="A935" s="90"/>
      <c r="B935" s="90"/>
      <c r="C935" s="90"/>
    </row>
    <row r="936" ht="15.75" spans="1:3">
      <c r="A936" s="90"/>
      <c r="B936" s="90"/>
      <c r="C936" s="90"/>
    </row>
    <row r="937" ht="15.75" spans="1:3">
      <c r="A937" s="90"/>
      <c r="B937" s="90"/>
      <c r="C937" s="90"/>
    </row>
    <row r="938" ht="15.75" spans="1:3">
      <c r="A938" s="90"/>
      <c r="B938" s="90"/>
      <c r="C938" s="90"/>
    </row>
    <row r="939" ht="15.75" spans="1:3">
      <c r="A939" s="90"/>
      <c r="B939" s="90"/>
      <c r="C939" s="90"/>
    </row>
    <row r="940" ht="15.75" spans="1:3">
      <c r="A940" s="90"/>
      <c r="B940" s="90"/>
      <c r="C940" s="90"/>
    </row>
    <row r="941" ht="15.75" spans="1:3">
      <c r="A941" s="90"/>
      <c r="B941" s="90"/>
      <c r="C941" s="90"/>
    </row>
    <row r="942" ht="15.75" spans="1:3">
      <c r="A942" s="90"/>
      <c r="B942" s="90"/>
      <c r="C942" s="90"/>
    </row>
    <row r="943" ht="15.75" spans="1:3">
      <c r="A943" s="90"/>
      <c r="B943" s="90"/>
      <c r="C943" s="90"/>
    </row>
    <row r="944" ht="15.75" spans="1:3">
      <c r="A944" s="90"/>
      <c r="B944" s="90"/>
      <c r="C944" s="90"/>
    </row>
    <row r="945" ht="15.75" spans="1:3">
      <c r="A945" s="90"/>
      <c r="B945" s="90"/>
      <c r="C945" s="90"/>
    </row>
    <row r="946" ht="15.75" spans="1:3">
      <c r="A946" s="90"/>
      <c r="B946" s="90"/>
      <c r="C946" s="90"/>
    </row>
    <row r="947" ht="15.75" spans="1:3">
      <c r="A947" s="90"/>
      <c r="B947" s="90"/>
      <c r="C947" s="90"/>
    </row>
    <row r="948" ht="15.75" spans="1:3">
      <c r="A948" s="90"/>
      <c r="B948" s="90"/>
      <c r="C948" s="90"/>
    </row>
    <row r="949" ht="15.75" spans="1:3">
      <c r="A949" s="90"/>
      <c r="B949" s="90"/>
      <c r="C949" s="90"/>
    </row>
    <row r="950" ht="15.75" spans="1:3">
      <c r="A950" s="90"/>
      <c r="B950" s="90"/>
      <c r="C950" s="90"/>
    </row>
    <row r="951" ht="15.75" spans="1:3">
      <c r="A951" s="90"/>
      <c r="B951" s="90"/>
      <c r="C951" s="90"/>
    </row>
    <row r="952" ht="15.75" spans="1:3">
      <c r="A952" s="90"/>
      <c r="B952" s="90"/>
      <c r="C952" s="90"/>
    </row>
    <row r="953" ht="15.75" spans="1:3">
      <c r="A953" s="90"/>
      <c r="B953" s="90"/>
      <c r="C953" s="90"/>
    </row>
    <row r="954" ht="15.75" spans="1:3">
      <c r="A954" s="90"/>
      <c r="B954" s="90"/>
      <c r="C954" s="90"/>
    </row>
    <row r="955" ht="15.75" spans="1:3">
      <c r="A955" s="90"/>
      <c r="B955" s="90"/>
      <c r="C955" s="90"/>
    </row>
    <row r="956" ht="15.75" spans="1:3">
      <c r="A956" s="90"/>
      <c r="B956" s="90"/>
      <c r="C956" s="90"/>
    </row>
    <row r="957" ht="15.75" spans="1:3">
      <c r="A957" s="90"/>
      <c r="B957" s="90"/>
      <c r="C957" s="90"/>
    </row>
    <row r="958" ht="15.75" spans="1:3">
      <c r="A958" s="90"/>
      <c r="B958" s="90"/>
      <c r="C958" s="90"/>
    </row>
    <row r="959" ht="15.75" spans="1:3">
      <c r="A959" s="90"/>
      <c r="B959" s="90"/>
      <c r="C959" s="90"/>
    </row>
    <row r="960" ht="15.75" spans="1:3">
      <c r="A960" s="90"/>
      <c r="B960" s="90"/>
      <c r="C960" s="90"/>
    </row>
    <row r="961" ht="15.75" spans="1:3">
      <c r="A961" s="90"/>
      <c r="B961" s="90"/>
      <c r="C961" s="90"/>
    </row>
    <row r="962" ht="15.75" spans="1:3">
      <c r="A962" s="90"/>
      <c r="B962" s="90"/>
      <c r="C962" s="90"/>
    </row>
    <row r="963" ht="15.75" spans="1:3">
      <c r="A963" s="90"/>
      <c r="B963" s="90"/>
      <c r="C963" s="90"/>
    </row>
    <row r="964" ht="15.75" spans="1:3">
      <c r="A964" s="90"/>
      <c r="B964" s="90"/>
      <c r="C964" s="90"/>
    </row>
    <row r="965" ht="15.75" spans="1:3">
      <c r="A965" s="90"/>
      <c r="B965" s="90"/>
      <c r="C965" s="90"/>
    </row>
    <row r="966" ht="15.75" spans="1:3">
      <c r="A966" s="90"/>
      <c r="B966" s="90"/>
      <c r="C966" s="90"/>
    </row>
    <row r="967" ht="15.75" spans="1:3">
      <c r="A967" s="90"/>
      <c r="B967" s="90"/>
      <c r="C967" s="90"/>
    </row>
    <row r="968" ht="15.75" spans="1:3">
      <c r="A968" s="90"/>
      <c r="B968" s="90"/>
      <c r="C968" s="90"/>
    </row>
    <row r="969" ht="15.75" spans="1:3">
      <c r="A969" s="90"/>
      <c r="B969" s="90"/>
      <c r="C969" s="90"/>
    </row>
    <row r="970" ht="15.75" spans="1:3">
      <c r="A970" s="90"/>
      <c r="B970" s="90"/>
      <c r="C970" s="90"/>
    </row>
    <row r="971" ht="15.75" spans="1:3">
      <c r="A971" s="90"/>
      <c r="B971" s="90"/>
      <c r="C971" s="90"/>
    </row>
    <row r="972" ht="15.75" spans="1:3">
      <c r="A972" s="90"/>
      <c r="B972" s="90"/>
      <c r="C972" s="90"/>
    </row>
    <row r="973" ht="15.75" spans="1:3">
      <c r="A973" s="90"/>
      <c r="B973" s="90"/>
      <c r="C973" s="90"/>
    </row>
    <row r="974" ht="15.75" spans="1:3">
      <c r="A974" s="90"/>
      <c r="B974" s="90"/>
      <c r="C974" s="90"/>
    </row>
    <row r="975" ht="15.75" spans="1:3">
      <c r="A975" s="90"/>
      <c r="B975" s="90"/>
      <c r="C975" s="90"/>
    </row>
    <row r="976" ht="15.75" spans="1:3">
      <c r="A976" s="90"/>
      <c r="B976" s="90"/>
      <c r="C976" s="90"/>
    </row>
    <row r="977" ht="15.75" spans="1:3">
      <c r="A977" s="90"/>
      <c r="B977" s="90"/>
      <c r="C977" s="90"/>
    </row>
    <row r="978" ht="15.75" spans="1:3">
      <c r="A978" s="90"/>
      <c r="B978" s="90"/>
      <c r="C978" s="90"/>
    </row>
    <row r="979" ht="15.75" spans="1:3">
      <c r="A979" s="90"/>
      <c r="B979" s="90"/>
      <c r="C979" s="90"/>
    </row>
    <row r="980" ht="15.75" spans="1:3">
      <c r="A980" s="90"/>
      <c r="B980" s="90"/>
      <c r="C980" s="90"/>
    </row>
    <row r="981" ht="15.75" spans="1:3">
      <c r="A981" s="90"/>
      <c r="B981" s="90"/>
      <c r="C981" s="90"/>
    </row>
    <row r="982" ht="15.75" spans="1:3">
      <c r="A982" s="90"/>
      <c r="B982" s="90"/>
      <c r="C982" s="90"/>
    </row>
    <row r="983" ht="15.75" spans="1:3">
      <c r="A983" s="90"/>
      <c r="B983" s="90"/>
      <c r="C983" s="90"/>
    </row>
    <row r="984" ht="15.75" spans="1:3">
      <c r="A984" s="90"/>
      <c r="B984" s="90"/>
      <c r="C984" s="90"/>
    </row>
    <row r="985" ht="15.75" spans="1:3">
      <c r="A985" s="90"/>
      <c r="B985" s="90"/>
      <c r="C985" s="90"/>
    </row>
    <row r="986" ht="15.75" spans="1:3">
      <c r="A986" s="90"/>
      <c r="B986" s="90"/>
      <c r="C986" s="90"/>
    </row>
    <row r="987" ht="15.75" spans="1:3">
      <c r="A987" s="90"/>
      <c r="B987" s="90"/>
      <c r="C987" s="90"/>
    </row>
    <row r="988" ht="15.75" spans="1:3">
      <c r="A988" s="90"/>
      <c r="B988" s="90"/>
      <c r="C988" s="90"/>
    </row>
    <row r="989" ht="15.75" spans="1:3">
      <c r="A989" s="90"/>
      <c r="B989" s="90"/>
      <c r="C989" s="90"/>
    </row>
    <row r="990" ht="15.75" spans="1:3">
      <c r="A990" s="90"/>
      <c r="B990" s="90"/>
      <c r="C990" s="90"/>
    </row>
    <row r="991" ht="15.75" spans="1:3">
      <c r="A991" s="90"/>
      <c r="B991" s="90"/>
      <c r="C991" s="90"/>
    </row>
    <row r="992" ht="15.75" spans="1:3">
      <c r="A992" s="90"/>
      <c r="B992" s="90"/>
      <c r="C992" s="90"/>
    </row>
    <row r="993" ht="15.75" spans="1:3">
      <c r="A993" s="90"/>
      <c r="B993" s="90"/>
      <c r="C993" s="90"/>
    </row>
    <row r="994" ht="15.75" spans="1:3">
      <c r="A994" s="90"/>
      <c r="B994" s="90"/>
      <c r="C994" s="90"/>
    </row>
    <row r="995" ht="15.75" spans="1:3">
      <c r="A995" s="90"/>
      <c r="B995" s="90"/>
      <c r="C995" s="90"/>
    </row>
    <row r="996" ht="15.75" spans="1:3">
      <c r="A996" s="90"/>
      <c r="B996" s="90"/>
      <c r="C996" s="90"/>
    </row>
    <row r="997" ht="15.75" spans="1:3">
      <c r="A997" s="90"/>
      <c r="B997" s="90"/>
      <c r="C997" s="90"/>
    </row>
    <row r="998" ht="15.75" spans="1:3">
      <c r="A998" s="90"/>
      <c r="B998" s="90"/>
      <c r="C998" s="90"/>
    </row>
    <row r="999" ht="15.75" spans="1:3">
      <c r="A999" s="90"/>
      <c r="B999" s="90"/>
      <c r="C999" s="90"/>
    </row>
    <row r="1000" ht="15.75" spans="1:3">
      <c r="A1000" s="90"/>
      <c r="B1000" s="90"/>
      <c r="C1000" s="90"/>
    </row>
    <row r="1001" ht="15.75" spans="1:3">
      <c r="A1001" s="90"/>
      <c r="B1001" s="90"/>
      <c r="C1001" s="90"/>
    </row>
    <row r="1002" ht="15.75" spans="1:3">
      <c r="A1002" s="90"/>
      <c r="B1002" s="90"/>
      <c r="C1002" s="90"/>
    </row>
    <row r="1003" ht="15.75" spans="1:3">
      <c r="A1003" s="90"/>
      <c r="B1003" s="90"/>
      <c r="C1003" s="90"/>
    </row>
    <row r="1004" ht="15.75" spans="1:3">
      <c r="A1004" s="90"/>
      <c r="B1004" s="90"/>
      <c r="C1004" s="90"/>
    </row>
    <row r="1005" ht="15.75" spans="1:3">
      <c r="A1005" s="90"/>
      <c r="B1005" s="90"/>
      <c r="C1005" s="90"/>
    </row>
    <row r="1006" ht="15.75" spans="1:3">
      <c r="A1006" s="90"/>
      <c r="B1006" s="90"/>
      <c r="C1006" s="90"/>
    </row>
    <row r="1007" ht="15.75" spans="1:3">
      <c r="A1007" s="90"/>
      <c r="B1007" s="90"/>
      <c r="C1007" s="90"/>
    </row>
    <row r="1008" ht="15.75" spans="1:3">
      <c r="A1008" s="90"/>
      <c r="B1008" s="90"/>
      <c r="C1008" s="90"/>
    </row>
    <row r="1009" ht="15.75" spans="1:3">
      <c r="A1009" s="90"/>
      <c r="B1009" s="90"/>
      <c r="C1009" s="90"/>
    </row>
    <row r="1010" ht="15.75" spans="1:3">
      <c r="A1010" s="90"/>
      <c r="B1010" s="90"/>
      <c r="C1010" s="90"/>
    </row>
    <row r="1011" ht="15.75" spans="1:3">
      <c r="A1011" s="90"/>
      <c r="B1011" s="90"/>
      <c r="C1011" s="90"/>
    </row>
    <row r="1012" ht="15.75" spans="1:3">
      <c r="A1012" s="90"/>
      <c r="B1012" s="90"/>
      <c r="C1012" s="90"/>
    </row>
    <row r="1013" ht="15.75" spans="1:3">
      <c r="A1013" s="90"/>
      <c r="B1013" s="90"/>
      <c r="C1013" s="90"/>
    </row>
    <row r="1014" ht="15.75" spans="1:3">
      <c r="A1014" s="90"/>
      <c r="B1014" s="90"/>
      <c r="C1014" s="90"/>
    </row>
    <row r="1015" ht="15.75" spans="1:3">
      <c r="A1015" s="90"/>
      <c r="B1015" s="90"/>
      <c r="C1015" s="90"/>
    </row>
    <row r="1016" ht="15.75" spans="1:3">
      <c r="A1016" s="90"/>
      <c r="B1016" s="90"/>
      <c r="C1016" s="90"/>
    </row>
    <row r="1017" ht="15.75" spans="1:3">
      <c r="A1017" s="90"/>
      <c r="B1017" s="90"/>
      <c r="C1017" s="90"/>
    </row>
    <row r="1018" ht="15.75" spans="1:3">
      <c r="A1018" s="90"/>
      <c r="B1018" s="90"/>
      <c r="C1018" s="90"/>
    </row>
    <row r="1019" ht="15.75" spans="1:3">
      <c r="A1019" s="90"/>
      <c r="B1019" s="90"/>
      <c r="C1019" s="90"/>
    </row>
    <row r="1020" ht="15.75" spans="1:3">
      <c r="A1020" s="90"/>
      <c r="B1020" s="90"/>
      <c r="C1020" s="90"/>
    </row>
    <row r="1021" ht="15.75" spans="1:3">
      <c r="A1021" s="90"/>
      <c r="B1021" s="90"/>
      <c r="C1021" s="90"/>
    </row>
    <row r="1022" ht="15.75" spans="1:3">
      <c r="A1022" s="90"/>
      <c r="B1022" s="90"/>
      <c r="C1022" s="90"/>
    </row>
    <row r="1023" ht="15.75" spans="1:3">
      <c r="A1023" s="90"/>
      <c r="B1023" s="90"/>
      <c r="C1023" s="90"/>
    </row>
    <row r="1024" ht="15.75" spans="1:3">
      <c r="A1024" s="90"/>
      <c r="B1024" s="90"/>
      <c r="C1024" s="90"/>
    </row>
    <row r="1025" ht="15.75" spans="1:3">
      <c r="A1025" s="90"/>
      <c r="B1025" s="90"/>
      <c r="C1025" s="90"/>
    </row>
    <row r="1026" ht="15.75" spans="1:3">
      <c r="A1026" s="90"/>
      <c r="B1026" s="90"/>
      <c r="C1026" s="90"/>
    </row>
    <row r="1027" ht="15.75" spans="1:3">
      <c r="A1027" s="90"/>
      <c r="B1027" s="90"/>
      <c r="C1027" s="90"/>
    </row>
    <row r="1028" ht="15.75" spans="1:3">
      <c r="A1028" s="90"/>
      <c r="B1028" s="90"/>
      <c r="C1028" s="90"/>
    </row>
    <row r="1029" ht="15.75" spans="1:3">
      <c r="A1029" s="90"/>
      <c r="B1029" s="90"/>
      <c r="C1029" s="90"/>
    </row>
    <row r="1030" ht="15.75" spans="1:3">
      <c r="A1030" s="90"/>
      <c r="B1030" s="90"/>
      <c r="C1030" s="90"/>
    </row>
    <row r="1031" ht="15.75" spans="1:3">
      <c r="A1031" s="90"/>
      <c r="B1031" s="90"/>
      <c r="C1031" s="90"/>
    </row>
    <row r="1032" ht="15.75" spans="1:3">
      <c r="A1032" s="90"/>
      <c r="B1032" s="90"/>
      <c r="C1032" s="90"/>
    </row>
    <row r="1033" ht="15.75" spans="1:3">
      <c r="A1033" s="90"/>
      <c r="B1033" s="90"/>
      <c r="C1033" s="90"/>
    </row>
    <row r="1034" ht="15.75" spans="1:3">
      <c r="A1034" s="90"/>
      <c r="B1034" s="90"/>
      <c r="C1034" s="90"/>
    </row>
    <row r="1035" ht="15.75" spans="1:3">
      <c r="A1035" s="90"/>
      <c r="B1035" s="90"/>
      <c r="C1035" s="90"/>
    </row>
    <row r="1036" ht="15.75" spans="1:3">
      <c r="A1036" s="90"/>
      <c r="B1036" s="90"/>
      <c r="C1036" s="90"/>
    </row>
    <row r="1037" ht="15.75" spans="1:3">
      <c r="A1037" s="90"/>
      <c r="B1037" s="90"/>
      <c r="C1037" s="90"/>
    </row>
    <row r="1038" ht="15.75" spans="1:3">
      <c r="A1038" s="90"/>
      <c r="B1038" s="90"/>
      <c r="C1038" s="90"/>
    </row>
    <row r="1039" ht="15.75" spans="1:3">
      <c r="A1039" s="90"/>
      <c r="B1039" s="90"/>
      <c r="C1039" s="90"/>
    </row>
    <row r="1040" ht="15.75" spans="1:3">
      <c r="A1040" s="90"/>
      <c r="B1040" s="90"/>
      <c r="C1040" s="90"/>
    </row>
    <row r="1041" ht="15.75" spans="1:3">
      <c r="A1041" s="90"/>
      <c r="B1041" s="90"/>
      <c r="C1041" s="90"/>
    </row>
    <row r="1042" ht="15.75" spans="1:3">
      <c r="A1042" s="90"/>
      <c r="B1042" s="90"/>
      <c r="C1042" s="90"/>
    </row>
    <row r="1043" ht="15.75" spans="1:3">
      <c r="A1043" s="90"/>
      <c r="B1043" s="90"/>
      <c r="C1043" s="90"/>
    </row>
    <row r="1044" ht="15.75" spans="1:3">
      <c r="A1044" s="90"/>
      <c r="B1044" s="90"/>
      <c r="C1044" s="90"/>
    </row>
    <row r="1045" ht="15.75" spans="1:3">
      <c r="A1045" s="90"/>
      <c r="B1045" s="90"/>
      <c r="C1045" s="90"/>
    </row>
    <row r="1046" ht="15.75" spans="1:3">
      <c r="A1046" s="90"/>
      <c r="B1046" s="90"/>
      <c r="C1046" s="90"/>
    </row>
    <row r="1047" ht="15.75" spans="1:3">
      <c r="A1047" s="90"/>
      <c r="B1047" s="90"/>
      <c r="C1047" s="90"/>
    </row>
    <row r="1048" ht="15.75" spans="1:3">
      <c r="A1048" s="90"/>
      <c r="B1048" s="90"/>
      <c r="C1048" s="90"/>
    </row>
    <row r="1049" ht="15.75" spans="1:3">
      <c r="A1049" s="90"/>
      <c r="B1049" s="90"/>
      <c r="C1049" s="90"/>
    </row>
    <row r="1050" ht="15.75" spans="1:3">
      <c r="A1050" s="90"/>
      <c r="B1050" s="90"/>
      <c r="C1050" s="90"/>
    </row>
    <row r="1051" ht="15.75" spans="1:3">
      <c r="A1051" s="90"/>
      <c r="B1051" s="90"/>
      <c r="C1051" s="90"/>
    </row>
    <row r="1052" ht="15.75" spans="1:3">
      <c r="A1052" s="90"/>
      <c r="B1052" s="90"/>
      <c r="C1052" s="90"/>
    </row>
    <row r="1053" ht="15.75" spans="1:3">
      <c r="A1053" s="90"/>
      <c r="B1053" s="90"/>
      <c r="C1053" s="90"/>
    </row>
    <row r="1054" ht="15.75" spans="1:3">
      <c r="A1054" s="90"/>
      <c r="B1054" s="90"/>
      <c r="C1054" s="90"/>
    </row>
    <row r="1055" ht="15.75" spans="1:3">
      <c r="A1055" s="90"/>
      <c r="B1055" s="90"/>
      <c r="C1055" s="90"/>
    </row>
    <row r="1056" ht="15.75" spans="1:3">
      <c r="A1056" s="90"/>
      <c r="B1056" s="90"/>
      <c r="C1056" s="90"/>
    </row>
    <row r="1057" ht="15.75" spans="1:3">
      <c r="A1057" s="90"/>
      <c r="B1057" s="90"/>
      <c r="C1057" s="90"/>
    </row>
    <row r="1058" ht="15.75" spans="1:3">
      <c r="A1058" s="90"/>
      <c r="B1058" s="90"/>
      <c r="C1058" s="90"/>
    </row>
    <row r="1059" ht="15.75" spans="1:3">
      <c r="A1059" s="90"/>
      <c r="B1059" s="90"/>
      <c r="C1059" s="90"/>
    </row>
    <row r="1060" ht="15.75" spans="1:3">
      <c r="A1060" s="90"/>
      <c r="B1060" s="90"/>
      <c r="C1060" s="90"/>
    </row>
    <row r="1061" ht="15.75" spans="1:3">
      <c r="A1061" s="90"/>
      <c r="B1061" s="90"/>
      <c r="C1061" s="90"/>
    </row>
    <row r="1062" ht="15.75" spans="1:3">
      <c r="A1062" s="90"/>
      <c r="B1062" s="90"/>
      <c r="C1062" s="90"/>
    </row>
    <row r="1063" ht="15.75" spans="1:3">
      <c r="A1063" s="90"/>
      <c r="B1063" s="90"/>
      <c r="C1063" s="90"/>
    </row>
    <row r="1064" ht="15.75" spans="1:3">
      <c r="A1064" s="90"/>
      <c r="B1064" s="90"/>
      <c r="C1064" s="90"/>
    </row>
    <row r="1065" ht="15.75" spans="1:3">
      <c r="A1065" s="90"/>
      <c r="B1065" s="90"/>
      <c r="C1065" s="90"/>
    </row>
    <row r="1066" ht="15.75" spans="1:3">
      <c r="A1066" s="90"/>
      <c r="B1066" s="90"/>
      <c r="C1066" s="90"/>
    </row>
    <row r="1067" ht="15.75" spans="1:3">
      <c r="A1067" s="90"/>
      <c r="B1067" s="90"/>
      <c r="C1067" s="90"/>
    </row>
    <row r="1068" ht="15.75" spans="1:3">
      <c r="A1068" s="90"/>
      <c r="B1068" s="90"/>
      <c r="C1068" s="90"/>
    </row>
    <row r="1069" ht="15.75" spans="1:3">
      <c r="A1069" s="90"/>
      <c r="B1069" s="90"/>
      <c r="C1069" s="90"/>
    </row>
    <row r="1070" ht="15.75" spans="1:3">
      <c r="A1070" s="90"/>
      <c r="B1070" s="90"/>
      <c r="C1070" s="90"/>
    </row>
    <row r="1071" ht="15.75" spans="1:3">
      <c r="A1071" s="90"/>
      <c r="B1071" s="90"/>
      <c r="C1071" s="90"/>
    </row>
    <row r="1072" ht="15.75" spans="1:3">
      <c r="A1072" s="90"/>
      <c r="B1072" s="90"/>
      <c r="C1072" s="90"/>
    </row>
    <row r="1073" ht="15.75" spans="1:3">
      <c r="A1073" s="90"/>
      <c r="B1073" s="90"/>
      <c r="C1073" s="90"/>
    </row>
    <row r="1074" ht="15.75" spans="1:3">
      <c r="A1074" s="90"/>
      <c r="B1074" s="90"/>
      <c r="C1074" s="90"/>
    </row>
    <row r="1075" ht="15.75" spans="1:3">
      <c r="A1075" s="90"/>
      <c r="B1075" s="90"/>
      <c r="C1075" s="90"/>
    </row>
    <row r="1076" ht="15.75" spans="1:3">
      <c r="A1076" s="90"/>
      <c r="B1076" s="90"/>
      <c r="C1076" s="90"/>
    </row>
    <row r="1077" ht="15.75" spans="1:3">
      <c r="A1077" s="90"/>
      <c r="B1077" s="90"/>
      <c r="C1077" s="90"/>
    </row>
    <row r="1078" ht="15.75" spans="1:3">
      <c r="A1078" s="90"/>
      <c r="B1078" s="90"/>
      <c r="C1078" s="90"/>
    </row>
    <row r="1079" ht="15.75" spans="1:3">
      <c r="A1079" s="90"/>
      <c r="B1079" s="90"/>
      <c r="C1079" s="90"/>
    </row>
    <row r="1080" ht="15.75" spans="1:3">
      <c r="A1080" s="90"/>
      <c r="B1080" s="90"/>
      <c r="C1080" s="90"/>
    </row>
    <row r="1081" ht="15.75" spans="1:3">
      <c r="A1081" s="90"/>
      <c r="B1081" s="90"/>
      <c r="C1081" s="90"/>
    </row>
    <row r="1082" ht="15.75" spans="1:3">
      <c r="A1082" s="90"/>
      <c r="B1082" s="90"/>
      <c r="C1082" s="90"/>
    </row>
    <row r="1083" ht="15.75" spans="1:3">
      <c r="A1083" s="90"/>
      <c r="B1083" s="90"/>
      <c r="C1083" s="90"/>
    </row>
    <row r="1084" ht="15.75" spans="1:3">
      <c r="A1084" s="90"/>
      <c r="B1084" s="90"/>
      <c r="C1084" s="90"/>
    </row>
    <row r="1085" ht="15.75" spans="1:3">
      <c r="A1085" s="90"/>
      <c r="B1085" s="90"/>
      <c r="C1085" s="90"/>
    </row>
    <row r="1086" ht="15.75" spans="1:3">
      <c r="A1086" s="90"/>
      <c r="B1086" s="90"/>
      <c r="C1086" s="90"/>
    </row>
    <row r="1087" ht="15.75" spans="1:3">
      <c r="A1087" s="90"/>
      <c r="B1087" s="90"/>
      <c r="C1087" s="90"/>
    </row>
    <row r="1088" ht="15.75" spans="1:3">
      <c r="A1088" s="90"/>
      <c r="B1088" s="90"/>
      <c r="C1088" s="90"/>
    </row>
    <row r="1089" ht="15.75" spans="1:3">
      <c r="A1089" s="90"/>
      <c r="B1089" s="90"/>
      <c r="C1089" s="90"/>
    </row>
    <row r="1090" ht="15.75" spans="1:3">
      <c r="A1090" s="90"/>
      <c r="B1090" s="90"/>
      <c r="C1090" s="90"/>
    </row>
    <row r="1091" ht="15.75" spans="1:3">
      <c r="A1091" s="90"/>
      <c r="B1091" s="90"/>
      <c r="C1091" s="90"/>
    </row>
    <row r="1092" ht="15.75" spans="1:3">
      <c r="A1092" s="90"/>
      <c r="B1092" s="90"/>
      <c r="C1092" s="90"/>
    </row>
    <row r="1093" ht="15.75" spans="1:3">
      <c r="A1093" s="90"/>
      <c r="B1093" s="90"/>
      <c r="C1093" s="90"/>
    </row>
    <row r="1094" ht="15.75" spans="1:3">
      <c r="A1094" s="90"/>
      <c r="B1094" s="90"/>
      <c r="C1094" s="90"/>
    </row>
    <row r="1095" ht="15.75" spans="1:3">
      <c r="A1095" s="90"/>
      <c r="B1095" s="90"/>
      <c r="C1095" s="90"/>
    </row>
    <row r="1096" ht="15.75" spans="1:3">
      <c r="A1096" s="90"/>
      <c r="B1096" s="90"/>
      <c r="C1096" s="90"/>
    </row>
    <row r="1097" ht="15.75" spans="1:3">
      <c r="A1097" s="90"/>
      <c r="B1097" s="90"/>
      <c r="C1097" s="90"/>
    </row>
    <row r="1098" ht="15.75" spans="1:3">
      <c r="A1098" s="90"/>
      <c r="B1098" s="90"/>
      <c r="C1098" s="90"/>
    </row>
    <row r="1099" ht="15.75" spans="1:3">
      <c r="A1099" s="90"/>
      <c r="B1099" s="90"/>
      <c r="C1099" s="90"/>
    </row>
    <row r="1100" ht="15.75" spans="1:3">
      <c r="A1100" s="90"/>
      <c r="B1100" s="90"/>
      <c r="C1100" s="90"/>
    </row>
    <row r="1101" ht="15.75" spans="1:3">
      <c r="A1101" s="90"/>
      <c r="B1101" s="90"/>
      <c r="C1101" s="90"/>
    </row>
    <row r="1102" ht="15.75" spans="1:3">
      <c r="A1102" s="90"/>
      <c r="B1102" s="90"/>
      <c r="C1102" s="90"/>
    </row>
    <row r="1103" ht="15.75" spans="1:3">
      <c r="A1103" s="90"/>
      <c r="B1103" s="90"/>
      <c r="C1103" s="90"/>
    </row>
    <row r="1104" ht="15.75" spans="1:3">
      <c r="A1104" s="90"/>
      <c r="B1104" s="90"/>
      <c r="C1104" s="90"/>
    </row>
    <row r="1105" ht="15.75" spans="1:3">
      <c r="A1105" s="90"/>
      <c r="B1105" s="90"/>
      <c r="C1105" s="90"/>
    </row>
    <row r="1106" ht="15.75" spans="1:3">
      <c r="A1106" s="90"/>
      <c r="B1106" s="90"/>
      <c r="C1106" s="90"/>
    </row>
    <row r="1107" ht="15.75" spans="1:3">
      <c r="A1107" s="90"/>
      <c r="B1107" s="90"/>
      <c r="C1107" s="90"/>
    </row>
    <row r="1108" ht="15.75" spans="1:3">
      <c r="A1108" s="90"/>
      <c r="B1108" s="90"/>
      <c r="C1108" s="90"/>
    </row>
    <row r="1109" ht="15.75" spans="1:3">
      <c r="A1109" s="90"/>
      <c r="B1109" s="90"/>
      <c r="C1109" s="90"/>
    </row>
    <row r="1110" ht="15.75" spans="1:3">
      <c r="A1110" s="90"/>
      <c r="B1110" s="90"/>
      <c r="C1110" s="90"/>
    </row>
    <row r="1111" ht="15.75" spans="1:3">
      <c r="A1111" s="90"/>
      <c r="B1111" s="90"/>
      <c r="C1111" s="90"/>
    </row>
    <row r="1112" ht="15.75" spans="1:3">
      <c r="A1112" s="90"/>
      <c r="B1112" s="90"/>
      <c r="C1112" s="90"/>
    </row>
    <row r="1113" ht="15.75" spans="1:3">
      <c r="A1113" s="90"/>
      <c r="B1113" s="90"/>
      <c r="C1113" s="90"/>
    </row>
    <row r="1114" ht="15.75" spans="1:3">
      <c r="A1114" s="90"/>
      <c r="B1114" s="90"/>
      <c r="C1114" s="90"/>
    </row>
    <row r="1115" ht="15.75" spans="1:3">
      <c r="A1115" s="90"/>
      <c r="B1115" s="90"/>
      <c r="C1115" s="90"/>
    </row>
    <row r="1116" ht="15.75" spans="1:3">
      <c r="A1116" s="90"/>
      <c r="B1116" s="90"/>
      <c r="C1116" s="90"/>
    </row>
    <row r="1117" ht="15.75" spans="1:3">
      <c r="A1117" s="90"/>
      <c r="B1117" s="90"/>
      <c r="C1117" s="90"/>
    </row>
    <row r="1118" ht="15.75" spans="1:3">
      <c r="A1118" s="90"/>
      <c r="B1118" s="90"/>
      <c r="C1118" s="90"/>
    </row>
    <row r="1119" ht="15.75" spans="1:3">
      <c r="A1119" s="90"/>
      <c r="B1119" s="90"/>
      <c r="C1119" s="90"/>
    </row>
    <row r="1120" ht="15.75" spans="1:3">
      <c r="A1120" s="90"/>
      <c r="B1120" s="90"/>
      <c r="C1120" s="90"/>
    </row>
    <row r="1121" ht="15.75" spans="1:3">
      <c r="A1121" s="90"/>
      <c r="B1121" s="90"/>
      <c r="C1121" s="90"/>
    </row>
    <row r="1122" ht="15.75" spans="1:3">
      <c r="A1122" s="90"/>
      <c r="B1122" s="90"/>
      <c r="C1122" s="90"/>
    </row>
    <row r="1123" ht="15.75" spans="1:3">
      <c r="A1123" s="90"/>
      <c r="B1123" s="90"/>
      <c r="C1123" s="90"/>
    </row>
    <row r="1124" ht="15.75" spans="1:3">
      <c r="A1124" s="90"/>
      <c r="B1124" s="90"/>
      <c r="C1124" s="90"/>
    </row>
    <row r="1125" ht="15.75" spans="1:3">
      <c r="A1125" s="90"/>
      <c r="B1125" s="90"/>
      <c r="C1125" s="90"/>
    </row>
    <row r="1126" ht="15.75" spans="1:3">
      <c r="A1126" s="90"/>
      <c r="B1126" s="90"/>
      <c r="C1126" s="90"/>
    </row>
    <row r="1127" ht="15.75" spans="1:3">
      <c r="A1127" s="90"/>
      <c r="B1127" s="90"/>
      <c r="C1127" s="90"/>
    </row>
    <row r="1128" ht="15.75" spans="1:3">
      <c r="A1128" s="90"/>
      <c r="B1128" s="90"/>
      <c r="C1128" s="90"/>
    </row>
    <row r="1129" ht="15.75" spans="1:3">
      <c r="A1129" s="90"/>
      <c r="B1129" s="90"/>
      <c r="C1129" s="90"/>
    </row>
    <row r="1130" ht="15.75" spans="1:3">
      <c r="A1130" s="90"/>
      <c r="B1130" s="90"/>
      <c r="C1130" s="90"/>
    </row>
    <row r="1131" ht="15.75" spans="1:3">
      <c r="A1131" s="90"/>
      <c r="B1131" s="90"/>
      <c r="C1131" s="90"/>
    </row>
    <row r="1132" ht="15.75" spans="1:3">
      <c r="A1132" s="90"/>
      <c r="B1132" s="90"/>
      <c r="C1132" s="90"/>
    </row>
    <row r="1133" ht="15.75" spans="1:3">
      <c r="A1133" s="90"/>
      <c r="B1133" s="90"/>
      <c r="C1133" s="90"/>
    </row>
    <row r="1134" ht="15.75" spans="1:3">
      <c r="A1134" s="90"/>
      <c r="B1134" s="90"/>
      <c r="C1134" s="90"/>
    </row>
    <row r="1135" ht="15.75" spans="1:3">
      <c r="A1135" s="90"/>
      <c r="B1135" s="90"/>
      <c r="C1135" s="90"/>
    </row>
    <row r="1136" ht="15.75" spans="1:3">
      <c r="A1136" s="90"/>
      <c r="B1136" s="90"/>
      <c r="C1136" s="90"/>
    </row>
    <row r="1137" ht="15.75" spans="1:3">
      <c r="A1137" s="90"/>
      <c r="B1137" s="90"/>
      <c r="C1137" s="90"/>
    </row>
    <row r="1138" ht="15.75" spans="1:3">
      <c r="A1138" s="90"/>
      <c r="B1138" s="90"/>
      <c r="C1138" s="90"/>
    </row>
    <row r="1139" ht="15.75" spans="1:3">
      <c r="A1139" s="90"/>
      <c r="B1139" s="90"/>
      <c r="C1139" s="90"/>
    </row>
    <row r="1140" ht="15.75" spans="1:3">
      <c r="A1140" s="90"/>
      <c r="B1140" s="90"/>
      <c r="C1140" s="90"/>
    </row>
    <row r="1141" ht="15.75" spans="1:3">
      <c r="A1141" s="90"/>
      <c r="B1141" s="90"/>
      <c r="C1141" s="90"/>
    </row>
    <row r="1142" ht="15.75" spans="1:3">
      <c r="A1142" s="90"/>
      <c r="B1142" s="90"/>
      <c r="C1142" s="90"/>
    </row>
    <row r="1143" ht="15.75" spans="1:3">
      <c r="A1143" s="90"/>
      <c r="B1143" s="90"/>
      <c r="C1143" s="90"/>
    </row>
    <row r="1144" ht="15.75" spans="1:3">
      <c r="A1144" s="90"/>
      <c r="B1144" s="90"/>
      <c r="C1144" s="90"/>
    </row>
    <row r="1145" ht="15.75" spans="1:3">
      <c r="A1145" s="90"/>
      <c r="B1145" s="90"/>
      <c r="C1145" s="90"/>
    </row>
    <row r="1146" ht="15.75" spans="1:3">
      <c r="A1146" s="90"/>
      <c r="B1146" s="90"/>
      <c r="C1146" s="90"/>
    </row>
    <row r="1147" ht="15.75" spans="1:3">
      <c r="A1147" s="90"/>
      <c r="B1147" s="90"/>
      <c r="C1147" s="90"/>
    </row>
    <row r="1148" ht="15.75" spans="1:3">
      <c r="A1148" s="90"/>
      <c r="B1148" s="90"/>
      <c r="C1148" s="90"/>
    </row>
    <row r="1149" ht="15.75" spans="1:3">
      <c r="A1149" s="90"/>
      <c r="B1149" s="90"/>
      <c r="C1149" s="90"/>
    </row>
    <row r="1150" ht="15.75" spans="1:3">
      <c r="A1150" s="90"/>
      <c r="B1150" s="90"/>
      <c r="C1150" s="90"/>
    </row>
    <row r="1151" ht="15.75" spans="1:3">
      <c r="A1151" s="90"/>
      <c r="B1151" s="90"/>
      <c r="C1151" s="90"/>
    </row>
    <row r="1152" ht="15.75" spans="1:3">
      <c r="A1152" s="90"/>
      <c r="B1152" s="90"/>
      <c r="C1152" s="90"/>
    </row>
    <row r="1153" ht="15.75" spans="1:3">
      <c r="A1153" s="90"/>
      <c r="B1153" s="90"/>
      <c r="C1153" s="90"/>
    </row>
    <row r="1154" ht="15.75" spans="1:3">
      <c r="A1154" s="90"/>
      <c r="B1154" s="90"/>
      <c r="C1154" s="90"/>
    </row>
    <row r="1155" ht="15.75" spans="1:3">
      <c r="A1155" s="90"/>
      <c r="B1155" s="90"/>
      <c r="C1155" s="90"/>
    </row>
    <row r="1156" ht="15.75" spans="1:3">
      <c r="A1156" s="90"/>
      <c r="B1156" s="90"/>
      <c r="C1156" s="90"/>
    </row>
    <row r="1157" ht="15.75" spans="1:3">
      <c r="A1157" s="90"/>
      <c r="B1157" s="90"/>
      <c r="C1157" s="90"/>
    </row>
    <row r="1158" ht="15.75" spans="1:3">
      <c r="A1158" s="90"/>
      <c r="B1158" s="90"/>
      <c r="C1158" s="90"/>
    </row>
    <row r="1159" ht="15.75" spans="1:3">
      <c r="A1159" s="90"/>
      <c r="B1159" s="90"/>
      <c r="C1159" s="90"/>
    </row>
    <row r="1160" ht="15.75" spans="1:3">
      <c r="A1160" s="90"/>
      <c r="B1160" s="90"/>
      <c r="C1160" s="90"/>
    </row>
    <row r="1161" ht="15.75" spans="1:3">
      <c r="A1161" s="90"/>
      <c r="B1161" s="90"/>
      <c r="C1161" s="90"/>
    </row>
    <row r="1162" ht="15.75" spans="1:3">
      <c r="A1162" s="90"/>
      <c r="B1162" s="90"/>
      <c r="C1162" s="90"/>
    </row>
    <row r="1163" ht="15.75" spans="1:3">
      <c r="A1163" s="90"/>
      <c r="B1163" s="90"/>
      <c r="C1163" s="90"/>
    </row>
    <row r="1164" ht="15.75" spans="1:3">
      <c r="A1164" s="90"/>
      <c r="B1164" s="90"/>
      <c r="C1164" s="90"/>
    </row>
    <row r="1165" ht="15.75" spans="1:3">
      <c r="A1165" s="90"/>
      <c r="B1165" s="90"/>
      <c r="C1165" s="90"/>
    </row>
    <row r="1166" ht="15.75" spans="1:3">
      <c r="A1166" s="90"/>
      <c r="B1166" s="90"/>
      <c r="C1166" s="90"/>
    </row>
    <row r="1167" ht="15.75" spans="1:3">
      <c r="A1167" s="90"/>
      <c r="B1167" s="90"/>
      <c r="C1167" s="90"/>
    </row>
    <row r="1168" ht="15.75" spans="1:3">
      <c r="A1168" s="90"/>
      <c r="B1168" s="90"/>
      <c r="C1168" s="90"/>
    </row>
    <row r="1169" ht="15.75" spans="1:3">
      <c r="A1169" s="90"/>
      <c r="B1169" s="90"/>
      <c r="C1169" s="90"/>
    </row>
    <row r="1170" ht="15.75" spans="1:3">
      <c r="A1170" s="90"/>
      <c r="B1170" s="90"/>
      <c r="C1170" s="90"/>
    </row>
    <row r="1171" ht="15.75" spans="1:3">
      <c r="A1171" s="90"/>
      <c r="B1171" s="90"/>
      <c r="C1171" s="90"/>
    </row>
    <row r="1172" ht="15.75" spans="1:3">
      <c r="A1172" s="90"/>
      <c r="B1172" s="90"/>
      <c r="C1172" s="90"/>
    </row>
    <row r="1173" ht="15.75" spans="1:3">
      <c r="A1173" s="90"/>
      <c r="B1173" s="90"/>
      <c r="C1173" s="90"/>
    </row>
    <row r="1174" ht="15.75" spans="1:3">
      <c r="A1174" s="90"/>
      <c r="B1174" s="90"/>
      <c r="C1174" s="90"/>
    </row>
    <row r="1175" ht="15.75" spans="1:3">
      <c r="A1175" s="90"/>
      <c r="B1175" s="90"/>
      <c r="C1175" s="90"/>
    </row>
    <row r="1176" ht="15.75" spans="1:3">
      <c r="A1176" s="90"/>
      <c r="B1176" s="90"/>
      <c r="C1176" s="90"/>
    </row>
    <row r="1177" ht="15.75" spans="1:3">
      <c r="A1177" s="90"/>
      <c r="B1177" s="90"/>
      <c r="C1177" s="90"/>
    </row>
    <row r="1178" ht="15.75" spans="1:3">
      <c r="A1178" s="90"/>
      <c r="B1178" s="90"/>
      <c r="C1178" s="90"/>
    </row>
    <row r="1179" ht="15.75" spans="1:3">
      <c r="A1179" s="90"/>
      <c r="B1179" s="90"/>
      <c r="C1179" s="90"/>
    </row>
    <row r="1180" ht="15.75" spans="1:3">
      <c r="A1180" s="90"/>
      <c r="B1180" s="90"/>
      <c r="C1180" s="90"/>
    </row>
    <row r="1181" ht="15.75" spans="1:3">
      <c r="A1181" s="90"/>
      <c r="B1181" s="90"/>
      <c r="C1181" s="90"/>
    </row>
    <row r="1182" ht="15.75" spans="1:3">
      <c r="A1182" s="90"/>
      <c r="B1182" s="90"/>
      <c r="C1182" s="90"/>
    </row>
    <row r="1183" ht="15.75" spans="1:3">
      <c r="A1183" s="90"/>
      <c r="B1183" s="90"/>
      <c r="C1183" s="90"/>
    </row>
    <row r="1184" ht="15.75" spans="1:3">
      <c r="A1184" s="90"/>
      <c r="B1184" s="90"/>
      <c r="C1184" s="90"/>
    </row>
    <row r="1185" ht="15.75" spans="1:3">
      <c r="A1185" s="90"/>
      <c r="B1185" s="90"/>
      <c r="C1185" s="90"/>
    </row>
    <row r="1186" ht="15.75" spans="1:3">
      <c r="A1186" s="90"/>
      <c r="B1186" s="90"/>
      <c r="C1186" s="90"/>
    </row>
    <row r="1187" ht="15.75" spans="1:3">
      <c r="A1187" s="90"/>
      <c r="B1187" s="90"/>
      <c r="C1187" s="90"/>
    </row>
    <row r="1188" ht="15.75" spans="1:3">
      <c r="A1188" s="90"/>
      <c r="B1188" s="90"/>
      <c r="C1188" s="90"/>
    </row>
    <row r="1189" ht="15.75" spans="1:3">
      <c r="A1189" s="90"/>
      <c r="B1189" s="90"/>
      <c r="C1189" s="90"/>
    </row>
    <row r="1190" ht="15.75" spans="1:3">
      <c r="A1190" s="90"/>
      <c r="B1190" s="90"/>
      <c r="C1190" s="90"/>
    </row>
    <row r="1191" ht="15.75" spans="1:3">
      <c r="A1191" s="90"/>
      <c r="B1191" s="90"/>
      <c r="C1191" s="90"/>
    </row>
    <row r="1192" ht="15.75" spans="1:3">
      <c r="A1192" s="90"/>
      <c r="B1192" s="90"/>
      <c r="C1192" s="90"/>
    </row>
    <row r="1193" ht="15.75" spans="1:3">
      <c r="A1193" s="90"/>
      <c r="B1193" s="90"/>
      <c r="C1193" s="90"/>
    </row>
    <row r="1194" ht="15.75" spans="1:3">
      <c r="A1194" s="90"/>
      <c r="B1194" s="90"/>
      <c r="C1194" s="90"/>
    </row>
    <row r="1195" ht="15.75" spans="1:3">
      <c r="A1195" s="90"/>
      <c r="B1195" s="90"/>
      <c r="C1195" s="90"/>
    </row>
    <row r="1196" ht="15.75" spans="1:3">
      <c r="A1196" s="90"/>
      <c r="B1196" s="90"/>
      <c r="C1196" s="90"/>
    </row>
    <row r="1197" ht="15.75" spans="1:3">
      <c r="A1197" s="90"/>
      <c r="B1197" s="90"/>
      <c r="C1197" s="90"/>
    </row>
    <row r="1198" ht="15.75" spans="1:3">
      <c r="A1198" s="90"/>
      <c r="B1198" s="90"/>
      <c r="C1198" s="90"/>
    </row>
    <row r="1199" ht="15.75" spans="1:3">
      <c r="A1199" s="90"/>
      <c r="B1199" s="90"/>
      <c r="C1199" s="90"/>
    </row>
    <row r="1200" ht="15.75" spans="1:3">
      <c r="A1200" s="90"/>
      <c r="B1200" s="90"/>
      <c r="C1200" s="90"/>
    </row>
    <row r="1201" ht="15.75" spans="1:3">
      <c r="A1201" s="90"/>
      <c r="B1201" s="90"/>
      <c r="C1201" s="90"/>
    </row>
    <row r="1202" ht="15.75" spans="1:3">
      <c r="A1202" s="90"/>
      <c r="B1202" s="90"/>
      <c r="C1202" s="90"/>
    </row>
    <row r="1203" ht="15.75" spans="1:3">
      <c r="A1203" s="90"/>
      <c r="B1203" s="90"/>
      <c r="C1203" s="90"/>
    </row>
    <row r="1204" ht="15.75" spans="1:3">
      <c r="A1204" s="90"/>
      <c r="B1204" s="90"/>
      <c r="C1204" s="90"/>
    </row>
    <row r="1205" ht="15.75" spans="1:3">
      <c r="A1205" s="90"/>
      <c r="B1205" s="90"/>
      <c r="C1205" s="90"/>
    </row>
    <row r="1206" ht="15.75" spans="1:3">
      <c r="A1206" s="90"/>
      <c r="B1206" s="90"/>
      <c r="C1206" s="90"/>
    </row>
    <row r="1207" ht="15.75" spans="1:3">
      <c r="A1207" s="90"/>
      <c r="B1207" s="90"/>
      <c r="C1207" s="90"/>
    </row>
    <row r="1208" ht="15.75" spans="1:3">
      <c r="A1208" s="90"/>
      <c r="B1208" s="90"/>
      <c r="C1208" s="90"/>
    </row>
    <row r="1209" ht="15.75" spans="1:3">
      <c r="A1209" s="90"/>
      <c r="B1209" s="90"/>
      <c r="C1209" s="90"/>
    </row>
    <row r="1210" ht="15.75" spans="1:3">
      <c r="A1210" s="90"/>
      <c r="B1210" s="90"/>
      <c r="C1210" s="90"/>
    </row>
    <row r="1211" ht="15.75" spans="1:3">
      <c r="A1211" s="90"/>
      <c r="B1211" s="90"/>
      <c r="C1211" s="90"/>
    </row>
    <row r="1212" ht="15.75" spans="1:3">
      <c r="A1212" s="90"/>
      <c r="B1212" s="90"/>
      <c r="C1212" s="90"/>
    </row>
    <row r="1213" ht="15.75" spans="1:3">
      <c r="A1213" s="90"/>
      <c r="B1213" s="90"/>
      <c r="C1213" s="90"/>
    </row>
    <row r="1214" ht="15.75" spans="1:3">
      <c r="A1214" s="90"/>
      <c r="B1214" s="90"/>
      <c r="C1214" s="90"/>
    </row>
    <row r="1215" ht="15.75" spans="1:3">
      <c r="A1215" s="90"/>
      <c r="B1215" s="90"/>
      <c r="C1215" s="90"/>
    </row>
    <row r="1216" ht="15.75" spans="1:3">
      <c r="A1216" s="90"/>
      <c r="B1216" s="90"/>
      <c r="C1216" s="90"/>
    </row>
    <row r="1217" ht="15.75" spans="1:3">
      <c r="A1217" s="90"/>
      <c r="B1217" s="90"/>
      <c r="C1217" s="90"/>
    </row>
    <row r="1218" ht="15.75" spans="1:3">
      <c r="A1218" s="90"/>
      <c r="B1218" s="90"/>
      <c r="C1218" s="90"/>
    </row>
    <row r="1219" ht="15.75" spans="1:3">
      <c r="A1219" s="90"/>
      <c r="B1219" s="90"/>
      <c r="C1219" s="90"/>
    </row>
    <row r="1220" ht="15.75" spans="1:3">
      <c r="A1220" s="90"/>
      <c r="B1220" s="90"/>
      <c r="C1220" s="90"/>
    </row>
    <row r="1221" ht="15.75" spans="1:3">
      <c r="A1221" s="90"/>
      <c r="B1221" s="90"/>
      <c r="C1221" s="90"/>
    </row>
    <row r="1222" ht="15.75" spans="1:3">
      <c r="A1222" s="90"/>
      <c r="B1222" s="90"/>
      <c r="C1222" s="90"/>
    </row>
    <row r="1223" ht="15.75" spans="1:3">
      <c r="A1223" s="90"/>
      <c r="B1223" s="90"/>
      <c r="C1223" s="90"/>
    </row>
    <row r="1224" ht="15.75" spans="1:3">
      <c r="A1224" s="90"/>
      <c r="B1224" s="90"/>
      <c r="C1224" s="90"/>
    </row>
    <row r="1225" ht="15.75" spans="1:3">
      <c r="A1225" s="90"/>
      <c r="B1225" s="90"/>
      <c r="C1225" s="90"/>
    </row>
    <row r="1226" ht="15.75" spans="1:3">
      <c r="A1226" s="90"/>
      <c r="B1226" s="90"/>
      <c r="C1226" s="90"/>
    </row>
    <row r="1227" ht="15.75" spans="1:3">
      <c r="A1227" s="90"/>
      <c r="B1227" s="90"/>
      <c r="C1227" s="90"/>
    </row>
    <row r="1228" ht="15.75" spans="1:3">
      <c r="A1228" s="90"/>
      <c r="B1228" s="90"/>
      <c r="C1228" s="90"/>
    </row>
    <row r="1229" ht="15.75" spans="1:3">
      <c r="A1229" s="90"/>
      <c r="B1229" s="90"/>
      <c r="C1229" s="90"/>
    </row>
    <row r="1230" ht="15.75" spans="1:3">
      <c r="A1230" s="90"/>
      <c r="B1230" s="90"/>
      <c r="C1230" s="90"/>
    </row>
    <row r="1231" ht="15.75" spans="1:3">
      <c r="A1231" s="90"/>
      <c r="B1231" s="90"/>
      <c r="C1231" s="90"/>
    </row>
    <row r="1232" ht="15.75" spans="1:3">
      <c r="A1232" s="90"/>
      <c r="B1232" s="90"/>
      <c r="C1232" s="90"/>
    </row>
    <row r="1233" ht="15.75" spans="1:3">
      <c r="A1233" s="90"/>
      <c r="B1233" s="90"/>
      <c r="C1233" s="90"/>
    </row>
    <row r="1234" ht="15.75" spans="1:3">
      <c r="A1234" s="90"/>
      <c r="B1234" s="90"/>
      <c r="C1234" s="90"/>
    </row>
    <row r="1235" ht="15.75" spans="1:3">
      <c r="A1235" s="90"/>
      <c r="B1235" s="90"/>
      <c r="C1235" s="90"/>
    </row>
    <row r="1236" ht="15.75" spans="1:3">
      <c r="A1236" s="90"/>
      <c r="B1236" s="90"/>
      <c r="C1236" s="90"/>
    </row>
    <row r="1237" ht="15.75" spans="1:3">
      <c r="A1237" s="90"/>
      <c r="B1237" s="90"/>
      <c r="C1237" s="90"/>
    </row>
    <row r="1238" ht="15.75" spans="1:3">
      <c r="A1238" s="90"/>
      <c r="B1238" s="90"/>
      <c r="C1238" s="90"/>
    </row>
    <row r="1239" ht="15.75" spans="1:3">
      <c r="A1239" s="90"/>
      <c r="B1239" s="90"/>
      <c r="C1239" s="90"/>
    </row>
    <row r="1240" ht="15.75" spans="1:3">
      <c r="A1240" s="90"/>
      <c r="B1240" s="90"/>
      <c r="C1240" s="90"/>
    </row>
    <row r="1241" ht="15.75" spans="1:3">
      <c r="A1241" s="90"/>
      <c r="B1241" s="90"/>
      <c r="C1241" s="90"/>
    </row>
    <row r="1242" ht="15.75" spans="1:3">
      <c r="A1242" s="90"/>
      <c r="B1242" s="90"/>
      <c r="C1242" s="90"/>
    </row>
    <row r="1243" ht="15.75" spans="1:3">
      <c r="A1243" s="90"/>
      <c r="B1243" s="90"/>
      <c r="C1243" s="90"/>
    </row>
    <row r="1244" ht="15.75" spans="1:3">
      <c r="A1244" s="90"/>
      <c r="B1244" s="90"/>
      <c r="C1244" s="90"/>
    </row>
    <row r="1245" ht="15.75" spans="1:3">
      <c r="A1245" s="90"/>
      <c r="B1245" s="90"/>
      <c r="C1245" s="90"/>
    </row>
    <row r="1246" ht="15.75" spans="1:3">
      <c r="A1246" s="90"/>
      <c r="B1246" s="90"/>
      <c r="C1246" s="90"/>
    </row>
    <row r="1247" ht="15.75" spans="1:3">
      <c r="A1247" s="90"/>
      <c r="B1247" s="90"/>
      <c r="C1247" s="90"/>
    </row>
    <row r="1248" ht="15.75" spans="1:3">
      <c r="A1248" s="90"/>
      <c r="B1248" s="90"/>
      <c r="C1248" s="90"/>
    </row>
    <row r="1249" ht="15.75" spans="1:3">
      <c r="A1249" s="90"/>
      <c r="B1249" s="90"/>
      <c r="C1249" s="90"/>
    </row>
    <row r="1250" ht="15.75" spans="1:3">
      <c r="A1250" s="90"/>
      <c r="B1250" s="90"/>
      <c r="C1250" s="90"/>
    </row>
    <row r="1251" ht="15.75" spans="1:3">
      <c r="A1251" s="90"/>
      <c r="B1251" s="90"/>
      <c r="C1251" s="90"/>
    </row>
    <row r="1252" ht="15.75" spans="1:3">
      <c r="A1252" s="90"/>
      <c r="B1252" s="90"/>
      <c r="C1252" s="90"/>
    </row>
    <row r="1253" ht="15.75" spans="1:3">
      <c r="A1253" s="90"/>
      <c r="B1253" s="90"/>
      <c r="C1253" s="90"/>
    </row>
    <row r="1254" ht="15.75" spans="1:3">
      <c r="A1254" s="90"/>
      <c r="B1254" s="90"/>
      <c r="C1254" s="90"/>
    </row>
    <row r="1255" ht="15.75" spans="1:3">
      <c r="A1255" s="90"/>
      <c r="B1255" s="90"/>
      <c r="C1255" s="90"/>
    </row>
    <row r="1256" ht="15.75" spans="1:3">
      <c r="A1256" s="90"/>
      <c r="B1256" s="90"/>
      <c r="C1256" s="90"/>
    </row>
    <row r="1257" ht="15.75" spans="1:3">
      <c r="A1257" s="90"/>
      <c r="B1257" s="90"/>
      <c r="C1257" s="90"/>
    </row>
    <row r="1258" ht="15.75" spans="1:3">
      <c r="A1258" s="90"/>
      <c r="B1258" s="90"/>
      <c r="C1258" s="90"/>
    </row>
    <row r="1259" ht="15.75" spans="1:3">
      <c r="A1259" s="90"/>
      <c r="B1259" s="90"/>
      <c r="C1259" s="90"/>
    </row>
    <row r="1260" ht="15.75" spans="1:3">
      <c r="A1260" s="90"/>
      <c r="B1260" s="90"/>
      <c r="C1260" s="90"/>
    </row>
    <row r="1261" ht="15.75" spans="1:3">
      <c r="A1261" s="90"/>
      <c r="B1261" s="90"/>
      <c r="C1261" s="90"/>
    </row>
    <row r="1262" ht="15.75" spans="1:3">
      <c r="A1262" s="90"/>
      <c r="B1262" s="90"/>
      <c r="C1262" s="90"/>
    </row>
    <row r="1263" ht="15.75" spans="1:3">
      <c r="A1263" s="90"/>
      <c r="B1263" s="90"/>
      <c r="C1263" s="90"/>
    </row>
    <row r="1264" ht="15.75" spans="1:3">
      <c r="A1264" s="90"/>
      <c r="B1264" s="90"/>
      <c r="C1264" s="90"/>
    </row>
    <row r="1265" ht="15.75" spans="1:3">
      <c r="A1265" s="90"/>
      <c r="B1265" s="90"/>
      <c r="C1265" s="90"/>
    </row>
    <row r="1266" ht="15.75" spans="1:3">
      <c r="A1266" s="90"/>
      <c r="B1266" s="90"/>
      <c r="C1266" s="90"/>
    </row>
    <row r="1267" ht="15.75" spans="1:3">
      <c r="A1267" s="90"/>
      <c r="B1267" s="90"/>
      <c r="C1267" s="90"/>
    </row>
    <row r="1268" ht="15.75" spans="1:3">
      <c r="A1268" s="90"/>
      <c r="B1268" s="90"/>
      <c r="C1268" s="90"/>
    </row>
    <row r="1269" ht="15.75" spans="1:3">
      <c r="A1269" s="90"/>
      <c r="B1269" s="90"/>
      <c r="C1269" s="90"/>
    </row>
    <row r="1270" ht="15.75" spans="1:3">
      <c r="A1270" s="90"/>
      <c r="B1270" s="90"/>
      <c r="C1270" s="90"/>
    </row>
    <row r="1271" ht="15.75" spans="1:3">
      <c r="A1271" s="90"/>
      <c r="B1271" s="90"/>
      <c r="C1271" s="90"/>
    </row>
    <row r="1272" ht="15.75" spans="1:3">
      <c r="A1272" s="90"/>
      <c r="B1272" s="90"/>
      <c r="C1272" s="90"/>
    </row>
    <row r="1273" ht="15.75" spans="1:3">
      <c r="A1273" s="90"/>
      <c r="B1273" s="90"/>
      <c r="C1273" s="90"/>
    </row>
    <row r="1274" ht="15.75" spans="1:3">
      <c r="A1274" s="90"/>
      <c r="B1274" s="90"/>
      <c r="C1274" s="90"/>
    </row>
    <row r="1275" ht="15.75" spans="1:3">
      <c r="A1275" s="90"/>
      <c r="B1275" s="90"/>
      <c r="C1275" s="90"/>
    </row>
    <row r="1276" ht="15.75" spans="1:3">
      <c r="A1276" s="90"/>
      <c r="B1276" s="90"/>
      <c r="C1276" s="90"/>
    </row>
    <row r="1277" ht="15.75" spans="1:3">
      <c r="A1277" s="90"/>
      <c r="B1277" s="90"/>
      <c r="C1277" s="90"/>
    </row>
    <row r="1278" ht="15.75" spans="1:3">
      <c r="A1278" s="90"/>
      <c r="B1278" s="90"/>
      <c r="C1278" s="90"/>
    </row>
    <row r="1279" ht="15.75" spans="1:3">
      <c r="A1279" s="90"/>
      <c r="B1279" s="90"/>
      <c r="C1279" s="90"/>
    </row>
    <row r="1280" ht="15.75" spans="1:3">
      <c r="A1280" s="90"/>
      <c r="B1280" s="90"/>
      <c r="C1280" s="90"/>
    </row>
    <row r="1281" ht="15.75" spans="1:3">
      <c r="A1281" s="90"/>
      <c r="B1281" s="90"/>
      <c r="C1281" s="90"/>
    </row>
    <row r="1282" ht="15.75" spans="1:3">
      <c r="A1282" s="90"/>
      <c r="B1282" s="90"/>
      <c r="C1282" s="90"/>
    </row>
    <row r="1283" ht="15.75" spans="1:3">
      <c r="A1283" s="90"/>
      <c r="B1283" s="90"/>
      <c r="C1283" s="90"/>
    </row>
    <row r="1284" ht="15.75" spans="1:3">
      <c r="A1284" s="90"/>
      <c r="B1284" s="90"/>
      <c r="C1284" s="90"/>
    </row>
    <row r="1285" ht="15.75" spans="1:3">
      <c r="A1285" s="90"/>
      <c r="B1285" s="90"/>
      <c r="C1285" s="90"/>
    </row>
    <row r="1286" ht="15.75" spans="1:3">
      <c r="A1286" s="90"/>
      <c r="B1286" s="90"/>
      <c r="C1286" s="90"/>
    </row>
    <row r="1287" ht="15.75" spans="1:3">
      <c r="A1287" s="90"/>
      <c r="B1287" s="90"/>
      <c r="C1287" s="90"/>
    </row>
    <row r="1288" ht="15.75" spans="1:3">
      <c r="A1288" s="90"/>
      <c r="B1288" s="90"/>
      <c r="C1288" s="90"/>
    </row>
    <row r="1289" ht="15.75" spans="1:3">
      <c r="A1289" s="90"/>
      <c r="B1289" s="90"/>
      <c r="C1289" s="90"/>
    </row>
    <row r="1290" ht="15.75" spans="1:3">
      <c r="A1290" s="90"/>
      <c r="B1290" s="90"/>
      <c r="C1290" s="90"/>
    </row>
    <row r="1291" ht="15.75" spans="1:3">
      <c r="A1291" s="90"/>
      <c r="B1291" s="90"/>
      <c r="C1291" s="90"/>
    </row>
    <row r="1292" ht="15.75" spans="1:3">
      <c r="A1292" s="90"/>
      <c r="B1292" s="90"/>
      <c r="C1292" s="90"/>
    </row>
    <row r="1293" ht="15.75" spans="1:3">
      <c r="A1293" s="90"/>
      <c r="B1293" s="90"/>
      <c r="C1293" s="90"/>
    </row>
    <row r="1294" ht="15.75" spans="1:3">
      <c r="A1294" s="90"/>
      <c r="B1294" s="90"/>
      <c r="C1294" s="90"/>
    </row>
    <row r="1295" ht="15.75" spans="1:3">
      <c r="A1295" s="90"/>
      <c r="B1295" s="90"/>
      <c r="C1295" s="90"/>
    </row>
    <row r="1296" ht="15.75" spans="1:3">
      <c r="A1296" s="90"/>
      <c r="B1296" s="90"/>
      <c r="C1296" s="90"/>
    </row>
    <row r="1297" ht="15.75" spans="1:3">
      <c r="A1297" s="90"/>
      <c r="B1297" s="90"/>
      <c r="C1297" s="90"/>
    </row>
    <row r="1298" ht="15.75" spans="1:3">
      <c r="A1298" s="90"/>
      <c r="B1298" s="90"/>
      <c r="C1298" s="90"/>
    </row>
    <row r="1299" ht="15.75" spans="1:3">
      <c r="A1299" s="90"/>
      <c r="B1299" s="90"/>
      <c r="C1299" s="90"/>
    </row>
    <row r="1300" ht="15.75" spans="1:3">
      <c r="A1300" s="90"/>
      <c r="B1300" s="90"/>
      <c r="C1300" s="90"/>
    </row>
    <row r="1301" ht="15.75" spans="1:3">
      <c r="A1301" s="90"/>
      <c r="B1301" s="90"/>
      <c r="C1301" s="90"/>
    </row>
    <row r="1302" ht="15.75" spans="1:3">
      <c r="A1302" s="90"/>
      <c r="B1302" s="90"/>
      <c r="C1302" s="90"/>
    </row>
    <row r="1303" ht="15.75" spans="1:3">
      <c r="A1303" s="90"/>
      <c r="B1303" s="90"/>
      <c r="C1303" s="90"/>
    </row>
    <row r="1304" ht="15.75" spans="1:3">
      <c r="A1304" s="90"/>
      <c r="B1304" s="90"/>
      <c r="C1304" s="90"/>
    </row>
    <row r="1305" ht="15.75" spans="1:3">
      <c r="A1305" s="90"/>
      <c r="B1305" s="90"/>
      <c r="C1305" s="90"/>
    </row>
    <row r="1306" ht="15.75" spans="1:3">
      <c r="A1306" s="90"/>
      <c r="B1306" s="90"/>
      <c r="C1306" s="90"/>
    </row>
    <row r="1307" ht="15.75" spans="1:3">
      <c r="A1307" s="90"/>
      <c r="B1307" s="90"/>
      <c r="C1307" s="90"/>
    </row>
  </sheetData>
  <mergeCells count="1">
    <mergeCell ref="A2:C2"/>
  </mergeCells>
  <dataValidations count="1">
    <dataValidation type="decimal" operator="between" allowBlank="1" showInputMessage="1" showErrorMessage="1" sqref="C6:C34">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5"/>
  <sheetViews>
    <sheetView showZeros="0" workbookViewId="0">
      <selection activeCell="L27" sqref="L27"/>
    </sheetView>
  </sheetViews>
  <sheetFormatPr defaultColWidth="12.1428571428571" defaultRowHeight="14.25" outlineLevelCol="2"/>
  <cols>
    <col min="1" max="1" width="19.2857142857143" style="37" customWidth="1"/>
    <col min="2" max="2" width="50" style="37" customWidth="1"/>
    <col min="3" max="3" width="17.8571428571429" style="37" customWidth="1"/>
    <col min="4" max="16384" width="12.1428571428571" style="37"/>
  </cols>
  <sheetData>
    <row r="1" ht="24.95" customHeight="1" spans="1:1">
      <c r="A1" s="3" t="s">
        <v>2705</v>
      </c>
    </row>
    <row r="2" ht="45" customHeight="1" spans="1:3">
      <c r="A2" s="4" t="s">
        <v>2706</v>
      </c>
      <c r="B2" s="4"/>
      <c r="C2" s="4"/>
    </row>
    <row r="3" ht="18" customHeight="1" spans="1:3">
      <c r="A3" s="60"/>
      <c r="B3" s="60"/>
      <c r="C3" s="60"/>
    </row>
    <row r="4" ht="16.9" customHeight="1" spans="1:3">
      <c r="A4" s="51"/>
      <c r="B4" s="51"/>
      <c r="C4" s="38" t="s">
        <v>2678</v>
      </c>
    </row>
    <row r="5" s="49" customFormat="1" ht="20.1" customHeight="1" spans="1:3">
      <c r="A5" s="61" t="s">
        <v>2630</v>
      </c>
      <c r="B5" s="61" t="s">
        <v>2631</v>
      </c>
      <c r="C5" s="62" t="s">
        <v>78</v>
      </c>
    </row>
    <row r="6" s="49" customFormat="1" ht="20.1" customHeight="1" spans="1:3">
      <c r="A6" s="63">
        <v>208</v>
      </c>
      <c r="B6" s="64" t="s">
        <v>1200</v>
      </c>
      <c r="C6" s="65">
        <f>C7</f>
        <v>0</v>
      </c>
    </row>
    <row r="7" s="49" customFormat="1" ht="20.1" customHeight="1" spans="1:3">
      <c r="A7" s="63">
        <v>20804</v>
      </c>
      <c r="B7" s="64" t="s">
        <v>1220</v>
      </c>
      <c r="C7" s="65">
        <f>C8</f>
        <v>0</v>
      </c>
    </row>
    <row r="8" s="49" customFormat="1" ht="20.1" customHeight="1" spans="1:3">
      <c r="A8" s="63">
        <v>2080451</v>
      </c>
      <c r="B8" s="66" t="s">
        <v>2680</v>
      </c>
      <c r="C8" s="65"/>
    </row>
    <row r="9" s="49" customFormat="1" ht="20.1" customHeight="1" spans="1:3">
      <c r="A9" s="63">
        <v>223</v>
      </c>
      <c r="B9" s="64" t="s">
        <v>2679</v>
      </c>
      <c r="C9" s="65">
        <f>C10+C21+C30+C32</f>
        <v>18</v>
      </c>
    </row>
    <row r="10" s="49" customFormat="1" ht="20.1" customHeight="1" spans="1:3">
      <c r="A10" s="67">
        <v>22301</v>
      </c>
      <c r="B10" s="64" t="s">
        <v>2681</v>
      </c>
      <c r="C10" s="65">
        <f>SUM(C11:C20)</f>
        <v>18</v>
      </c>
    </row>
    <row r="11" s="49" customFormat="1" ht="20.1" customHeight="1" spans="1:3">
      <c r="A11" s="63">
        <v>2230101</v>
      </c>
      <c r="B11" s="66" t="s">
        <v>2682</v>
      </c>
      <c r="C11" s="65"/>
    </row>
    <row r="12" s="49" customFormat="1" ht="20.1" customHeight="1" spans="1:3">
      <c r="A12" s="63">
        <v>2230102</v>
      </c>
      <c r="B12" s="66" t="s">
        <v>2683</v>
      </c>
      <c r="C12" s="65"/>
    </row>
    <row r="13" s="49" customFormat="1" ht="20.1" customHeight="1" spans="1:3">
      <c r="A13" s="63">
        <v>2230103</v>
      </c>
      <c r="B13" s="66" t="s">
        <v>2684</v>
      </c>
      <c r="C13" s="65"/>
    </row>
    <row r="14" s="49" customFormat="1" ht="20.1" customHeight="1" spans="1:3">
      <c r="A14" s="63">
        <v>2230104</v>
      </c>
      <c r="B14" s="66" t="s">
        <v>2685</v>
      </c>
      <c r="C14" s="65"/>
    </row>
    <row r="15" s="49" customFormat="1" ht="20.1" customHeight="1" spans="1:3">
      <c r="A15" s="63">
        <v>2230105</v>
      </c>
      <c r="B15" s="66" t="s">
        <v>2686</v>
      </c>
      <c r="C15" s="65">
        <v>18</v>
      </c>
    </row>
    <row r="16" s="49" customFormat="1" ht="20.1" customHeight="1" spans="1:3">
      <c r="A16" s="63">
        <v>2230106</v>
      </c>
      <c r="B16" s="66" t="s">
        <v>2687</v>
      </c>
      <c r="C16" s="65"/>
    </row>
    <row r="17" s="49" customFormat="1" ht="20.1" customHeight="1" spans="1:3">
      <c r="A17" s="63">
        <v>2230107</v>
      </c>
      <c r="B17" s="66" t="s">
        <v>2688</v>
      </c>
      <c r="C17" s="65"/>
    </row>
    <row r="18" s="49" customFormat="1" ht="20.1" customHeight="1" spans="1:3">
      <c r="A18" s="63">
        <v>2230108</v>
      </c>
      <c r="B18" s="66" t="s">
        <v>2689</v>
      </c>
      <c r="C18" s="65"/>
    </row>
    <row r="19" s="49" customFormat="1" ht="20.1" customHeight="1" spans="1:3">
      <c r="A19" s="63">
        <v>2230109</v>
      </c>
      <c r="B19" s="68" t="s">
        <v>2690</v>
      </c>
      <c r="C19" s="65"/>
    </row>
    <row r="20" s="49" customFormat="1" ht="20.1" customHeight="1" spans="1:3">
      <c r="A20" s="63">
        <v>2230199</v>
      </c>
      <c r="B20" s="66" t="s">
        <v>2691</v>
      </c>
      <c r="C20" s="65"/>
    </row>
    <row r="21" s="49" customFormat="1" ht="20.1" customHeight="1" spans="1:3">
      <c r="A21" s="63">
        <v>22302</v>
      </c>
      <c r="B21" s="64" t="s">
        <v>2692</v>
      </c>
      <c r="C21" s="65">
        <f>SUM(C22:C29)</f>
        <v>0</v>
      </c>
    </row>
    <row r="22" s="49" customFormat="1" ht="20.1" customHeight="1" spans="1:3">
      <c r="A22" s="63">
        <v>2230201</v>
      </c>
      <c r="B22" s="66" t="s">
        <v>2693</v>
      </c>
      <c r="C22" s="65"/>
    </row>
    <row r="23" s="49" customFormat="1" ht="20.1" customHeight="1" spans="1:3">
      <c r="A23" s="69">
        <v>2230202</v>
      </c>
      <c r="B23" s="70" t="s">
        <v>2694</v>
      </c>
      <c r="C23" s="71"/>
    </row>
    <row r="24" s="49" customFormat="1" ht="20.1" customHeight="1" spans="1:3">
      <c r="A24" s="63">
        <v>2230203</v>
      </c>
      <c r="B24" s="66" t="s">
        <v>2695</v>
      </c>
      <c r="C24" s="65"/>
    </row>
    <row r="25" s="49" customFormat="1" ht="20.1" customHeight="1" spans="1:3">
      <c r="A25" s="63">
        <v>2230204</v>
      </c>
      <c r="B25" s="66" t="s">
        <v>2696</v>
      </c>
      <c r="C25" s="65"/>
    </row>
    <row r="26" s="49" customFormat="1" ht="20.1" customHeight="1" spans="1:3">
      <c r="A26" s="63">
        <v>2230205</v>
      </c>
      <c r="B26" s="66" t="s">
        <v>2697</v>
      </c>
      <c r="C26" s="65"/>
    </row>
    <row r="27" s="49" customFormat="1" ht="20.1" customHeight="1" spans="1:3">
      <c r="A27" s="63">
        <v>2230206</v>
      </c>
      <c r="B27" s="66" t="s">
        <v>2698</v>
      </c>
      <c r="C27" s="65"/>
    </row>
    <row r="28" s="49" customFormat="1" ht="20.1" customHeight="1" spans="1:3">
      <c r="A28" s="63">
        <v>2230208</v>
      </c>
      <c r="B28" s="66" t="s">
        <v>2699</v>
      </c>
      <c r="C28" s="65"/>
    </row>
    <row r="29" s="49" customFormat="1" ht="20.1" customHeight="1" spans="1:3">
      <c r="A29" s="63">
        <v>2230299</v>
      </c>
      <c r="B29" s="66" t="s">
        <v>2700</v>
      </c>
      <c r="C29" s="65"/>
    </row>
    <row r="30" s="49" customFormat="1" ht="20.1" customHeight="1" spans="1:3">
      <c r="A30" s="63">
        <v>22303</v>
      </c>
      <c r="B30" s="64" t="s">
        <v>2701</v>
      </c>
      <c r="C30" s="65">
        <f>C31</f>
        <v>0</v>
      </c>
    </row>
    <row r="31" s="49" customFormat="1" ht="20.1" customHeight="1" spans="1:3">
      <c r="A31" s="63">
        <v>2230301</v>
      </c>
      <c r="B31" s="66" t="s">
        <v>2702</v>
      </c>
      <c r="C31" s="65"/>
    </row>
    <row r="32" s="49" customFormat="1" ht="20.1" customHeight="1" spans="1:3">
      <c r="A32" s="63">
        <v>22399</v>
      </c>
      <c r="B32" s="64" t="s">
        <v>2703</v>
      </c>
      <c r="C32" s="65">
        <f>C33</f>
        <v>0</v>
      </c>
    </row>
    <row r="33" s="49" customFormat="1" ht="20.1" customHeight="1" spans="1:3">
      <c r="A33" s="63">
        <v>2239999</v>
      </c>
      <c r="B33" s="66" t="s">
        <v>2704</v>
      </c>
      <c r="C33" s="65"/>
    </row>
    <row r="34" s="59" customFormat="1" ht="16.9" customHeight="1" spans="1:3">
      <c r="A34" s="26"/>
      <c r="B34" s="25" t="s">
        <v>128</v>
      </c>
      <c r="C34" s="12">
        <v>18</v>
      </c>
    </row>
    <row r="35" s="59" customFormat="1" ht="16.9" customHeight="1" spans="1:3">
      <c r="A35" s="26"/>
      <c r="B35" s="26" t="s">
        <v>2039</v>
      </c>
      <c r="C35" s="12"/>
    </row>
    <row r="36" s="59" customFormat="1" ht="16.9" customHeight="1" spans="1:3">
      <c r="A36" s="26"/>
      <c r="B36" s="26" t="s">
        <v>2120</v>
      </c>
      <c r="C36" s="12"/>
    </row>
    <row r="37" s="59" customFormat="1" ht="16.9" customHeight="1" spans="1:3">
      <c r="A37" s="26"/>
      <c r="B37" s="26" t="s">
        <v>2047</v>
      </c>
      <c r="C37" s="12">
        <v>23000</v>
      </c>
    </row>
    <row r="38" s="59" customFormat="1" ht="16.9" customHeight="1" spans="1:3">
      <c r="A38" s="26"/>
      <c r="B38" s="26" t="s">
        <v>2124</v>
      </c>
      <c r="C38" s="12">
        <v>1</v>
      </c>
    </row>
    <row r="39" s="59" customFormat="1" ht="16.9" customHeight="1" spans="1:3">
      <c r="A39" s="26"/>
      <c r="B39" s="25" t="s">
        <v>2175</v>
      </c>
      <c r="C39" s="12">
        <v>23019</v>
      </c>
    </row>
    <row r="40" s="59" customFormat="1" ht="16.9" customHeight="1" spans="1:3">
      <c r="A40" s="72"/>
      <c r="B40" s="73"/>
      <c r="C40" s="74"/>
    </row>
    <row r="41" s="59" customFormat="1" ht="16.9" customHeight="1" spans="1:3">
      <c r="A41" s="72"/>
      <c r="B41" s="73"/>
      <c r="C41" s="74"/>
    </row>
    <row r="42" s="59" customFormat="1" ht="16.9" customHeight="1" spans="1:3">
      <c r="A42" s="72"/>
      <c r="B42" s="73"/>
      <c r="C42" s="74"/>
    </row>
    <row r="43" s="59" customFormat="1" ht="16.9" customHeight="1" spans="1:3">
      <c r="A43" s="72"/>
      <c r="B43" s="73"/>
      <c r="C43" s="74"/>
    </row>
    <row r="44" s="59" customFormat="1" ht="16.9" customHeight="1" spans="1:3">
      <c r="A44" s="72"/>
      <c r="B44" s="73"/>
      <c r="C44" s="74"/>
    </row>
    <row r="45" s="59" customFormat="1" ht="16.9" customHeight="1" spans="1:3">
      <c r="A45" s="72"/>
      <c r="B45" s="73"/>
      <c r="C45" s="74"/>
    </row>
    <row r="46" s="59" customFormat="1" ht="16.9" customHeight="1" spans="1:3">
      <c r="A46" s="72"/>
      <c r="B46" s="73"/>
      <c r="C46" s="75"/>
    </row>
    <row r="47" s="59" customFormat="1" ht="16.9" customHeight="1" spans="1:3">
      <c r="A47" s="72"/>
      <c r="B47" s="73"/>
      <c r="C47" s="75"/>
    </row>
    <row r="48" s="59" customFormat="1" ht="16.9" customHeight="1" spans="1:3">
      <c r="A48" s="72"/>
      <c r="B48" s="73"/>
      <c r="C48" s="75"/>
    </row>
    <row r="49" s="59" customFormat="1" ht="16.9" customHeight="1" spans="1:3">
      <c r="A49" s="72"/>
      <c r="B49" s="73"/>
      <c r="C49" s="75"/>
    </row>
    <row r="50" s="59" customFormat="1" ht="16.9" customHeight="1" spans="1:3">
      <c r="A50" s="72"/>
      <c r="B50" s="73"/>
      <c r="C50" s="74"/>
    </row>
    <row r="51" s="59" customFormat="1" ht="16.9" customHeight="1" spans="1:3">
      <c r="A51" s="72"/>
      <c r="B51" s="73"/>
      <c r="C51" s="74"/>
    </row>
    <row r="52" s="59" customFormat="1" ht="16.9" customHeight="1" spans="1:3">
      <c r="A52" s="72"/>
      <c r="B52" s="73"/>
      <c r="C52" s="74"/>
    </row>
    <row r="53" s="59" customFormat="1" ht="16.9" customHeight="1" spans="1:3">
      <c r="A53" s="72"/>
      <c r="B53" s="73"/>
      <c r="C53" s="74"/>
    </row>
    <row r="54" ht="15.75" spans="1:3">
      <c r="A54" s="49"/>
      <c r="B54" s="49"/>
      <c r="C54" s="49"/>
    </row>
    <row r="55" ht="15.75" spans="1:3">
      <c r="A55" s="49"/>
      <c r="B55" s="49"/>
      <c r="C55" s="49"/>
    </row>
    <row r="56" ht="15.75" spans="1:3">
      <c r="A56" s="49"/>
      <c r="B56" s="49"/>
      <c r="C56" s="49"/>
    </row>
    <row r="57" ht="15.75" spans="1:3">
      <c r="A57" s="49"/>
      <c r="B57" s="49"/>
      <c r="C57" s="49"/>
    </row>
    <row r="58" ht="15.75" spans="1:3">
      <c r="A58" s="49"/>
      <c r="B58" s="49"/>
      <c r="C58" s="49"/>
    </row>
    <row r="59" ht="15.75" spans="1:3">
      <c r="A59" s="49"/>
      <c r="B59" s="49"/>
      <c r="C59" s="49"/>
    </row>
    <row r="60" ht="15.75" spans="1:3">
      <c r="A60" s="49"/>
      <c r="B60" s="49"/>
      <c r="C60" s="49"/>
    </row>
    <row r="61" ht="15.75" spans="1:3">
      <c r="A61" s="49"/>
      <c r="B61" s="49"/>
      <c r="C61" s="49"/>
    </row>
    <row r="62" ht="15.75" spans="1:3">
      <c r="A62" s="49"/>
      <c r="B62" s="49"/>
      <c r="C62" s="49"/>
    </row>
    <row r="63" ht="15.75" spans="1:3">
      <c r="A63" s="49"/>
      <c r="B63" s="49"/>
      <c r="C63" s="49"/>
    </row>
    <row r="64" ht="15.75" spans="1:3">
      <c r="A64" s="49"/>
      <c r="B64" s="49"/>
      <c r="C64" s="49"/>
    </row>
    <row r="65" ht="15.75" spans="1:3">
      <c r="A65" s="49"/>
      <c r="B65" s="49"/>
      <c r="C65" s="49"/>
    </row>
    <row r="66" ht="15.75" spans="1:3">
      <c r="A66" s="49"/>
      <c r="B66" s="49"/>
      <c r="C66" s="49"/>
    </row>
    <row r="67" ht="15.75" spans="1:3">
      <c r="A67" s="49"/>
      <c r="B67" s="49"/>
      <c r="C67" s="49"/>
    </row>
    <row r="68" ht="15.75" spans="1:3">
      <c r="A68" s="49"/>
      <c r="B68" s="49"/>
      <c r="C68" s="49"/>
    </row>
    <row r="69" ht="15.75" spans="1:3">
      <c r="A69" s="49"/>
      <c r="B69" s="49"/>
      <c r="C69" s="49"/>
    </row>
    <row r="70" ht="15.75" spans="1:3">
      <c r="A70" s="49"/>
      <c r="B70" s="49"/>
      <c r="C70" s="49"/>
    </row>
    <row r="71" ht="15.75" spans="1:3">
      <c r="A71" s="49"/>
      <c r="B71" s="49"/>
      <c r="C71" s="49"/>
    </row>
    <row r="72" ht="15.75" spans="1:3">
      <c r="A72" s="49"/>
      <c r="B72" s="49"/>
      <c r="C72" s="49"/>
    </row>
    <row r="73" ht="15.75" spans="1:3">
      <c r="A73" s="49"/>
      <c r="B73" s="49"/>
      <c r="C73" s="49"/>
    </row>
    <row r="74" ht="15.75" spans="1:3">
      <c r="A74" s="49"/>
      <c r="B74" s="49"/>
      <c r="C74" s="49"/>
    </row>
    <row r="75" ht="15.75" spans="1:3">
      <c r="A75" s="49"/>
      <c r="B75" s="49"/>
      <c r="C75" s="49"/>
    </row>
    <row r="76" ht="15.75" spans="1:3">
      <c r="A76" s="49"/>
      <c r="B76" s="49"/>
      <c r="C76" s="49"/>
    </row>
    <row r="77" ht="15.75" spans="1:3">
      <c r="A77" s="49"/>
      <c r="B77" s="49"/>
      <c r="C77" s="49"/>
    </row>
    <row r="78" ht="15.75" spans="1:3">
      <c r="A78" s="49"/>
      <c r="B78" s="49"/>
      <c r="C78" s="49"/>
    </row>
    <row r="79" ht="15.75" spans="1:3">
      <c r="A79" s="49"/>
      <c r="B79" s="49"/>
      <c r="C79" s="49"/>
    </row>
    <row r="80" ht="15.75" spans="1:3">
      <c r="A80" s="49"/>
      <c r="B80" s="49"/>
      <c r="C80" s="49"/>
    </row>
    <row r="81" ht="15.75" spans="1:3">
      <c r="A81" s="49"/>
      <c r="B81" s="49"/>
      <c r="C81" s="49"/>
    </row>
    <row r="82" ht="15.75" spans="1:3">
      <c r="A82" s="49"/>
      <c r="B82" s="49"/>
      <c r="C82" s="49"/>
    </row>
    <row r="83" ht="15.75" spans="1:3">
      <c r="A83" s="49"/>
      <c r="B83" s="49"/>
      <c r="C83" s="49"/>
    </row>
    <row r="84" ht="15.75" spans="1:3">
      <c r="A84" s="49"/>
      <c r="B84" s="49"/>
      <c r="C84" s="49"/>
    </row>
    <row r="85" ht="15.75" spans="1:3">
      <c r="A85" s="49"/>
      <c r="B85" s="49"/>
      <c r="C85" s="49"/>
    </row>
    <row r="86" ht="15.75" spans="1:3">
      <c r="A86" s="49"/>
      <c r="B86" s="49"/>
      <c r="C86" s="49"/>
    </row>
    <row r="87" ht="15.75" spans="1:3">
      <c r="A87" s="49"/>
      <c r="B87" s="49"/>
      <c r="C87" s="49"/>
    </row>
    <row r="88" ht="15.75" spans="1:3">
      <c r="A88" s="49"/>
      <c r="B88" s="49"/>
      <c r="C88" s="49"/>
    </row>
    <row r="89" ht="15.75" spans="1:3">
      <c r="A89" s="49"/>
      <c r="B89" s="49"/>
      <c r="C89" s="49"/>
    </row>
    <row r="90" ht="15.75" spans="1:3">
      <c r="A90" s="49"/>
      <c r="B90" s="49"/>
      <c r="C90" s="49"/>
    </row>
    <row r="91" ht="15.75" spans="1:3">
      <c r="A91" s="49"/>
      <c r="B91" s="49"/>
      <c r="C91" s="49"/>
    </row>
    <row r="92" ht="15.75" spans="1:3">
      <c r="A92" s="49"/>
      <c r="B92" s="49"/>
      <c r="C92" s="49"/>
    </row>
    <row r="93" ht="15.75" spans="1:3">
      <c r="A93" s="49"/>
      <c r="B93" s="49"/>
      <c r="C93" s="49"/>
    </row>
    <row r="94" ht="15.75" spans="1:3">
      <c r="A94" s="49"/>
      <c r="B94" s="49"/>
      <c r="C94" s="49"/>
    </row>
    <row r="95" ht="15.75" spans="1:3">
      <c r="A95" s="49"/>
      <c r="B95" s="49"/>
      <c r="C95" s="49"/>
    </row>
    <row r="96" ht="15.75" spans="1:3">
      <c r="A96" s="49"/>
      <c r="B96" s="49"/>
      <c r="C96" s="49"/>
    </row>
    <row r="97" ht="15.75" spans="1:3">
      <c r="A97" s="49"/>
      <c r="B97" s="49"/>
      <c r="C97" s="49"/>
    </row>
    <row r="98" ht="15.75" spans="1:3">
      <c r="A98" s="49"/>
      <c r="B98" s="49"/>
      <c r="C98" s="49"/>
    </row>
    <row r="99" ht="15.75" spans="1:3">
      <c r="A99" s="49"/>
      <c r="B99" s="49"/>
      <c r="C99" s="49"/>
    </row>
    <row r="100" ht="15.75" spans="1:3">
      <c r="A100" s="49"/>
      <c r="B100" s="49"/>
      <c r="C100" s="49"/>
    </row>
    <row r="101" ht="15.75" spans="1:3">
      <c r="A101" s="49"/>
      <c r="B101" s="49"/>
      <c r="C101" s="49"/>
    </row>
    <row r="102" ht="15.75" spans="1:3">
      <c r="A102" s="49"/>
      <c r="B102" s="49"/>
      <c r="C102" s="49"/>
    </row>
    <row r="103" ht="15.75" spans="1:3">
      <c r="A103" s="49"/>
      <c r="B103" s="49"/>
      <c r="C103" s="49"/>
    </row>
    <row r="104" ht="15.75" spans="1:3">
      <c r="A104" s="49"/>
      <c r="B104" s="49"/>
      <c r="C104" s="49"/>
    </row>
    <row r="105" ht="15.75" spans="1:3">
      <c r="A105" s="49"/>
      <c r="B105" s="49"/>
      <c r="C105" s="49"/>
    </row>
    <row r="106" ht="15.75" spans="1:3">
      <c r="A106" s="49"/>
      <c r="B106" s="49"/>
      <c r="C106" s="49"/>
    </row>
    <row r="107" ht="15.75" spans="1:3">
      <c r="A107" s="49"/>
      <c r="B107" s="49"/>
      <c r="C107" s="49"/>
    </row>
    <row r="108" ht="15.75" spans="1:3">
      <c r="A108" s="49"/>
      <c r="B108" s="49"/>
      <c r="C108" s="49"/>
    </row>
    <row r="109" ht="15.75" spans="1:3">
      <c r="A109" s="49"/>
      <c r="B109" s="49"/>
      <c r="C109" s="49"/>
    </row>
    <row r="110" ht="15.75" spans="1:3">
      <c r="A110" s="49"/>
      <c r="B110" s="49"/>
      <c r="C110" s="49"/>
    </row>
    <row r="111" ht="15.75" spans="1:3">
      <c r="A111" s="49"/>
      <c r="B111" s="49"/>
      <c r="C111" s="49"/>
    </row>
    <row r="112" ht="15.75" spans="1:3">
      <c r="A112" s="49"/>
      <c r="B112" s="49"/>
      <c r="C112" s="49"/>
    </row>
    <row r="113" ht="15.75" spans="1:3">
      <c r="A113" s="49"/>
      <c r="B113" s="49"/>
      <c r="C113" s="49"/>
    </row>
    <row r="114" ht="15.75" spans="1:3">
      <c r="A114" s="49"/>
      <c r="B114" s="49"/>
      <c r="C114" s="49"/>
    </row>
    <row r="115" ht="15.75" spans="1:3">
      <c r="A115" s="49"/>
      <c r="B115" s="49"/>
      <c r="C115" s="49"/>
    </row>
    <row r="116" ht="15.75" spans="1:3">
      <c r="A116" s="49"/>
      <c r="B116" s="49"/>
      <c r="C116" s="49"/>
    </row>
    <row r="117" ht="15.75" spans="1:3">
      <c r="A117" s="49"/>
      <c r="B117" s="49"/>
      <c r="C117" s="49"/>
    </row>
    <row r="118" ht="15.75" spans="1:3">
      <c r="A118" s="49"/>
      <c r="B118" s="49"/>
      <c r="C118" s="49"/>
    </row>
    <row r="119" ht="15.75" spans="1:3">
      <c r="A119" s="49"/>
      <c r="B119" s="49"/>
      <c r="C119" s="49"/>
    </row>
    <row r="120" ht="15.75" spans="1:3">
      <c r="A120" s="49"/>
      <c r="B120" s="49"/>
      <c r="C120" s="49"/>
    </row>
    <row r="121" ht="15.75" spans="1:3">
      <c r="A121" s="49"/>
      <c r="B121" s="49"/>
      <c r="C121" s="49"/>
    </row>
    <row r="122" ht="15.75" spans="1:3">
      <c r="A122" s="49"/>
      <c r="B122" s="49"/>
      <c r="C122" s="49"/>
    </row>
    <row r="123" ht="15.75" spans="1:3">
      <c r="A123" s="49"/>
      <c r="B123" s="49"/>
      <c r="C123" s="49"/>
    </row>
    <row r="124" ht="15.75" spans="1:3">
      <c r="A124" s="49"/>
      <c r="B124" s="49"/>
      <c r="C124" s="49"/>
    </row>
    <row r="125" ht="15.75" spans="1:3">
      <c r="A125" s="49"/>
      <c r="B125" s="49"/>
      <c r="C125" s="49"/>
    </row>
    <row r="126" ht="15.75" spans="1:3">
      <c r="A126" s="49"/>
      <c r="B126" s="49"/>
      <c r="C126" s="49"/>
    </row>
    <row r="127" ht="15.75" spans="1:3">
      <c r="A127" s="49"/>
      <c r="B127" s="49"/>
      <c r="C127" s="49"/>
    </row>
    <row r="128" ht="15.75" spans="1:3">
      <c r="A128" s="49"/>
      <c r="B128" s="49"/>
      <c r="C128" s="49"/>
    </row>
    <row r="129" ht="15.75" spans="1:3">
      <c r="A129" s="49"/>
      <c r="B129" s="49"/>
      <c r="C129" s="49"/>
    </row>
    <row r="130" ht="15.75" spans="1:3">
      <c r="A130" s="49"/>
      <c r="B130" s="49"/>
      <c r="C130" s="49"/>
    </row>
    <row r="131" ht="15.75" spans="1:3">
      <c r="A131" s="49"/>
      <c r="B131" s="49"/>
      <c r="C131" s="49"/>
    </row>
    <row r="132" ht="15.75" spans="1:3">
      <c r="A132" s="49"/>
      <c r="B132" s="49"/>
      <c r="C132" s="49"/>
    </row>
    <row r="133" ht="15.75" spans="1:3">
      <c r="A133" s="49"/>
      <c r="B133" s="49"/>
      <c r="C133" s="49"/>
    </row>
    <row r="134" ht="15.75" spans="1:3">
      <c r="A134" s="49"/>
      <c r="B134" s="49"/>
      <c r="C134" s="49"/>
    </row>
    <row r="135" ht="15.75" spans="1:3">
      <c r="A135" s="49"/>
      <c r="B135" s="49"/>
      <c r="C135" s="49"/>
    </row>
    <row r="136" ht="15.75" spans="1:3">
      <c r="A136" s="49"/>
      <c r="B136" s="49"/>
      <c r="C136" s="49"/>
    </row>
    <row r="137" ht="15.75" spans="1:3">
      <c r="A137" s="49"/>
      <c r="B137" s="49"/>
      <c r="C137" s="49"/>
    </row>
    <row r="138" ht="15.75" spans="1:3">
      <c r="A138" s="49"/>
      <c r="B138" s="49"/>
      <c r="C138" s="49"/>
    </row>
    <row r="139" ht="15.75" spans="1:3">
      <c r="A139" s="49"/>
      <c r="B139" s="49"/>
      <c r="C139" s="49"/>
    </row>
    <row r="140" ht="15.75" spans="1:3">
      <c r="A140" s="49"/>
      <c r="B140" s="49"/>
      <c r="C140" s="49"/>
    </row>
    <row r="141" ht="15.75" spans="1:3">
      <c r="A141" s="49"/>
      <c r="B141" s="49"/>
      <c r="C141" s="49"/>
    </row>
    <row r="142" ht="15.75" spans="1:3">
      <c r="A142" s="49"/>
      <c r="B142" s="49"/>
      <c r="C142" s="49"/>
    </row>
    <row r="143" ht="15.75" spans="1:3">
      <c r="A143" s="49"/>
      <c r="B143" s="49"/>
      <c r="C143" s="49"/>
    </row>
    <row r="144" ht="15.75" spans="1:3">
      <c r="A144" s="49"/>
      <c r="B144" s="49"/>
      <c r="C144" s="49"/>
    </row>
    <row r="145" ht="15.75" spans="1:3">
      <c r="A145" s="49"/>
      <c r="B145" s="49"/>
      <c r="C145" s="49"/>
    </row>
    <row r="146" ht="15.75" spans="1:3">
      <c r="A146" s="49"/>
      <c r="B146" s="49"/>
      <c r="C146" s="49"/>
    </row>
    <row r="147" ht="15.75" spans="1:3">
      <c r="A147" s="49"/>
      <c r="B147" s="49"/>
      <c r="C147" s="49"/>
    </row>
    <row r="148" ht="15.75" spans="1:3">
      <c r="A148" s="49"/>
      <c r="B148" s="49"/>
      <c r="C148" s="49"/>
    </row>
    <row r="149" ht="15.75" spans="1:3">
      <c r="A149" s="49"/>
      <c r="B149" s="49"/>
      <c r="C149" s="49"/>
    </row>
    <row r="150" ht="15.75" spans="1:3">
      <c r="A150" s="49"/>
      <c r="B150" s="49"/>
      <c r="C150" s="49"/>
    </row>
    <row r="151" ht="15.75" spans="1:3">
      <c r="A151" s="49"/>
      <c r="B151" s="49"/>
      <c r="C151" s="49"/>
    </row>
    <row r="152" ht="15.75" spans="1:3">
      <c r="A152" s="49"/>
      <c r="B152" s="49"/>
      <c r="C152" s="49"/>
    </row>
    <row r="153" ht="15.75" spans="1:3">
      <c r="A153" s="49"/>
      <c r="B153" s="49"/>
      <c r="C153" s="49"/>
    </row>
    <row r="154" ht="15.75" spans="1:3">
      <c r="A154" s="49"/>
      <c r="B154" s="49"/>
      <c r="C154" s="49"/>
    </row>
    <row r="155" ht="15.75" spans="1:3">
      <c r="A155" s="49"/>
      <c r="B155" s="49"/>
      <c r="C155" s="49"/>
    </row>
    <row r="156" ht="15.75" spans="1:3">
      <c r="A156" s="49"/>
      <c r="B156" s="49"/>
      <c r="C156" s="49"/>
    </row>
    <row r="157" ht="15.75" spans="1:3">
      <c r="A157" s="49"/>
      <c r="B157" s="49"/>
      <c r="C157" s="49"/>
    </row>
    <row r="158" ht="15.75" spans="1:3">
      <c r="A158" s="49"/>
      <c r="B158" s="49"/>
      <c r="C158" s="49"/>
    </row>
    <row r="159" ht="15.75" spans="1:3">
      <c r="A159" s="49"/>
      <c r="B159" s="49"/>
      <c r="C159" s="49"/>
    </row>
    <row r="160" ht="15.75" spans="1:3">
      <c r="A160" s="49"/>
      <c r="B160" s="49"/>
      <c r="C160" s="49"/>
    </row>
    <row r="161" ht="15.75" spans="1:3">
      <c r="A161" s="49"/>
      <c r="B161" s="49"/>
      <c r="C161" s="49"/>
    </row>
    <row r="162" ht="15.75" spans="1:3">
      <c r="A162" s="49"/>
      <c r="B162" s="49"/>
      <c r="C162" s="49"/>
    </row>
    <row r="163" ht="15.75" spans="1:3">
      <c r="A163" s="49"/>
      <c r="B163" s="49"/>
      <c r="C163" s="49"/>
    </row>
    <row r="164" ht="15.75" spans="1:3">
      <c r="A164" s="49"/>
      <c r="B164" s="49"/>
      <c r="C164" s="49"/>
    </row>
    <row r="165" ht="15.75" spans="1:3">
      <c r="A165" s="49"/>
      <c r="B165" s="49"/>
      <c r="C165" s="49"/>
    </row>
    <row r="166" ht="15.75" spans="1:3">
      <c r="A166" s="49"/>
      <c r="B166" s="49"/>
      <c r="C166" s="49"/>
    </row>
    <row r="167" ht="15.75" spans="1:3">
      <c r="A167" s="49"/>
      <c r="B167" s="49"/>
      <c r="C167" s="49"/>
    </row>
    <row r="168" ht="15.75" spans="1:3">
      <c r="A168" s="49"/>
      <c r="B168" s="49"/>
      <c r="C168" s="49"/>
    </row>
    <row r="169" ht="15.75" spans="1:3">
      <c r="A169" s="49"/>
      <c r="B169" s="49"/>
      <c r="C169" s="49"/>
    </row>
    <row r="170" ht="15.75" spans="1:3">
      <c r="A170" s="49"/>
      <c r="B170" s="49"/>
      <c r="C170" s="49"/>
    </row>
    <row r="171" ht="15.75" spans="1:3">
      <c r="A171" s="49"/>
      <c r="B171" s="49"/>
      <c r="C171" s="49"/>
    </row>
    <row r="172" ht="15.75" spans="1:3">
      <c r="A172" s="49"/>
      <c r="B172" s="49"/>
      <c r="C172" s="49"/>
    </row>
    <row r="173" ht="15.75" spans="1:3">
      <c r="A173" s="49"/>
      <c r="B173" s="49"/>
      <c r="C173" s="49"/>
    </row>
    <row r="174" ht="15.75" spans="1:3">
      <c r="A174" s="49"/>
      <c r="B174" s="49"/>
      <c r="C174" s="49"/>
    </row>
    <row r="175" ht="15.75" spans="1:3">
      <c r="A175" s="49"/>
      <c r="B175" s="49"/>
      <c r="C175" s="49"/>
    </row>
    <row r="176" ht="15.75" spans="1:3">
      <c r="A176" s="49"/>
      <c r="B176" s="49"/>
      <c r="C176" s="49"/>
    </row>
    <row r="177" ht="15.75" spans="1:3">
      <c r="A177" s="49"/>
      <c r="B177" s="49"/>
      <c r="C177" s="49"/>
    </row>
    <row r="178" ht="15.75" spans="1:3">
      <c r="A178" s="49"/>
      <c r="B178" s="49"/>
      <c r="C178" s="49"/>
    </row>
    <row r="179" ht="15.75" spans="1:3">
      <c r="A179" s="49"/>
      <c r="B179" s="49"/>
      <c r="C179" s="49"/>
    </row>
    <row r="180" ht="15.75" spans="1:3">
      <c r="A180" s="49"/>
      <c r="B180" s="49"/>
      <c r="C180" s="49"/>
    </row>
    <row r="181" ht="15.75" spans="1:3">
      <c r="A181" s="49"/>
      <c r="B181" s="49"/>
      <c r="C181" s="49"/>
    </row>
    <row r="182" ht="15.75" spans="1:3">
      <c r="A182" s="49"/>
      <c r="B182" s="49"/>
      <c r="C182" s="49"/>
    </row>
    <row r="183" ht="15.75" spans="1:3">
      <c r="A183" s="49"/>
      <c r="B183" s="49"/>
      <c r="C183" s="49"/>
    </row>
    <row r="184" ht="15.75" spans="1:3">
      <c r="A184" s="49"/>
      <c r="B184" s="49"/>
      <c r="C184" s="49"/>
    </row>
    <row r="185" ht="15.75" spans="1:3">
      <c r="A185" s="49"/>
      <c r="B185" s="49"/>
      <c r="C185" s="49"/>
    </row>
    <row r="186" ht="15.75" spans="1:3">
      <c r="A186" s="49"/>
      <c r="B186" s="49"/>
      <c r="C186" s="49"/>
    </row>
    <row r="187" ht="15.75" spans="1:3">
      <c r="A187" s="49"/>
      <c r="B187" s="49"/>
      <c r="C187" s="49"/>
    </row>
    <row r="188" ht="15.75" spans="1:3">
      <c r="A188" s="49"/>
      <c r="B188" s="49"/>
      <c r="C188" s="49"/>
    </row>
    <row r="189" ht="15.75" spans="1:3">
      <c r="A189" s="49"/>
      <c r="B189" s="49"/>
      <c r="C189" s="49"/>
    </row>
    <row r="190" ht="15.75" spans="1:3">
      <c r="A190" s="49"/>
      <c r="B190" s="49"/>
      <c r="C190" s="49"/>
    </row>
    <row r="191" ht="15.75" spans="1:3">
      <c r="A191" s="49"/>
      <c r="B191" s="49"/>
      <c r="C191" s="49"/>
    </row>
    <row r="192" ht="15.75" spans="1:3">
      <c r="A192" s="49"/>
      <c r="B192" s="49"/>
      <c r="C192" s="49"/>
    </row>
    <row r="193" ht="15.75" spans="1:3">
      <c r="A193" s="49"/>
      <c r="B193" s="49"/>
      <c r="C193" s="49"/>
    </row>
    <row r="194" ht="15.75" spans="1:3">
      <c r="A194" s="49"/>
      <c r="B194" s="49"/>
      <c r="C194" s="49"/>
    </row>
    <row r="195" ht="15.75" spans="1:3">
      <c r="A195" s="49"/>
      <c r="B195" s="49"/>
      <c r="C195" s="49"/>
    </row>
    <row r="196" ht="15.75" spans="1:3">
      <c r="A196" s="49"/>
      <c r="B196" s="49"/>
      <c r="C196" s="49"/>
    </row>
    <row r="197" ht="15.75" spans="1:3">
      <c r="A197" s="49"/>
      <c r="B197" s="49"/>
      <c r="C197" s="49"/>
    </row>
    <row r="198" ht="15.75" spans="1:3">
      <c r="A198" s="49"/>
      <c r="B198" s="49"/>
      <c r="C198" s="49"/>
    </row>
    <row r="199" ht="15.75" spans="1:3">
      <c r="A199" s="49"/>
      <c r="B199" s="49"/>
      <c r="C199" s="49"/>
    </row>
    <row r="200" ht="15.75" spans="1:3">
      <c r="A200" s="49"/>
      <c r="B200" s="49"/>
      <c r="C200" s="49"/>
    </row>
    <row r="201" ht="15.75" spans="1:3">
      <c r="A201" s="49"/>
      <c r="B201" s="49"/>
      <c r="C201" s="49"/>
    </row>
    <row r="202" ht="15.75" spans="1:3">
      <c r="A202" s="49"/>
      <c r="B202" s="49"/>
      <c r="C202" s="49"/>
    </row>
    <row r="203" ht="15.75" spans="1:3">
      <c r="A203" s="49"/>
      <c r="B203" s="49"/>
      <c r="C203" s="49"/>
    </row>
    <row r="204" ht="15.75" spans="1:3">
      <c r="A204" s="49"/>
      <c r="B204" s="49"/>
      <c r="C204" s="49"/>
    </row>
    <row r="205" ht="15.75" spans="1:3">
      <c r="A205" s="49"/>
      <c r="B205" s="49"/>
      <c r="C205" s="49"/>
    </row>
    <row r="206" ht="15.75" spans="1:3">
      <c r="A206" s="49"/>
      <c r="B206" s="49"/>
      <c r="C206" s="49"/>
    </row>
    <row r="207" ht="15.75" spans="1:3">
      <c r="A207" s="49"/>
      <c r="B207" s="49"/>
      <c r="C207" s="49"/>
    </row>
    <row r="208" ht="15.75" spans="1:3">
      <c r="A208" s="49"/>
      <c r="B208" s="49"/>
      <c r="C208" s="49"/>
    </row>
    <row r="209" ht="15.75" spans="1:3">
      <c r="A209" s="49"/>
      <c r="B209" s="49"/>
      <c r="C209" s="49"/>
    </row>
    <row r="210" ht="15.75" spans="1:3">
      <c r="A210" s="49"/>
      <c r="B210" s="49"/>
      <c r="C210" s="49"/>
    </row>
    <row r="211" ht="15.75" spans="1:3">
      <c r="A211" s="49"/>
      <c r="B211" s="49"/>
      <c r="C211" s="49"/>
    </row>
    <row r="212" ht="15.75" spans="1:3">
      <c r="A212" s="49"/>
      <c r="B212" s="49"/>
      <c r="C212" s="49"/>
    </row>
    <row r="213" ht="15.75" spans="1:3">
      <c r="A213" s="49"/>
      <c r="B213" s="49"/>
      <c r="C213" s="49"/>
    </row>
    <row r="214" ht="15.75" spans="1:3">
      <c r="A214" s="49"/>
      <c r="B214" s="49"/>
      <c r="C214" s="49"/>
    </row>
    <row r="215" ht="15.75" spans="1:3">
      <c r="A215" s="49"/>
      <c r="B215" s="49"/>
      <c r="C215" s="49"/>
    </row>
    <row r="216" ht="15.75" spans="1:3">
      <c r="A216" s="49"/>
      <c r="B216" s="49"/>
      <c r="C216" s="49"/>
    </row>
    <row r="217" ht="15.75" spans="1:3">
      <c r="A217" s="49"/>
      <c r="B217" s="49"/>
      <c r="C217" s="49"/>
    </row>
    <row r="218" ht="15.75" spans="1:3">
      <c r="A218" s="49"/>
      <c r="B218" s="49"/>
      <c r="C218" s="49"/>
    </row>
    <row r="219" ht="15.75" spans="1:3">
      <c r="A219" s="49"/>
      <c r="B219" s="49"/>
      <c r="C219" s="49"/>
    </row>
    <row r="220" ht="15.75" spans="1:3">
      <c r="A220" s="49"/>
      <c r="B220" s="49"/>
      <c r="C220" s="49"/>
    </row>
    <row r="221" ht="15.75" spans="1:3">
      <c r="A221" s="49"/>
      <c r="B221" s="49"/>
      <c r="C221" s="49"/>
    </row>
    <row r="222" ht="15.75" spans="1:3">
      <c r="A222" s="49"/>
      <c r="B222" s="49"/>
      <c r="C222" s="49"/>
    </row>
    <row r="223" ht="15.75" spans="1:3">
      <c r="A223" s="49"/>
      <c r="B223" s="49"/>
      <c r="C223" s="49"/>
    </row>
    <row r="224" ht="15.75" spans="1:3">
      <c r="A224" s="49"/>
      <c r="B224" s="49"/>
      <c r="C224" s="49"/>
    </row>
    <row r="225" ht="15.75" spans="1:3">
      <c r="A225" s="49"/>
      <c r="B225" s="49"/>
      <c r="C225" s="49"/>
    </row>
    <row r="226" ht="15.75" spans="1:3">
      <c r="A226" s="49"/>
      <c r="B226" s="49"/>
      <c r="C226" s="49"/>
    </row>
    <row r="227" ht="15.75" spans="1:3">
      <c r="A227" s="49"/>
      <c r="B227" s="49"/>
      <c r="C227" s="49"/>
    </row>
    <row r="228" ht="15.75" spans="1:3">
      <c r="A228" s="49"/>
      <c r="B228" s="49"/>
      <c r="C228" s="49"/>
    </row>
    <row r="229" ht="15.75" spans="1:3">
      <c r="A229" s="49"/>
      <c r="B229" s="49"/>
      <c r="C229" s="49"/>
    </row>
    <row r="230" ht="15.75" spans="1:3">
      <c r="A230" s="49"/>
      <c r="B230" s="49"/>
      <c r="C230" s="49"/>
    </row>
    <row r="231" ht="15.75" spans="1:3">
      <c r="A231" s="49"/>
      <c r="B231" s="49"/>
      <c r="C231" s="49"/>
    </row>
    <row r="232" ht="15.75" spans="1:3">
      <c r="A232" s="49"/>
      <c r="B232" s="49"/>
      <c r="C232" s="49"/>
    </row>
    <row r="233" ht="15.75" spans="1:3">
      <c r="A233" s="49"/>
      <c r="B233" s="49"/>
      <c r="C233" s="49"/>
    </row>
    <row r="234" ht="15.75" spans="1:3">
      <c r="A234" s="49"/>
      <c r="B234" s="49"/>
      <c r="C234" s="49"/>
    </row>
    <row r="235" ht="15.75" spans="1:3">
      <c r="A235" s="49"/>
      <c r="B235" s="49"/>
      <c r="C235" s="49"/>
    </row>
    <row r="236" ht="15.75" spans="1:3">
      <c r="A236" s="49"/>
      <c r="B236" s="49"/>
      <c r="C236" s="49"/>
    </row>
    <row r="237" ht="15.75" spans="1:3">
      <c r="A237" s="49"/>
      <c r="B237" s="49"/>
      <c r="C237" s="49"/>
    </row>
    <row r="238" ht="15.75" spans="1:3">
      <c r="A238" s="49"/>
      <c r="B238" s="49"/>
      <c r="C238" s="49"/>
    </row>
    <row r="239" ht="15.75" spans="1:3">
      <c r="A239" s="49"/>
      <c r="B239" s="49"/>
      <c r="C239" s="49"/>
    </row>
    <row r="240" ht="15.75" spans="1:3">
      <c r="A240" s="49"/>
      <c r="B240" s="49"/>
      <c r="C240" s="49"/>
    </row>
    <row r="241" ht="15.75" spans="1:3">
      <c r="A241" s="49"/>
      <c r="B241" s="49"/>
      <c r="C241" s="49"/>
    </row>
    <row r="242" ht="15.75" spans="1:3">
      <c r="A242" s="49"/>
      <c r="B242" s="49"/>
      <c r="C242" s="49"/>
    </row>
    <row r="243" ht="15.75" spans="1:3">
      <c r="A243" s="49"/>
      <c r="B243" s="49"/>
      <c r="C243" s="49"/>
    </row>
    <row r="244" ht="15.75" spans="1:3">
      <c r="A244" s="49"/>
      <c r="B244" s="49"/>
      <c r="C244" s="49"/>
    </row>
    <row r="245" ht="15.75" spans="1:3">
      <c r="A245" s="49"/>
      <c r="B245" s="49"/>
      <c r="C245" s="49"/>
    </row>
    <row r="246" ht="15.75" spans="1:3">
      <c r="A246" s="49"/>
      <c r="B246" s="49"/>
      <c r="C246" s="49"/>
    </row>
    <row r="247" ht="15.75" spans="1:3">
      <c r="A247" s="49"/>
      <c r="B247" s="49"/>
      <c r="C247" s="49"/>
    </row>
    <row r="248" ht="15.75" spans="1:3">
      <c r="A248" s="49"/>
      <c r="B248" s="49"/>
      <c r="C248" s="49"/>
    </row>
    <row r="249" ht="15.75" spans="1:3">
      <c r="A249" s="49"/>
      <c r="B249" s="49"/>
      <c r="C249" s="49"/>
    </row>
    <row r="250" ht="15.75" spans="1:3">
      <c r="A250" s="49"/>
      <c r="B250" s="49"/>
      <c r="C250" s="49"/>
    </row>
    <row r="251" ht="15.75" spans="1:3">
      <c r="A251" s="49"/>
      <c r="B251" s="49"/>
      <c r="C251" s="49"/>
    </row>
    <row r="252" ht="15.75" spans="1:3">
      <c r="A252" s="49"/>
      <c r="B252" s="49"/>
      <c r="C252" s="49"/>
    </row>
    <row r="253" ht="15.75" spans="1:3">
      <c r="A253" s="49"/>
      <c r="B253" s="49"/>
      <c r="C253" s="49"/>
    </row>
    <row r="254" ht="15.75" spans="1:3">
      <c r="A254" s="49"/>
      <c r="B254" s="49"/>
      <c r="C254" s="49"/>
    </row>
    <row r="255" ht="15.75" spans="1:3">
      <c r="A255" s="49"/>
      <c r="B255" s="49"/>
      <c r="C255" s="49"/>
    </row>
    <row r="256" ht="15.75" spans="1:3">
      <c r="A256" s="49"/>
      <c r="B256" s="49"/>
      <c r="C256" s="49"/>
    </row>
    <row r="257" ht="15.75" spans="1:3">
      <c r="A257" s="49"/>
      <c r="B257" s="49"/>
      <c r="C257" s="49"/>
    </row>
    <row r="258" ht="15.75" spans="1:3">
      <c r="A258" s="49"/>
      <c r="B258" s="49"/>
      <c r="C258" s="49"/>
    </row>
    <row r="259" ht="15.75" spans="1:3">
      <c r="A259" s="49"/>
      <c r="B259" s="49"/>
      <c r="C259" s="49"/>
    </row>
    <row r="260" ht="15.75" spans="1:3">
      <c r="A260" s="49"/>
      <c r="B260" s="49"/>
      <c r="C260" s="49"/>
    </row>
    <row r="261" ht="15.75" spans="1:3">
      <c r="A261" s="49"/>
      <c r="B261" s="49"/>
      <c r="C261" s="49"/>
    </row>
    <row r="262" ht="15.75" spans="1:3">
      <c r="A262" s="49"/>
      <c r="B262" s="49"/>
      <c r="C262" s="49"/>
    </row>
    <row r="263" ht="15.75" spans="1:3">
      <c r="A263" s="49"/>
      <c r="B263" s="49"/>
      <c r="C263" s="49"/>
    </row>
    <row r="264" ht="15.75" spans="1:3">
      <c r="A264" s="49"/>
      <c r="B264" s="49"/>
      <c r="C264" s="49"/>
    </row>
    <row r="265" ht="15.75" spans="1:3">
      <c r="A265" s="49"/>
      <c r="B265" s="49"/>
      <c r="C265" s="49"/>
    </row>
    <row r="266" ht="15.75" spans="1:3">
      <c r="A266" s="49"/>
      <c r="B266" s="49"/>
      <c r="C266" s="49"/>
    </row>
    <row r="267" ht="15.75" spans="1:3">
      <c r="A267" s="49"/>
      <c r="B267" s="49"/>
      <c r="C267" s="49"/>
    </row>
    <row r="268" ht="15.75" spans="1:3">
      <c r="A268" s="49"/>
      <c r="B268" s="49"/>
      <c r="C268" s="49"/>
    </row>
    <row r="269" ht="15.75" spans="1:3">
      <c r="A269" s="49"/>
      <c r="B269" s="49"/>
      <c r="C269" s="49"/>
    </row>
    <row r="270" ht="15.75" spans="1:3">
      <c r="A270" s="49"/>
      <c r="B270" s="49"/>
      <c r="C270" s="49"/>
    </row>
    <row r="271" ht="15.75" spans="1:3">
      <c r="A271" s="49"/>
      <c r="B271" s="49"/>
      <c r="C271" s="49"/>
    </row>
    <row r="272" ht="15.75" spans="1:3">
      <c r="A272" s="49"/>
      <c r="B272" s="49"/>
      <c r="C272" s="49"/>
    </row>
    <row r="273" ht="15.75" spans="1:3">
      <c r="A273" s="49"/>
      <c r="B273" s="49"/>
      <c r="C273" s="49"/>
    </row>
    <row r="274" ht="15.75" spans="1:3">
      <c r="A274" s="49"/>
      <c r="B274" s="49"/>
      <c r="C274" s="49"/>
    </row>
    <row r="275" ht="15.75" spans="1:3">
      <c r="A275" s="49"/>
      <c r="B275" s="49"/>
      <c r="C275" s="49"/>
    </row>
    <row r="276" ht="15.75" spans="1:3">
      <c r="A276" s="49"/>
      <c r="B276" s="49"/>
      <c r="C276" s="49"/>
    </row>
    <row r="277" ht="15.75" spans="1:3">
      <c r="A277" s="49"/>
      <c r="B277" s="49"/>
      <c r="C277" s="49"/>
    </row>
    <row r="278" ht="15.75" spans="1:3">
      <c r="A278" s="49"/>
      <c r="B278" s="49"/>
      <c r="C278" s="49"/>
    </row>
    <row r="279" ht="15.75" spans="1:3">
      <c r="A279" s="49"/>
      <c r="B279" s="49"/>
      <c r="C279" s="49"/>
    </row>
    <row r="280" ht="15.75" spans="1:3">
      <c r="A280" s="49"/>
      <c r="B280" s="49"/>
      <c r="C280" s="49"/>
    </row>
    <row r="281" ht="15.75" spans="1:3">
      <c r="A281" s="49"/>
      <c r="B281" s="49"/>
      <c r="C281" s="49"/>
    </row>
    <row r="282" ht="15.75" spans="1:3">
      <c r="A282" s="49"/>
      <c r="B282" s="49"/>
      <c r="C282" s="49"/>
    </row>
    <row r="283" ht="15.75" spans="1:3">
      <c r="A283" s="49"/>
      <c r="B283" s="49"/>
      <c r="C283" s="49"/>
    </row>
    <row r="284" ht="15.75" spans="1:3">
      <c r="A284" s="49"/>
      <c r="B284" s="49"/>
      <c r="C284" s="49"/>
    </row>
    <row r="285" ht="15.75" spans="1:3">
      <c r="A285" s="49"/>
      <c r="B285" s="49"/>
      <c r="C285" s="49"/>
    </row>
    <row r="286" ht="15.75" spans="1:3">
      <c r="A286" s="49"/>
      <c r="B286" s="49"/>
      <c r="C286" s="49"/>
    </row>
    <row r="287" ht="15.75" spans="1:3">
      <c r="A287" s="49"/>
      <c r="B287" s="49"/>
      <c r="C287" s="49"/>
    </row>
    <row r="288" ht="15.75" spans="1:3">
      <c r="A288" s="49"/>
      <c r="B288" s="49"/>
      <c r="C288" s="49"/>
    </row>
    <row r="289" ht="15.75" spans="1:3">
      <c r="A289" s="49"/>
      <c r="B289" s="49"/>
      <c r="C289" s="49"/>
    </row>
    <row r="290" ht="15.75" spans="1:3">
      <c r="A290" s="49"/>
      <c r="B290" s="49"/>
      <c r="C290" s="49"/>
    </row>
    <row r="291" ht="15.75" spans="1:3">
      <c r="A291" s="49"/>
      <c r="B291" s="49"/>
      <c r="C291" s="49"/>
    </row>
    <row r="292" ht="15.75" spans="1:3">
      <c r="A292" s="49"/>
      <c r="B292" s="49"/>
      <c r="C292" s="49"/>
    </row>
    <row r="293" ht="15.75" spans="1:3">
      <c r="A293" s="49"/>
      <c r="B293" s="49"/>
      <c r="C293" s="49"/>
    </row>
    <row r="294" ht="15.75" spans="1:3">
      <c r="A294" s="49"/>
      <c r="B294" s="49"/>
      <c r="C294" s="49"/>
    </row>
    <row r="295" ht="15.75" spans="1:3">
      <c r="A295" s="49"/>
      <c r="B295" s="49"/>
      <c r="C295" s="49"/>
    </row>
    <row r="296" ht="15.75" spans="1:3">
      <c r="A296" s="49"/>
      <c r="B296" s="49"/>
      <c r="C296" s="49"/>
    </row>
    <row r="297" ht="15.75" spans="1:3">
      <c r="A297" s="49"/>
      <c r="B297" s="49"/>
      <c r="C297" s="49"/>
    </row>
    <row r="298" ht="15.75" spans="1:3">
      <c r="A298" s="49"/>
      <c r="B298" s="49"/>
      <c r="C298" s="49"/>
    </row>
    <row r="299" ht="15.75" spans="1:3">
      <c r="A299" s="49"/>
      <c r="B299" s="49"/>
      <c r="C299" s="49"/>
    </row>
    <row r="300" ht="15.75" spans="1:3">
      <c r="A300" s="49"/>
      <c r="B300" s="49"/>
      <c r="C300" s="49"/>
    </row>
    <row r="301" ht="15.75" spans="1:3">
      <c r="A301" s="49"/>
      <c r="B301" s="49"/>
      <c r="C301" s="49"/>
    </row>
    <row r="302" ht="15.75" spans="1:3">
      <c r="A302" s="49"/>
      <c r="B302" s="49"/>
      <c r="C302" s="49"/>
    </row>
    <row r="303" ht="15.75" spans="1:3">
      <c r="A303" s="49"/>
      <c r="B303" s="49"/>
      <c r="C303" s="49"/>
    </row>
    <row r="304" ht="15.75" spans="1:3">
      <c r="A304" s="49"/>
      <c r="B304" s="49"/>
      <c r="C304" s="49"/>
    </row>
    <row r="305" ht="15.75" spans="1:3">
      <c r="A305" s="49"/>
      <c r="B305" s="49"/>
      <c r="C305" s="49"/>
    </row>
    <row r="306" ht="15.75" spans="1:3">
      <c r="A306" s="49"/>
      <c r="B306" s="49"/>
      <c r="C306" s="49"/>
    </row>
    <row r="307" ht="15.75" spans="1:3">
      <c r="A307" s="49"/>
      <c r="B307" s="49"/>
      <c r="C307" s="49"/>
    </row>
    <row r="308" ht="15.75" spans="1:3">
      <c r="A308" s="49"/>
      <c r="B308" s="49"/>
      <c r="C308" s="49"/>
    </row>
    <row r="309" ht="15.75" spans="1:3">
      <c r="A309" s="49"/>
      <c r="B309" s="49"/>
      <c r="C309" s="49"/>
    </row>
    <row r="310" ht="15.75" spans="1:3">
      <c r="A310" s="49"/>
      <c r="B310" s="49"/>
      <c r="C310" s="49"/>
    </row>
    <row r="311" ht="15.75" spans="1:3">
      <c r="A311" s="49"/>
      <c r="B311" s="49"/>
      <c r="C311" s="49"/>
    </row>
    <row r="312" ht="15.75" spans="1:3">
      <c r="A312" s="49"/>
      <c r="B312" s="49"/>
      <c r="C312" s="49"/>
    </row>
    <row r="313" ht="15.75" spans="1:3">
      <c r="A313" s="49"/>
      <c r="B313" s="49"/>
      <c r="C313" s="49"/>
    </row>
    <row r="314" ht="15.75" spans="1:3">
      <c r="A314" s="49"/>
      <c r="B314" s="49"/>
      <c r="C314" s="49"/>
    </row>
    <row r="315" ht="15.75" spans="1:3">
      <c r="A315" s="49"/>
      <c r="B315" s="49"/>
      <c r="C315" s="49"/>
    </row>
    <row r="316" ht="15.75" spans="1:3">
      <c r="A316" s="49"/>
      <c r="B316" s="49"/>
      <c r="C316" s="49"/>
    </row>
    <row r="317" ht="15.75" spans="1:3">
      <c r="A317" s="49"/>
      <c r="B317" s="49"/>
      <c r="C317" s="49"/>
    </row>
    <row r="318" ht="15.75" spans="1:3">
      <c r="A318" s="49"/>
      <c r="B318" s="49"/>
      <c r="C318" s="49"/>
    </row>
    <row r="319" ht="15.75" spans="1:3">
      <c r="A319" s="49"/>
      <c r="B319" s="49"/>
      <c r="C319" s="49"/>
    </row>
    <row r="320" ht="15.75" spans="1:3">
      <c r="A320" s="49"/>
      <c r="B320" s="49"/>
      <c r="C320" s="49"/>
    </row>
    <row r="321" ht="15.75" spans="1:3">
      <c r="A321" s="49"/>
      <c r="B321" s="49"/>
      <c r="C321" s="49"/>
    </row>
    <row r="322" ht="15.75" spans="1:3">
      <c r="A322" s="49"/>
      <c r="B322" s="49"/>
      <c r="C322" s="49"/>
    </row>
    <row r="323" ht="15.75" spans="1:3">
      <c r="A323" s="49"/>
      <c r="B323" s="49"/>
      <c r="C323" s="49"/>
    </row>
    <row r="324" ht="15.75" spans="1:3">
      <c r="A324" s="49"/>
      <c r="B324" s="49"/>
      <c r="C324" s="49"/>
    </row>
    <row r="325" ht="15.75" spans="1:3">
      <c r="A325" s="49"/>
      <c r="B325" s="49"/>
      <c r="C325" s="49"/>
    </row>
    <row r="326" ht="15.75" spans="1:3">
      <c r="A326" s="49"/>
      <c r="B326" s="49"/>
      <c r="C326" s="49"/>
    </row>
    <row r="327" ht="15.75" spans="1:3">
      <c r="A327" s="49"/>
      <c r="B327" s="49"/>
      <c r="C327" s="49"/>
    </row>
    <row r="328" ht="15.75" spans="1:3">
      <c r="A328" s="49"/>
      <c r="B328" s="49"/>
      <c r="C328" s="49"/>
    </row>
    <row r="329" ht="15.75" spans="1:3">
      <c r="A329" s="49"/>
      <c r="B329" s="49"/>
      <c r="C329" s="49"/>
    </row>
    <row r="330" ht="15.75" spans="1:3">
      <c r="A330" s="49"/>
      <c r="B330" s="49"/>
      <c r="C330" s="49"/>
    </row>
    <row r="331" ht="15.75" spans="1:3">
      <c r="A331" s="49"/>
      <c r="B331" s="49"/>
      <c r="C331" s="49"/>
    </row>
    <row r="332" ht="15.75" spans="1:3">
      <c r="A332" s="49"/>
      <c r="B332" s="49"/>
      <c r="C332" s="49"/>
    </row>
    <row r="333" ht="15.75" spans="1:3">
      <c r="A333" s="49"/>
      <c r="B333" s="49"/>
      <c r="C333" s="49"/>
    </row>
    <row r="334" ht="15.75" spans="1:3">
      <c r="A334" s="49"/>
      <c r="B334" s="49"/>
      <c r="C334" s="49"/>
    </row>
    <row r="335" ht="15.75" spans="1:3">
      <c r="A335" s="49"/>
      <c r="B335" s="49"/>
      <c r="C335" s="49"/>
    </row>
    <row r="336" ht="15.75" spans="1:3">
      <c r="A336" s="49"/>
      <c r="B336" s="49"/>
      <c r="C336" s="49"/>
    </row>
    <row r="337" ht="15.75" spans="1:3">
      <c r="A337" s="49"/>
      <c r="B337" s="49"/>
      <c r="C337" s="49"/>
    </row>
    <row r="338" ht="15.75" spans="1:3">
      <c r="A338" s="49"/>
      <c r="B338" s="49"/>
      <c r="C338" s="49"/>
    </row>
    <row r="339" ht="15.75" spans="1:3">
      <c r="A339" s="49"/>
      <c r="B339" s="49"/>
      <c r="C339" s="49"/>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row r="1320" ht="15.75" spans="1:3">
      <c r="A1320" s="49"/>
      <c r="B1320" s="49"/>
      <c r="C1320" s="49"/>
    </row>
    <row r="1321" ht="15.75" spans="1:3">
      <c r="A1321" s="49"/>
      <c r="B1321" s="49"/>
      <c r="C1321" s="49"/>
    </row>
    <row r="1322" ht="15.75" spans="1:3">
      <c r="A1322" s="49"/>
      <c r="B1322" s="49"/>
      <c r="C1322" s="49"/>
    </row>
    <row r="1323" ht="15.75" spans="1:3">
      <c r="A1323" s="49"/>
      <c r="B1323" s="49"/>
      <c r="C1323" s="49"/>
    </row>
    <row r="1324" ht="15.75" spans="1:3">
      <c r="A1324" s="49"/>
      <c r="B1324" s="49"/>
      <c r="C1324" s="49"/>
    </row>
    <row r="1325" ht="15.75" spans="1:3">
      <c r="A1325" s="49"/>
      <c r="B1325" s="49"/>
      <c r="C1325" s="49"/>
    </row>
  </sheetData>
  <mergeCells count="1">
    <mergeCell ref="A2:C2"/>
  </mergeCells>
  <dataValidations count="1">
    <dataValidation type="decimal" operator="between" allowBlank="1" showInputMessage="1" showErrorMessage="1" sqref="C6:C33">
      <formula1>-99999999999999</formula1>
      <formula2>99999999999999</formula2>
    </dataValidation>
  </dataValidation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8"/>
  <sheetViews>
    <sheetView showZeros="0" workbookViewId="0">
      <selection activeCell="A1" sqref="A1"/>
    </sheetView>
  </sheetViews>
  <sheetFormatPr defaultColWidth="12.1428571428571" defaultRowHeight="14.25" outlineLevelCol="3"/>
  <cols>
    <col min="1" max="1" width="37.2857142857143" style="37" customWidth="1"/>
    <col min="2" max="2" width="13" style="50" customWidth="1"/>
    <col min="3" max="3" width="36.1428571428571" style="37" customWidth="1"/>
    <col min="4" max="4" width="13" style="50" customWidth="1"/>
    <col min="5" max="16384" width="12.1428571428571" style="37"/>
  </cols>
  <sheetData>
    <row r="1" ht="18.75" spans="1:1">
      <c r="A1" s="3" t="s">
        <v>2707</v>
      </c>
    </row>
    <row r="2" ht="42.95" customHeight="1" spans="1:4">
      <c r="A2" s="4" t="s">
        <v>53</v>
      </c>
      <c r="B2" s="4"/>
      <c r="C2" s="4"/>
      <c r="D2" s="4"/>
    </row>
    <row r="3" ht="17.1" customHeight="1" spans="1:4">
      <c r="A3" s="38"/>
      <c r="B3" s="55"/>
      <c r="C3" s="38"/>
      <c r="D3" s="56"/>
    </row>
    <row r="4" ht="17.1" customHeight="1" spans="1:4">
      <c r="A4" s="38" t="s">
        <v>1927</v>
      </c>
      <c r="B4" s="55"/>
      <c r="C4" s="38"/>
      <c r="D4" s="56"/>
    </row>
    <row r="5" s="54" customFormat="1" ht="30" customHeight="1" spans="1:4">
      <c r="A5" s="57" t="s">
        <v>130</v>
      </c>
      <c r="B5" s="57" t="s">
        <v>78</v>
      </c>
      <c r="C5" s="57" t="s">
        <v>130</v>
      </c>
      <c r="D5" s="57" t="s">
        <v>78</v>
      </c>
    </row>
    <row r="6" s="54" customFormat="1" ht="21" customHeight="1" spans="1:4">
      <c r="A6" s="44" t="s">
        <v>2633</v>
      </c>
      <c r="B6" s="43">
        <v>23000</v>
      </c>
      <c r="C6" s="44" t="s">
        <v>2679</v>
      </c>
      <c r="D6" s="43">
        <v>18</v>
      </c>
    </row>
    <row r="7" s="54" customFormat="1" ht="21" customHeight="1" spans="1:4">
      <c r="A7" s="44" t="s">
        <v>2708</v>
      </c>
      <c r="B7" s="43">
        <v>18</v>
      </c>
      <c r="C7" s="44" t="s">
        <v>2709</v>
      </c>
      <c r="D7" s="43">
        <v>0</v>
      </c>
    </row>
    <row r="8" s="54" customFormat="1" ht="21" customHeight="1" spans="1:4">
      <c r="A8" s="44" t="s">
        <v>2710</v>
      </c>
      <c r="B8" s="43">
        <v>0</v>
      </c>
      <c r="C8" s="44" t="s">
        <v>2711</v>
      </c>
      <c r="D8" s="43">
        <v>0</v>
      </c>
    </row>
    <row r="9" s="54" customFormat="1" ht="21" customHeight="1" spans="1:4">
      <c r="A9" s="44" t="s">
        <v>2712</v>
      </c>
      <c r="B9" s="43">
        <v>1</v>
      </c>
      <c r="C9" s="44" t="s">
        <v>2713</v>
      </c>
      <c r="D9" s="43">
        <v>23000</v>
      </c>
    </row>
    <row r="10" s="54" customFormat="1" ht="21" customHeight="1" spans="1:4">
      <c r="A10" s="44" t="s">
        <v>2714</v>
      </c>
      <c r="B10" s="43">
        <v>0</v>
      </c>
      <c r="C10" s="44" t="s">
        <v>2715</v>
      </c>
      <c r="D10" s="43">
        <v>0</v>
      </c>
    </row>
    <row r="11" s="54" customFormat="1" ht="21" customHeight="1" spans="1:4">
      <c r="A11" s="44" t="s">
        <v>2716</v>
      </c>
      <c r="B11" s="43">
        <v>0</v>
      </c>
      <c r="C11" s="44" t="s">
        <v>2717</v>
      </c>
      <c r="D11" s="43">
        <v>0</v>
      </c>
    </row>
    <row r="12" s="54" customFormat="1" ht="21" customHeight="1" spans="1:4">
      <c r="A12" s="44"/>
      <c r="B12" s="25"/>
      <c r="C12" s="44" t="s">
        <v>2718</v>
      </c>
      <c r="D12" s="43">
        <v>1</v>
      </c>
    </row>
    <row r="13" s="54" customFormat="1" ht="21" customHeight="1" spans="1:4">
      <c r="A13" s="57" t="s">
        <v>2127</v>
      </c>
      <c r="B13" s="43">
        <v>23019</v>
      </c>
      <c r="C13" s="57" t="s">
        <v>2128</v>
      </c>
      <c r="D13" s="43">
        <v>23019</v>
      </c>
    </row>
    <row r="14" ht="15.6" customHeight="1" spans="1:3">
      <c r="A14" s="49"/>
      <c r="B14" s="58"/>
      <c r="C14" s="49"/>
    </row>
    <row r="15" ht="15.6" customHeight="1" spans="1:3">
      <c r="A15" s="49"/>
      <c r="B15" s="58"/>
      <c r="C15" s="49"/>
    </row>
    <row r="16" ht="15.6" customHeight="1" spans="1:3">
      <c r="A16" s="49"/>
      <c r="B16" s="58"/>
      <c r="C16" s="49"/>
    </row>
    <row r="17" ht="15.6" customHeight="1" spans="1:3">
      <c r="A17" s="49"/>
      <c r="B17" s="58"/>
      <c r="C17" s="49"/>
    </row>
    <row r="18" ht="15.6" customHeight="1" spans="1:3">
      <c r="A18" s="49"/>
      <c r="B18" s="58"/>
      <c r="C18" s="49"/>
    </row>
    <row r="19" ht="15.6" customHeight="1" spans="1:3">
      <c r="A19" s="49"/>
      <c r="B19" s="58"/>
      <c r="C19" s="49"/>
    </row>
    <row r="20" ht="15.6" customHeight="1" spans="1:3">
      <c r="A20" s="49"/>
      <c r="B20" s="58"/>
      <c r="C20" s="49"/>
    </row>
    <row r="21" ht="15.6" customHeight="1" spans="1:3">
      <c r="A21" s="49"/>
      <c r="B21" s="58"/>
      <c r="C21" s="49"/>
    </row>
    <row r="22" ht="15.6" customHeight="1" spans="1:3">
      <c r="A22" s="49"/>
      <c r="B22" s="58"/>
      <c r="C22" s="49"/>
    </row>
    <row r="23" ht="15.6" customHeight="1" spans="1:3">
      <c r="A23" s="49"/>
      <c r="B23" s="58"/>
      <c r="C23" s="49"/>
    </row>
    <row r="24" ht="15.75" spans="1:3">
      <c r="A24" s="49"/>
      <c r="B24" s="58"/>
      <c r="C24" s="49"/>
    </row>
    <row r="25" ht="15.75" spans="1:3">
      <c r="A25" s="49"/>
      <c r="B25" s="58"/>
      <c r="C25" s="49"/>
    </row>
    <row r="26" ht="15.75" spans="1:3">
      <c r="A26" s="49"/>
      <c r="B26" s="58"/>
      <c r="C26" s="49"/>
    </row>
    <row r="27" ht="15.75" spans="1:3">
      <c r="A27" s="49"/>
      <c r="B27" s="58"/>
      <c r="C27" s="49"/>
    </row>
    <row r="28" ht="15.75" spans="1:3">
      <c r="A28" s="49"/>
      <c r="B28" s="58"/>
      <c r="C28" s="49"/>
    </row>
    <row r="29" ht="15.75" spans="1:3">
      <c r="A29" s="49"/>
      <c r="B29" s="58"/>
      <c r="C29" s="49"/>
    </row>
    <row r="30" ht="15.75" spans="1:3">
      <c r="A30" s="49"/>
      <c r="B30" s="58"/>
      <c r="C30" s="49"/>
    </row>
    <row r="31" ht="15.75" spans="1:3">
      <c r="A31" s="49"/>
      <c r="B31" s="58"/>
      <c r="C31" s="49"/>
    </row>
    <row r="32" ht="15.75" spans="1:3">
      <c r="A32" s="49"/>
      <c r="B32" s="58"/>
      <c r="C32" s="49"/>
    </row>
    <row r="33" ht="15.75" spans="1:3">
      <c r="A33" s="49"/>
      <c r="B33" s="58"/>
      <c r="C33" s="49"/>
    </row>
    <row r="34" ht="15.75" spans="1:3">
      <c r="A34" s="49"/>
      <c r="B34" s="58"/>
      <c r="C34" s="49"/>
    </row>
    <row r="35" ht="15.75" spans="1:3">
      <c r="A35" s="49"/>
      <c r="B35" s="58"/>
      <c r="C35" s="49"/>
    </row>
    <row r="36" ht="15.75" spans="1:3">
      <c r="A36" s="49"/>
      <c r="B36" s="58"/>
      <c r="C36" s="49"/>
    </row>
    <row r="37" ht="15.75" spans="1:3">
      <c r="A37" s="49"/>
      <c r="B37" s="58"/>
      <c r="C37" s="49"/>
    </row>
    <row r="38" ht="15.75" spans="1:3">
      <c r="A38" s="49"/>
      <c r="B38" s="58"/>
      <c r="C38" s="49"/>
    </row>
    <row r="39" ht="15.75" spans="1:3">
      <c r="A39" s="49"/>
      <c r="B39" s="58"/>
      <c r="C39" s="49"/>
    </row>
    <row r="40" ht="15.75" spans="1:3">
      <c r="A40" s="49"/>
      <c r="B40" s="58"/>
      <c r="C40" s="49"/>
    </row>
    <row r="41" ht="15.75" spans="1:3">
      <c r="A41" s="49"/>
      <c r="B41" s="58"/>
      <c r="C41" s="49"/>
    </row>
    <row r="42" ht="15.75" spans="1:3">
      <c r="A42" s="49"/>
      <c r="B42" s="58"/>
      <c r="C42" s="49"/>
    </row>
    <row r="43" ht="15.75" spans="1:3">
      <c r="A43" s="49"/>
      <c r="B43" s="58"/>
      <c r="C43" s="49"/>
    </row>
    <row r="44" ht="15.75" spans="1:3">
      <c r="A44" s="49"/>
      <c r="B44" s="58"/>
      <c r="C44" s="49"/>
    </row>
    <row r="45" ht="15.75" spans="1:3">
      <c r="A45" s="49"/>
      <c r="B45" s="58"/>
      <c r="C45" s="49"/>
    </row>
    <row r="46" ht="15.75" spans="1:3">
      <c r="A46" s="49"/>
      <c r="B46" s="58"/>
      <c r="C46" s="49"/>
    </row>
    <row r="47" ht="15.75" spans="1:3">
      <c r="A47" s="49"/>
      <c r="B47" s="58"/>
      <c r="C47" s="49"/>
    </row>
    <row r="48" ht="15.75" spans="1:3">
      <c r="A48" s="49"/>
      <c r="B48" s="58"/>
      <c r="C48" s="49"/>
    </row>
    <row r="49" ht="15.75" spans="1:3">
      <c r="A49" s="49"/>
      <c r="B49" s="58"/>
      <c r="C49" s="49"/>
    </row>
    <row r="50" ht="15.75" spans="1:3">
      <c r="A50" s="49"/>
      <c r="B50" s="58"/>
      <c r="C50" s="49"/>
    </row>
    <row r="51" ht="15.75" spans="1:3">
      <c r="A51" s="49"/>
      <c r="B51" s="58"/>
      <c r="C51" s="49"/>
    </row>
    <row r="52" ht="15.75" spans="1:3">
      <c r="A52" s="49"/>
      <c r="B52" s="58"/>
      <c r="C52" s="49"/>
    </row>
    <row r="53" ht="15.75" spans="1:3">
      <c r="A53" s="49"/>
      <c r="B53" s="58"/>
      <c r="C53" s="49"/>
    </row>
    <row r="54" ht="15.75" spans="1:3">
      <c r="A54" s="49"/>
      <c r="B54" s="58"/>
      <c r="C54" s="49"/>
    </row>
    <row r="55" ht="15.75" spans="1:3">
      <c r="A55" s="49"/>
      <c r="B55" s="58"/>
      <c r="C55" s="49"/>
    </row>
    <row r="56" ht="15.75" spans="1:3">
      <c r="A56" s="49"/>
      <c r="B56" s="58"/>
      <c r="C56" s="49"/>
    </row>
    <row r="57" ht="15.75" spans="1:3">
      <c r="A57" s="49"/>
      <c r="B57" s="58"/>
      <c r="C57" s="49"/>
    </row>
    <row r="58" ht="15.75" spans="1:3">
      <c r="A58" s="49"/>
      <c r="B58" s="58"/>
      <c r="C58" s="49"/>
    </row>
    <row r="59" ht="15.75" spans="1:3">
      <c r="A59" s="49"/>
      <c r="B59" s="58"/>
      <c r="C59" s="49"/>
    </row>
    <row r="60" ht="15.75" spans="1:3">
      <c r="A60" s="49"/>
      <c r="B60" s="58"/>
      <c r="C60" s="49"/>
    </row>
    <row r="61" ht="15.75" spans="1:3">
      <c r="A61" s="49"/>
      <c r="B61" s="58"/>
      <c r="C61" s="49"/>
    </row>
    <row r="62" ht="15.75" spans="1:3">
      <c r="A62" s="49"/>
      <c r="B62" s="58"/>
      <c r="C62" s="49"/>
    </row>
    <row r="63" ht="15.75" spans="1:3">
      <c r="A63" s="49"/>
      <c r="B63" s="58"/>
      <c r="C63" s="49"/>
    </row>
    <row r="64" ht="15.75" spans="1:3">
      <c r="A64" s="49"/>
      <c r="B64" s="58"/>
      <c r="C64" s="49"/>
    </row>
    <row r="65" ht="15.75" spans="1:3">
      <c r="A65" s="49"/>
      <c r="B65" s="58"/>
      <c r="C65" s="49"/>
    </row>
    <row r="66" ht="15.75" spans="1:3">
      <c r="A66" s="49"/>
      <c r="B66" s="58"/>
      <c r="C66" s="49"/>
    </row>
    <row r="67" ht="15.75" spans="1:3">
      <c r="A67" s="49"/>
      <c r="B67" s="58"/>
      <c r="C67" s="49"/>
    </row>
    <row r="68" ht="15.75" spans="1:3">
      <c r="A68" s="49"/>
      <c r="B68" s="58"/>
      <c r="C68" s="49"/>
    </row>
    <row r="69" ht="15.75" spans="1:3">
      <c r="A69" s="49"/>
      <c r="B69" s="58"/>
      <c r="C69" s="49"/>
    </row>
    <row r="70" ht="15.75" spans="1:3">
      <c r="A70" s="49"/>
      <c r="B70" s="58"/>
      <c r="C70" s="49"/>
    </row>
    <row r="71" ht="15.75" spans="1:3">
      <c r="A71" s="49"/>
      <c r="B71" s="58"/>
      <c r="C71" s="49"/>
    </row>
    <row r="72" ht="15.75" spans="1:3">
      <c r="A72" s="49"/>
      <c r="B72" s="58"/>
      <c r="C72" s="49"/>
    </row>
    <row r="73" ht="15.75" spans="1:3">
      <c r="A73" s="49"/>
      <c r="B73" s="58"/>
      <c r="C73" s="49"/>
    </row>
    <row r="74" ht="15.75" spans="1:3">
      <c r="A74" s="49"/>
      <c r="B74" s="58"/>
      <c r="C74" s="49"/>
    </row>
    <row r="75" ht="15.75" spans="1:3">
      <c r="A75" s="49"/>
      <c r="B75" s="58"/>
      <c r="C75" s="49"/>
    </row>
    <row r="76" ht="15.75" spans="1:3">
      <c r="A76" s="49"/>
      <c r="B76" s="58"/>
      <c r="C76" s="49"/>
    </row>
    <row r="77" ht="15.75" spans="1:3">
      <c r="A77" s="49"/>
      <c r="B77" s="58"/>
      <c r="C77" s="49"/>
    </row>
    <row r="78" ht="15.75" spans="1:3">
      <c r="A78" s="49"/>
      <c r="B78" s="58"/>
      <c r="C78" s="49"/>
    </row>
    <row r="79" ht="15.75" spans="1:3">
      <c r="A79" s="49"/>
      <c r="B79" s="58"/>
      <c r="C79" s="49"/>
    </row>
    <row r="80" ht="15.75" spans="1:3">
      <c r="A80" s="49"/>
      <c r="B80" s="58"/>
      <c r="C80" s="49"/>
    </row>
    <row r="81" ht="15.75" spans="1:3">
      <c r="A81" s="49"/>
      <c r="B81" s="58"/>
      <c r="C81" s="49"/>
    </row>
    <row r="82" ht="15.75" spans="1:3">
      <c r="A82" s="49"/>
      <c r="B82" s="58"/>
      <c r="C82" s="49"/>
    </row>
    <row r="83" ht="15.75" spans="1:3">
      <c r="A83" s="49"/>
      <c r="B83" s="58"/>
      <c r="C83" s="49"/>
    </row>
    <row r="84" ht="15.75" spans="1:3">
      <c r="A84" s="49"/>
      <c r="B84" s="58"/>
      <c r="C84" s="49"/>
    </row>
    <row r="85" ht="15.75" spans="1:3">
      <c r="A85" s="49"/>
      <c r="B85" s="58"/>
      <c r="C85" s="49"/>
    </row>
    <row r="86" ht="15.75" spans="1:3">
      <c r="A86" s="49"/>
      <c r="B86" s="58"/>
      <c r="C86" s="49"/>
    </row>
    <row r="87" ht="15.75" spans="1:3">
      <c r="A87" s="49"/>
      <c r="B87" s="58"/>
      <c r="C87" s="49"/>
    </row>
    <row r="88" ht="15.75" spans="1:3">
      <c r="A88" s="49"/>
      <c r="B88" s="58"/>
      <c r="C88" s="49"/>
    </row>
    <row r="89" ht="15.75" spans="1:3">
      <c r="A89" s="49"/>
      <c r="B89" s="58"/>
      <c r="C89" s="49"/>
    </row>
    <row r="90" ht="15.75" spans="1:3">
      <c r="A90" s="49"/>
      <c r="B90" s="58"/>
      <c r="C90" s="49"/>
    </row>
    <row r="91" ht="15.75" spans="1:3">
      <c r="A91" s="49"/>
      <c r="B91" s="58"/>
      <c r="C91" s="49"/>
    </row>
    <row r="92" ht="15.75" spans="1:3">
      <c r="A92" s="49"/>
      <c r="B92" s="58"/>
      <c r="C92" s="49"/>
    </row>
    <row r="93" ht="15.75" spans="1:3">
      <c r="A93" s="49"/>
      <c r="B93" s="58"/>
      <c r="C93" s="49"/>
    </row>
    <row r="94" ht="15.75" spans="1:3">
      <c r="A94" s="49"/>
      <c r="B94" s="58"/>
      <c r="C94" s="49"/>
    </row>
    <row r="95" ht="15.75" spans="1:3">
      <c r="A95" s="49"/>
      <c r="B95" s="58"/>
      <c r="C95" s="49"/>
    </row>
    <row r="96" ht="15.75" spans="1:3">
      <c r="A96" s="49"/>
      <c r="B96" s="58"/>
      <c r="C96" s="49"/>
    </row>
    <row r="97" ht="15.75" spans="1:3">
      <c r="A97" s="49"/>
      <c r="B97" s="58"/>
      <c r="C97" s="49"/>
    </row>
    <row r="98" ht="15.75" spans="1:3">
      <c r="A98" s="49"/>
      <c r="B98" s="58"/>
      <c r="C98" s="49"/>
    </row>
    <row r="99" ht="15.75" spans="1:3">
      <c r="A99" s="49"/>
      <c r="B99" s="58"/>
      <c r="C99" s="49"/>
    </row>
    <row r="100" ht="15.75" spans="1:3">
      <c r="A100" s="49"/>
      <c r="B100" s="58"/>
      <c r="C100" s="49"/>
    </row>
    <row r="101" ht="15.75" spans="1:3">
      <c r="A101" s="49"/>
      <c r="B101" s="58"/>
      <c r="C101" s="49"/>
    </row>
    <row r="102" ht="15.75" spans="1:3">
      <c r="A102" s="49"/>
      <c r="B102" s="58"/>
      <c r="C102" s="49"/>
    </row>
    <row r="103" ht="15.75" spans="1:3">
      <c r="A103" s="49"/>
      <c r="B103" s="58"/>
      <c r="C103" s="49"/>
    </row>
    <row r="104" ht="15.75" spans="1:3">
      <c r="A104" s="49"/>
      <c r="B104" s="58"/>
      <c r="C104" s="49"/>
    </row>
    <row r="105" ht="15.75" spans="1:3">
      <c r="A105" s="49"/>
      <c r="B105" s="58"/>
      <c r="C105" s="49"/>
    </row>
    <row r="106" ht="15.75" spans="1:3">
      <c r="A106" s="49"/>
      <c r="B106" s="58"/>
      <c r="C106" s="49"/>
    </row>
    <row r="107" ht="15.75" spans="1:3">
      <c r="A107" s="49"/>
      <c r="B107" s="58"/>
      <c r="C107" s="49"/>
    </row>
    <row r="108" ht="15.75" spans="1:3">
      <c r="A108" s="49"/>
      <c r="B108" s="58"/>
      <c r="C108" s="49"/>
    </row>
    <row r="109" ht="15.75" spans="1:3">
      <c r="A109" s="49"/>
      <c r="B109" s="58"/>
      <c r="C109" s="49"/>
    </row>
    <row r="110" ht="15.75" spans="1:3">
      <c r="A110" s="49"/>
      <c r="B110" s="58"/>
      <c r="C110" s="49"/>
    </row>
    <row r="111" ht="15.75" spans="1:3">
      <c r="A111" s="49"/>
      <c r="B111" s="58"/>
      <c r="C111" s="49"/>
    </row>
    <row r="112" ht="15.75" spans="1:3">
      <c r="A112" s="49"/>
      <c r="B112" s="58"/>
      <c r="C112" s="49"/>
    </row>
    <row r="113" ht="15.75" spans="1:3">
      <c r="A113" s="49"/>
      <c r="B113" s="58"/>
      <c r="C113" s="49"/>
    </row>
    <row r="114" ht="15.75" spans="1:3">
      <c r="A114" s="49"/>
      <c r="B114" s="58"/>
      <c r="C114" s="49"/>
    </row>
    <row r="115" ht="15.75" spans="1:3">
      <c r="A115" s="49"/>
      <c r="B115" s="58"/>
      <c r="C115" s="49"/>
    </row>
    <row r="116" ht="15.75" spans="1:3">
      <c r="A116" s="49"/>
      <c r="B116" s="58"/>
      <c r="C116" s="49"/>
    </row>
    <row r="117" ht="15.75" spans="1:3">
      <c r="A117" s="49"/>
      <c r="B117" s="58"/>
      <c r="C117" s="49"/>
    </row>
    <row r="118" ht="15.75" spans="1:3">
      <c r="A118" s="49"/>
      <c r="B118" s="58"/>
      <c r="C118" s="49"/>
    </row>
    <row r="119" ht="15.75" spans="1:3">
      <c r="A119" s="49"/>
      <c r="B119" s="58"/>
      <c r="C119" s="49"/>
    </row>
    <row r="120" ht="15.75" spans="1:3">
      <c r="A120" s="49"/>
      <c r="B120" s="58"/>
      <c r="C120" s="49"/>
    </row>
    <row r="121" ht="15.75" spans="1:3">
      <c r="A121" s="49"/>
      <c r="B121" s="58"/>
      <c r="C121" s="49"/>
    </row>
    <row r="122" ht="15.75" spans="1:3">
      <c r="A122" s="49"/>
      <c r="B122" s="58"/>
      <c r="C122" s="49"/>
    </row>
    <row r="123" ht="15.75" spans="1:3">
      <c r="A123" s="49"/>
      <c r="B123" s="58"/>
      <c r="C123" s="49"/>
    </row>
    <row r="124" ht="15.75" spans="1:3">
      <c r="A124" s="49"/>
      <c r="B124" s="58"/>
      <c r="C124" s="49"/>
    </row>
    <row r="125" ht="15.75" spans="1:3">
      <c r="A125" s="49"/>
      <c r="B125" s="58"/>
      <c r="C125" s="49"/>
    </row>
    <row r="126" ht="15.75" spans="1:3">
      <c r="A126" s="49"/>
      <c r="B126" s="58"/>
      <c r="C126" s="49"/>
    </row>
    <row r="127" ht="15.75" spans="1:3">
      <c r="A127" s="49"/>
      <c r="B127" s="58"/>
      <c r="C127" s="49"/>
    </row>
    <row r="128" ht="15.75" spans="1:3">
      <c r="A128" s="49"/>
      <c r="B128" s="58"/>
      <c r="C128" s="49"/>
    </row>
    <row r="129" ht="15.75" spans="1:3">
      <c r="A129" s="49"/>
      <c r="B129" s="58"/>
      <c r="C129" s="49"/>
    </row>
    <row r="130" ht="15.75" spans="1:3">
      <c r="A130" s="49"/>
      <c r="B130" s="58"/>
      <c r="C130" s="49"/>
    </row>
    <row r="131" ht="15.75" spans="1:3">
      <c r="A131" s="49"/>
      <c r="B131" s="58"/>
      <c r="C131" s="49"/>
    </row>
    <row r="132" ht="15.75" spans="1:3">
      <c r="A132" s="49"/>
      <c r="B132" s="58"/>
      <c r="C132" s="49"/>
    </row>
    <row r="133" ht="15.75" spans="1:3">
      <c r="A133" s="49"/>
      <c r="B133" s="58"/>
      <c r="C133" s="49"/>
    </row>
    <row r="134" ht="15.75" spans="1:3">
      <c r="A134" s="49"/>
      <c r="B134" s="58"/>
      <c r="C134" s="49"/>
    </row>
    <row r="135" ht="15.75" spans="1:3">
      <c r="A135" s="49"/>
      <c r="B135" s="58"/>
      <c r="C135" s="49"/>
    </row>
    <row r="136" ht="15.75" spans="1:3">
      <c r="A136" s="49"/>
      <c r="B136" s="58"/>
      <c r="C136" s="49"/>
    </row>
    <row r="137" ht="15.75" spans="1:3">
      <c r="A137" s="49"/>
      <c r="B137" s="58"/>
      <c r="C137" s="49"/>
    </row>
    <row r="138" ht="15.75" spans="1:3">
      <c r="A138" s="49"/>
      <c r="B138" s="58"/>
      <c r="C138" s="49"/>
    </row>
    <row r="139" ht="15.75" spans="1:3">
      <c r="A139" s="49"/>
      <c r="B139" s="58"/>
      <c r="C139" s="49"/>
    </row>
    <row r="140" ht="15.75" spans="1:3">
      <c r="A140" s="49"/>
      <c r="B140" s="58"/>
      <c r="C140" s="49"/>
    </row>
    <row r="141" ht="15.75" spans="1:3">
      <c r="A141" s="49"/>
      <c r="B141" s="58"/>
      <c r="C141" s="49"/>
    </row>
    <row r="142" ht="15.75" spans="1:3">
      <c r="A142" s="49"/>
      <c r="B142" s="58"/>
      <c r="C142" s="49"/>
    </row>
    <row r="143" ht="15.75" spans="1:3">
      <c r="A143" s="49"/>
      <c r="B143" s="58"/>
      <c r="C143" s="49"/>
    </row>
    <row r="144" ht="15.75" spans="1:3">
      <c r="A144" s="49"/>
      <c r="B144" s="58"/>
      <c r="C144" s="49"/>
    </row>
    <row r="145" ht="15.75" spans="1:3">
      <c r="A145" s="49"/>
      <c r="B145" s="58"/>
      <c r="C145" s="49"/>
    </row>
    <row r="146" ht="15.75" spans="1:3">
      <c r="A146" s="49"/>
      <c r="B146" s="58"/>
      <c r="C146" s="49"/>
    </row>
    <row r="147" ht="15.75" spans="1:3">
      <c r="A147" s="49"/>
      <c r="B147" s="58"/>
      <c r="C147" s="49"/>
    </row>
    <row r="148" ht="15.75" spans="1:3">
      <c r="A148" s="49"/>
      <c r="B148" s="58"/>
      <c r="C148" s="49"/>
    </row>
    <row r="149" ht="15.75" spans="1:3">
      <c r="A149" s="49"/>
      <c r="B149" s="58"/>
      <c r="C149" s="49"/>
    </row>
    <row r="150" ht="15.75" spans="1:3">
      <c r="A150" s="49"/>
      <c r="B150" s="58"/>
      <c r="C150" s="49"/>
    </row>
    <row r="151" ht="15.75" spans="1:3">
      <c r="A151" s="49"/>
      <c r="B151" s="58"/>
      <c r="C151" s="49"/>
    </row>
    <row r="152" ht="15.75" spans="1:3">
      <c r="A152" s="49"/>
      <c r="B152" s="58"/>
      <c r="C152" s="49"/>
    </row>
    <row r="153" ht="15.75" spans="1:3">
      <c r="A153" s="49"/>
      <c r="B153" s="58"/>
      <c r="C153" s="49"/>
    </row>
    <row r="154" ht="15.75" spans="1:3">
      <c r="A154" s="49"/>
      <c r="B154" s="58"/>
      <c r="C154" s="49"/>
    </row>
    <row r="155" ht="15.75" spans="1:3">
      <c r="A155" s="49"/>
      <c r="B155" s="58"/>
      <c r="C155" s="49"/>
    </row>
    <row r="156" ht="15.75" spans="1:3">
      <c r="A156" s="49"/>
      <c r="B156" s="58"/>
      <c r="C156" s="49"/>
    </row>
    <row r="157" ht="15.75" spans="1:3">
      <c r="A157" s="49"/>
      <c r="B157" s="58"/>
      <c r="C157" s="49"/>
    </row>
    <row r="158" ht="15.75" spans="1:3">
      <c r="A158" s="49"/>
      <c r="B158" s="58"/>
      <c r="C158" s="49"/>
    </row>
    <row r="159" ht="15.75" spans="1:3">
      <c r="A159" s="49"/>
      <c r="B159" s="58"/>
      <c r="C159" s="49"/>
    </row>
    <row r="160" ht="15.75" spans="1:3">
      <c r="A160" s="49"/>
      <c r="B160" s="58"/>
      <c r="C160" s="49"/>
    </row>
    <row r="161" ht="15.75" spans="1:3">
      <c r="A161" s="49"/>
      <c r="B161" s="58"/>
      <c r="C161" s="49"/>
    </row>
    <row r="162" ht="15.75" spans="1:3">
      <c r="A162" s="49"/>
      <c r="B162" s="58"/>
      <c r="C162" s="49"/>
    </row>
    <row r="163" ht="15.75" spans="1:3">
      <c r="A163" s="49"/>
      <c r="B163" s="58"/>
      <c r="C163" s="49"/>
    </row>
    <row r="164" ht="15.75" spans="1:3">
      <c r="A164" s="49"/>
      <c r="B164" s="58"/>
      <c r="C164" s="49"/>
    </row>
    <row r="165" ht="15.75" spans="1:3">
      <c r="A165" s="49"/>
      <c r="B165" s="58"/>
      <c r="C165" s="49"/>
    </row>
    <row r="166" ht="15.75" spans="1:3">
      <c r="A166" s="49"/>
      <c r="B166" s="58"/>
      <c r="C166" s="49"/>
    </row>
    <row r="167" ht="15.75" spans="1:3">
      <c r="A167" s="49"/>
      <c r="B167" s="58"/>
      <c r="C167" s="49"/>
    </row>
    <row r="168" ht="15.75" spans="1:3">
      <c r="A168" s="49"/>
      <c r="B168" s="58"/>
      <c r="C168" s="49"/>
    </row>
    <row r="169" ht="15.75" spans="1:3">
      <c r="A169" s="49"/>
      <c r="B169" s="58"/>
      <c r="C169" s="49"/>
    </row>
    <row r="170" ht="15.75" spans="1:3">
      <c r="A170" s="49"/>
      <c r="B170" s="58"/>
      <c r="C170" s="49"/>
    </row>
    <row r="171" ht="15.75" spans="1:3">
      <c r="A171" s="49"/>
      <c r="B171" s="58"/>
      <c r="C171" s="49"/>
    </row>
    <row r="172" ht="15.75" spans="1:3">
      <c r="A172" s="49"/>
      <c r="B172" s="58"/>
      <c r="C172" s="49"/>
    </row>
    <row r="173" ht="15.75" spans="1:3">
      <c r="A173" s="49"/>
      <c r="B173" s="58"/>
      <c r="C173" s="49"/>
    </row>
    <row r="174" ht="15.75" spans="1:3">
      <c r="A174" s="49"/>
      <c r="B174" s="58"/>
      <c r="C174" s="49"/>
    </row>
    <row r="175" ht="15.75" spans="1:3">
      <c r="A175" s="49"/>
      <c r="B175" s="58"/>
      <c r="C175" s="49"/>
    </row>
    <row r="176" ht="15.75" spans="1:3">
      <c r="A176" s="49"/>
      <c r="B176" s="58"/>
      <c r="C176" s="49"/>
    </row>
    <row r="177" ht="15.75" spans="1:3">
      <c r="A177" s="49"/>
      <c r="B177" s="58"/>
      <c r="C177" s="49"/>
    </row>
    <row r="178" ht="15.75" spans="1:3">
      <c r="A178" s="49"/>
      <c r="B178" s="58"/>
      <c r="C178" s="49"/>
    </row>
    <row r="179" ht="15.75" spans="1:3">
      <c r="A179" s="49"/>
      <c r="B179" s="58"/>
      <c r="C179" s="49"/>
    </row>
    <row r="180" ht="15.75" spans="1:3">
      <c r="A180" s="49"/>
      <c r="B180" s="58"/>
      <c r="C180" s="49"/>
    </row>
    <row r="181" ht="15.75" spans="1:3">
      <c r="A181" s="49"/>
      <c r="B181" s="58"/>
      <c r="C181" s="49"/>
    </row>
    <row r="182" ht="15.75" spans="1:3">
      <c r="A182" s="49"/>
      <c r="B182" s="58"/>
      <c r="C182" s="49"/>
    </row>
    <row r="183" ht="15.75" spans="1:3">
      <c r="A183" s="49"/>
      <c r="B183" s="58"/>
      <c r="C183" s="49"/>
    </row>
    <row r="184" ht="15.75" spans="1:3">
      <c r="A184" s="49"/>
      <c r="B184" s="58"/>
      <c r="C184" s="49"/>
    </row>
    <row r="185" ht="15.75" spans="1:3">
      <c r="A185" s="49"/>
      <c r="B185" s="58"/>
      <c r="C185" s="49"/>
    </row>
    <row r="186" ht="15.75" spans="1:3">
      <c r="A186" s="49"/>
      <c r="B186" s="58"/>
      <c r="C186" s="49"/>
    </row>
    <row r="187" ht="15.75" spans="1:3">
      <c r="A187" s="49"/>
      <c r="B187" s="58"/>
      <c r="C187" s="49"/>
    </row>
    <row r="188" ht="15.75" spans="1:3">
      <c r="A188" s="49"/>
      <c r="B188" s="58"/>
      <c r="C188" s="49"/>
    </row>
    <row r="189" ht="15.75" spans="1:3">
      <c r="A189" s="49"/>
      <c r="B189" s="58"/>
      <c r="C189" s="49"/>
    </row>
    <row r="190" ht="15.75" spans="1:3">
      <c r="A190" s="49"/>
      <c r="B190" s="58"/>
      <c r="C190" s="49"/>
    </row>
    <row r="191" ht="15.75" spans="1:3">
      <c r="A191" s="49"/>
      <c r="B191" s="58"/>
      <c r="C191" s="49"/>
    </row>
    <row r="192" ht="15.75" spans="1:3">
      <c r="A192" s="49"/>
      <c r="B192" s="58"/>
      <c r="C192" s="49"/>
    </row>
    <row r="193" ht="15.75" spans="1:3">
      <c r="A193" s="49"/>
      <c r="B193" s="58"/>
      <c r="C193" s="49"/>
    </row>
    <row r="194" ht="15.75" spans="1:3">
      <c r="A194" s="49"/>
      <c r="B194" s="58"/>
      <c r="C194" s="49"/>
    </row>
    <row r="195" ht="15.75" spans="1:3">
      <c r="A195" s="49"/>
      <c r="B195" s="58"/>
      <c r="C195" s="49"/>
    </row>
    <row r="196" ht="15.75" spans="1:3">
      <c r="A196" s="49"/>
      <c r="B196" s="58"/>
      <c r="C196" s="49"/>
    </row>
    <row r="197" ht="15.75" spans="1:3">
      <c r="A197" s="49"/>
      <c r="B197" s="58"/>
      <c r="C197" s="49"/>
    </row>
    <row r="198" ht="15.75" spans="1:3">
      <c r="A198" s="49"/>
      <c r="B198" s="58"/>
      <c r="C198" s="49"/>
    </row>
    <row r="199" ht="15.75" spans="1:3">
      <c r="A199" s="49"/>
      <c r="B199" s="58"/>
      <c r="C199" s="49"/>
    </row>
    <row r="200" ht="15.75" spans="1:3">
      <c r="A200" s="49"/>
      <c r="B200" s="58"/>
      <c r="C200" s="49"/>
    </row>
    <row r="201" ht="15.75" spans="1:3">
      <c r="A201" s="49"/>
      <c r="B201" s="58"/>
      <c r="C201" s="49"/>
    </row>
    <row r="202" ht="15.75" spans="1:3">
      <c r="A202" s="49"/>
      <c r="B202" s="58"/>
      <c r="C202" s="49"/>
    </row>
    <row r="203" ht="15.75" spans="1:3">
      <c r="A203" s="49"/>
      <c r="B203" s="58"/>
      <c r="C203" s="49"/>
    </row>
    <row r="204" ht="15.75" spans="1:3">
      <c r="A204" s="49"/>
      <c r="B204" s="58"/>
      <c r="C204" s="49"/>
    </row>
    <row r="205" ht="15.75" spans="1:3">
      <c r="A205" s="49"/>
      <c r="B205" s="58"/>
      <c r="C205" s="49"/>
    </row>
    <row r="206" ht="15.75" spans="1:3">
      <c r="A206" s="49"/>
      <c r="B206" s="58"/>
      <c r="C206" s="49"/>
    </row>
    <row r="207" ht="15.75" spans="1:3">
      <c r="A207" s="49"/>
      <c r="B207" s="58"/>
      <c r="C207" s="49"/>
    </row>
    <row r="208" ht="15.75" spans="1:3">
      <c r="A208" s="49"/>
      <c r="B208" s="58"/>
      <c r="C208" s="49"/>
    </row>
    <row r="209" ht="15.75" spans="1:3">
      <c r="A209" s="49"/>
      <c r="B209" s="58"/>
      <c r="C209" s="49"/>
    </row>
    <row r="210" ht="15.75" spans="1:3">
      <c r="A210" s="49"/>
      <c r="B210" s="58"/>
      <c r="C210" s="49"/>
    </row>
    <row r="211" ht="15.75" spans="1:3">
      <c r="A211" s="49"/>
      <c r="B211" s="58"/>
      <c r="C211" s="49"/>
    </row>
    <row r="212" ht="15.75" spans="1:3">
      <c r="A212" s="49"/>
      <c r="B212" s="58"/>
      <c r="C212" s="49"/>
    </row>
    <row r="213" ht="15.75" spans="1:3">
      <c r="A213" s="49"/>
      <c r="B213" s="58"/>
      <c r="C213" s="49"/>
    </row>
    <row r="214" ht="15.75" spans="1:3">
      <c r="A214" s="49"/>
      <c r="B214" s="58"/>
      <c r="C214" s="49"/>
    </row>
    <row r="215" ht="15.75" spans="1:3">
      <c r="A215" s="49"/>
      <c r="B215" s="58"/>
      <c r="C215" s="49"/>
    </row>
    <row r="216" ht="15.75" spans="1:3">
      <c r="A216" s="49"/>
      <c r="B216" s="58"/>
      <c r="C216" s="49"/>
    </row>
    <row r="217" ht="15.75" spans="1:3">
      <c r="A217" s="49"/>
      <c r="B217" s="58"/>
      <c r="C217" s="49"/>
    </row>
    <row r="218" ht="15.75" spans="1:3">
      <c r="A218" s="49"/>
      <c r="B218" s="58"/>
      <c r="C218" s="49"/>
    </row>
    <row r="219" ht="15.75" spans="1:3">
      <c r="A219" s="49"/>
      <c r="B219" s="58"/>
      <c r="C219" s="49"/>
    </row>
    <row r="220" ht="15.75" spans="1:3">
      <c r="A220" s="49"/>
      <c r="B220" s="58"/>
      <c r="C220" s="49"/>
    </row>
    <row r="221" ht="15.75" spans="1:3">
      <c r="A221" s="49"/>
      <c r="B221" s="58"/>
      <c r="C221" s="49"/>
    </row>
    <row r="222" ht="15.75" spans="1:3">
      <c r="A222" s="49"/>
      <c r="B222" s="58"/>
      <c r="C222" s="49"/>
    </row>
    <row r="223" ht="15.75" spans="1:3">
      <c r="A223" s="49"/>
      <c r="B223" s="58"/>
      <c r="C223" s="49"/>
    </row>
    <row r="224" ht="15.75" spans="1:3">
      <c r="A224" s="49"/>
      <c r="B224" s="58"/>
      <c r="C224" s="49"/>
    </row>
    <row r="225" ht="15.75" spans="1:3">
      <c r="A225" s="49"/>
      <c r="B225" s="58"/>
      <c r="C225" s="49"/>
    </row>
    <row r="226" ht="15.75" spans="1:3">
      <c r="A226" s="49"/>
      <c r="B226" s="58"/>
      <c r="C226" s="49"/>
    </row>
    <row r="227" ht="15.75" spans="1:3">
      <c r="A227" s="49"/>
      <c r="B227" s="58"/>
      <c r="C227" s="49"/>
    </row>
    <row r="228" ht="15.75" spans="1:3">
      <c r="A228" s="49"/>
      <c r="B228" s="58"/>
      <c r="C228" s="49"/>
    </row>
    <row r="229" ht="15.75" spans="1:3">
      <c r="A229" s="49"/>
      <c r="B229" s="58"/>
      <c r="C229" s="49"/>
    </row>
    <row r="230" ht="15.75" spans="1:3">
      <c r="A230" s="49"/>
      <c r="B230" s="58"/>
      <c r="C230" s="49"/>
    </row>
    <row r="231" ht="15.75" spans="1:3">
      <c r="A231" s="49"/>
      <c r="B231" s="58"/>
      <c r="C231" s="49"/>
    </row>
    <row r="232" ht="15.75" spans="1:3">
      <c r="A232" s="49"/>
      <c r="B232" s="58"/>
      <c r="C232" s="49"/>
    </row>
    <row r="233" ht="15.75" spans="1:3">
      <c r="A233" s="49"/>
      <c r="B233" s="58"/>
      <c r="C233" s="49"/>
    </row>
    <row r="234" ht="15.75" spans="1:3">
      <c r="A234" s="49"/>
      <c r="B234" s="58"/>
      <c r="C234" s="49"/>
    </row>
    <row r="235" ht="15.75" spans="1:3">
      <c r="A235" s="49"/>
      <c r="B235" s="58"/>
      <c r="C235" s="49"/>
    </row>
    <row r="236" ht="15.75" spans="1:3">
      <c r="A236" s="49"/>
      <c r="B236" s="58"/>
      <c r="C236" s="49"/>
    </row>
    <row r="237" ht="15.75" spans="1:3">
      <c r="A237" s="49"/>
      <c r="B237" s="58"/>
      <c r="C237" s="49"/>
    </row>
    <row r="238" ht="15.75" spans="1:3">
      <c r="A238" s="49"/>
      <c r="B238" s="58"/>
      <c r="C238" s="49"/>
    </row>
    <row r="239" ht="15.75" spans="1:3">
      <c r="A239" s="49"/>
      <c r="B239" s="58"/>
      <c r="C239" s="49"/>
    </row>
    <row r="240" ht="15.75" spans="1:3">
      <c r="A240" s="49"/>
      <c r="B240" s="58"/>
      <c r="C240" s="49"/>
    </row>
    <row r="241" ht="15.75" spans="1:3">
      <c r="A241" s="49"/>
      <c r="B241" s="58"/>
      <c r="C241" s="49"/>
    </row>
    <row r="242" ht="15.75" spans="1:3">
      <c r="A242" s="49"/>
      <c r="B242" s="58"/>
      <c r="C242" s="49"/>
    </row>
    <row r="243" ht="15.75" spans="1:3">
      <c r="A243" s="49"/>
      <c r="B243" s="58"/>
      <c r="C243" s="49"/>
    </row>
    <row r="244" ht="15.75" spans="1:3">
      <c r="A244" s="49"/>
      <c r="B244" s="58"/>
      <c r="C244" s="49"/>
    </row>
    <row r="245" ht="15.75" spans="1:3">
      <c r="A245" s="49"/>
      <c r="B245" s="58"/>
      <c r="C245" s="49"/>
    </row>
    <row r="246" ht="15.75" spans="1:3">
      <c r="A246" s="49"/>
      <c r="B246" s="58"/>
      <c r="C246" s="49"/>
    </row>
    <row r="247" ht="15.75" spans="1:3">
      <c r="A247" s="49"/>
      <c r="B247" s="58"/>
      <c r="C247" s="49"/>
    </row>
    <row r="248" ht="15.75" spans="1:3">
      <c r="A248" s="49"/>
      <c r="B248" s="58"/>
      <c r="C248" s="49"/>
    </row>
    <row r="249" ht="15.75" spans="1:3">
      <c r="A249" s="49"/>
      <c r="B249" s="58"/>
      <c r="C249" s="49"/>
    </row>
    <row r="250" ht="15.75" spans="1:3">
      <c r="A250" s="49"/>
      <c r="B250" s="58"/>
      <c r="C250" s="49"/>
    </row>
    <row r="251" ht="15.75" spans="1:3">
      <c r="A251" s="49"/>
      <c r="B251" s="58"/>
      <c r="C251" s="49"/>
    </row>
    <row r="252" ht="15.75" spans="1:3">
      <c r="A252" s="49"/>
      <c r="B252" s="58"/>
      <c r="C252" s="49"/>
    </row>
    <row r="253" ht="15.75" spans="1:3">
      <c r="A253" s="49"/>
      <c r="B253" s="58"/>
      <c r="C253" s="49"/>
    </row>
    <row r="254" ht="15.75" spans="1:3">
      <c r="A254" s="49"/>
      <c r="B254" s="58"/>
      <c r="C254" s="49"/>
    </row>
    <row r="255" ht="15.75" spans="1:3">
      <c r="A255" s="49"/>
      <c r="B255" s="58"/>
      <c r="C255" s="49"/>
    </row>
    <row r="256" ht="15.75" spans="1:3">
      <c r="A256" s="49"/>
      <c r="B256" s="58"/>
      <c r="C256" s="49"/>
    </row>
    <row r="257" ht="15.75" spans="1:3">
      <c r="A257" s="49"/>
      <c r="B257" s="58"/>
      <c r="C257" s="49"/>
    </row>
    <row r="258" ht="15.75" spans="1:3">
      <c r="A258" s="49"/>
      <c r="B258" s="58"/>
      <c r="C258" s="49"/>
    </row>
    <row r="259" ht="15.75" spans="1:3">
      <c r="A259" s="49"/>
      <c r="B259" s="58"/>
      <c r="C259" s="49"/>
    </row>
    <row r="260" ht="15.75" spans="1:3">
      <c r="A260" s="49"/>
      <c r="B260" s="58"/>
      <c r="C260" s="49"/>
    </row>
    <row r="261" ht="15.75" spans="1:3">
      <c r="A261" s="49"/>
      <c r="B261" s="58"/>
      <c r="C261" s="49"/>
    </row>
    <row r="262" ht="15.75" spans="1:3">
      <c r="A262" s="49"/>
      <c r="B262" s="58"/>
      <c r="C262" s="49"/>
    </row>
    <row r="263" ht="15.75" spans="1:3">
      <c r="A263" s="49"/>
      <c r="B263" s="58"/>
      <c r="C263" s="49"/>
    </row>
    <row r="264" ht="15.75" spans="1:3">
      <c r="A264" s="49"/>
      <c r="B264" s="58"/>
      <c r="C264" s="49"/>
    </row>
    <row r="265" ht="15.75" spans="1:3">
      <c r="A265" s="49"/>
      <c r="B265" s="58"/>
      <c r="C265" s="49"/>
    </row>
    <row r="266" ht="15.75" spans="1:3">
      <c r="A266" s="49"/>
      <c r="B266" s="58"/>
      <c r="C266" s="49"/>
    </row>
    <row r="267" ht="15.75" spans="1:3">
      <c r="A267" s="49"/>
      <c r="B267" s="58"/>
      <c r="C267" s="49"/>
    </row>
    <row r="268" ht="15.75" spans="1:3">
      <c r="A268" s="49"/>
      <c r="B268" s="58"/>
      <c r="C268" s="49"/>
    </row>
    <row r="269" ht="15.75" spans="1:3">
      <c r="A269" s="49"/>
      <c r="B269" s="58"/>
      <c r="C269" s="49"/>
    </row>
    <row r="270" ht="15.75" spans="1:3">
      <c r="A270" s="49"/>
      <c r="B270" s="58"/>
      <c r="C270" s="49"/>
    </row>
    <row r="271" ht="15.75" spans="1:3">
      <c r="A271" s="49"/>
      <c r="B271" s="58"/>
      <c r="C271" s="49"/>
    </row>
    <row r="272" ht="15.75" spans="1:3">
      <c r="A272" s="49"/>
      <c r="B272" s="58"/>
      <c r="C272" s="49"/>
    </row>
    <row r="273" ht="15.75" spans="1:3">
      <c r="A273" s="49"/>
      <c r="B273" s="58"/>
      <c r="C273" s="49"/>
    </row>
    <row r="274" ht="15.75" spans="1:3">
      <c r="A274" s="49"/>
      <c r="B274" s="58"/>
      <c r="C274" s="49"/>
    </row>
    <row r="275" ht="15.75" spans="1:3">
      <c r="A275" s="49"/>
      <c r="B275" s="58"/>
      <c r="C275" s="49"/>
    </row>
    <row r="276" ht="15.75" spans="1:3">
      <c r="A276" s="49"/>
      <c r="B276" s="58"/>
      <c r="C276" s="49"/>
    </row>
    <row r="277" ht="15.75" spans="1:3">
      <c r="A277" s="49"/>
      <c r="B277" s="58"/>
      <c r="C277" s="49"/>
    </row>
    <row r="278" ht="15.75" spans="1:3">
      <c r="A278" s="49"/>
      <c r="B278" s="58"/>
      <c r="C278" s="49"/>
    </row>
    <row r="279" ht="15.75" spans="1:3">
      <c r="A279" s="49"/>
      <c r="B279" s="58"/>
      <c r="C279" s="49"/>
    </row>
    <row r="280" ht="15.75" spans="1:3">
      <c r="A280" s="49"/>
      <c r="B280" s="58"/>
      <c r="C280" s="49"/>
    </row>
    <row r="281" ht="15.75" spans="1:3">
      <c r="A281" s="49"/>
      <c r="B281" s="58"/>
      <c r="C281" s="49"/>
    </row>
    <row r="282" ht="15.75" spans="1:3">
      <c r="A282" s="49"/>
      <c r="B282" s="58"/>
      <c r="C282" s="49"/>
    </row>
    <row r="283" ht="15.75" spans="1:3">
      <c r="A283" s="49"/>
      <c r="B283" s="58"/>
      <c r="C283" s="49"/>
    </row>
    <row r="284" ht="15.75" spans="1:3">
      <c r="A284" s="49"/>
      <c r="B284" s="58"/>
      <c r="C284" s="49"/>
    </row>
    <row r="285" ht="15.75" spans="1:3">
      <c r="A285" s="49"/>
      <c r="B285" s="58"/>
      <c r="C285" s="49"/>
    </row>
    <row r="286" ht="15.75" spans="1:3">
      <c r="A286" s="49"/>
      <c r="B286" s="58"/>
      <c r="C286" s="49"/>
    </row>
    <row r="287" ht="15.75" spans="1:3">
      <c r="A287" s="49"/>
      <c r="B287" s="58"/>
      <c r="C287" s="49"/>
    </row>
    <row r="288" ht="15.75" spans="1:3">
      <c r="A288" s="49"/>
      <c r="B288" s="58"/>
      <c r="C288" s="49"/>
    </row>
    <row r="289" ht="15.75" spans="1:3">
      <c r="A289" s="49"/>
      <c r="B289" s="58"/>
      <c r="C289" s="49"/>
    </row>
    <row r="290" ht="15.75" spans="1:3">
      <c r="A290" s="49"/>
      <c r="B290" s="58"/>
      <c r="C290" s="49"/>
    </row>
    <row r="291" ht="15.75" spans="1:3">
      <c r="A291" s="49"/>
      <c r="B291" s="58"/>
      <c r="C291" s="49"/>
    </row>
    <row r="292" ht="15.75" spans="1:3">
      <c r="A292" s="49"/>
      <c r="B292" s="58"/>
      <c r="C292" s="49"/>
    </row>
    <row r="293" ht="15.75" spans="1:3">
      <c r="A293" s="49"/>
      <c r="B293" s="58"/>
      <c r="C293" s="49"/>
    </row>
    <row r="294" ht="15.75" spans="1:3">
      <c r="A294" s="49"/>
      <c r="B294" s="58"/>
      <c r="C294" s="49"/>
    </row>
    <row r="295" ht="15.75" spans="1:3">
      <c r="A295" s="49"/>
      <c r="B295" s="58"/>
      <c r="C295" s="49"/>
    </row>
    <row r="296" ht="15.75" spans="1:3">
      <c r="A296" s="49"/>
      <c r="B296" s="58"/>
      <c r="C296" s="49"/>
    </row>
    <row r="297" ht="15.75" spans="1:3">
      <c r="A297" s="49"/>
      <c r="B297" s="58"/>
      <c r="C297" s="49"/>
    </row>
    <row r="298" ht="15.75" spans="1:3">
      <c r="A298" s="49"/>
      <c r="B298" s="58"/>
      <c r="C298" s="49"/>
    </row>
    <row r="299" ht="15.75" spans="1:3">
      <c r="A299" s="49"/>
      <c r="B299" s="58"/>
      <c r="C299" s="49"/>
    </row>
    <row r="300" ht="15.75" spans="1:3">
      <c r="A300" s="49"/>
      <c r="B300" s="58"/>
      <c r="C300" s="49"/>
    </row>
    <row r="301" ht="15.75" spans="1:3">
      <c r="A301" s="49"/>
      <c r="B301" s="58"/>
      <c r="C301" s="49"/>
    </row>
    <row r="302" ht="15.75" spans="1:3">
      <c r="A302" s="49"/>
      <c r="B302" s="58"/>
      <c r="C302" s="49"/>
    </row>
    <row r="303" ht="15.75" spans="1:3">
      <c r="A303" s="49"/>
      <c r="B303" s="58"/>
      <c r="C303" s="49"/>
    </row>
    <row r="304" ht="15.75" spans="1:3">
      <c r="A304" s="49"/>
      <c r="B304" s="58"/>
      <c r="C304" s="49"/>
    </row>
    <row r="305" ht="15.75" spans="1:3">
      <c r="A305" s="49"/>
      <c r="B305" s="58"/>
      <c r="C305" s="49"/>
    </row>
    <row r="306" ht="15.75" spans="1:3">
      <c r="A306" s="49"/>
      <c r="B306" s="58"/>
      <c r="C306" s="49"/>
    </row>
    <row r="307" ht="15.75" spans="1:3">
      <c r="A307" s="49"/>
      <c r="B307" s="58"/>
      <c r="C307" s="49"/>
    </row>
    <row r="308" ht="15.75" spans="1:3">
      <c r="A308" s="49"/>
      <c r="B308" s="58"/>
      <c r="C308" s="49"/>
    </row>
    <row r="309" ht="15.75" spans="1:3">
      <c r="A309" s="49"/>
      <c r="B309" s="58"/>
      <c r="C309" s="49"/>
    </row>
    <row r="310" ht="15.75" spans="1:3">
      <c r="A310" s="49"/>
      <c r="B310" s="58"/>
      <c r="C310" s="49"/>
    </row>
    <row r="311" ht="15.75" spans="1:3">
      <c r="A311" s="49"/>
      <c r="B311" s="58"/>
      <c r="C311" s="49"/>
    </row>
    <row r="312" ht="15.75" spans="1:3">
      <c r="A312" s="49"/>
      <c r="B312" s="58"/>
      <c r="C312" s="49"/>
    </row>
    <row r="313" ht="15.75" spans="1:3">
      <c r="A313" s="49"/>
      <c r="B313" s="58"/>
      <c r="C313" s="49"/>
    </row>
    <row r="314" ht="15.75" spans="1:3">
      <c r="A314" s="49"/>
      <c r="B314" s="58"/>
      <c r="C314" s="49"/>
    </row>
    <row r="315" ht="15.75" spans="1:3">
      <c r="A315" s="49"/>
      <c r="B315" s="58"/>
      <c r="C315" s="49"/>
    </row>
    <row r="316" ht="15.75" spans="1:3">
      <c r="A316" s="49"/>
      <c r="B316" s="58"/>
      <c r="C316" s="49"/>
    </row>
    <row r="317" ht="15.75" spans="1:3">
      <c r="A317" s="49"/>
      <c r="B317" s="58"/>
      <c r="C317" s="49"/>
    </row>
    <row r="318" ht="15.75" spans="1:3">
      <c r="A318" s="49"/>
      <c r="B318" s="58"/>
      <c r="C318" s="49"/>
    </row>
    <row r="319" ht="15.75" spans="1:3">
      <c r="A319" s="49"/>
      <c r="B319" s="58"/>
      <c r="C319" s="49"/>
    </row>
    <row r="320" ht="15.75" spans="1:3">
      <c r="A320" s="49"/>
      <c r="B320" s="58"/>
      <c r="C320" s="49"/>
    </row>
    <row r="321" ht="15.75" spans="1:3">
      <c r="A321" s="49"/>
      <c r="B321" s="58"/>
      <c r="C321" s="49"/>
    </row>
    <row r="322" ht="15.75" spans="1:3">
      <c r="A322" s="49"/>
      <c r="B322" s="58"/>
      <c r="C322" s="49"/>
    </row>
    <row r="323" ht="15.75" spans="1:3">
      <c r="A323" s="49"/>
      <c r="B323" s="58"/>
      <c r="C323" s="49"/>
    </row>
    <row r="324" ht="15.75" spans="1:3">
      <c r="A324" s="49"/>
      <c r="B324" s="58"/>
      <c r="C324" s="49"/>
    </row>
    <row r="325" ht="15.75" spans="1:3">
      <c r="A325" s="49"/>
      <c r="B325" s="58"/>
      <c r="C325" s="49"/>
    </row>
    <row r="326" ht="15.75" spans="1:3">
      <c r="A326" s="49"/>
      <c r="B326" s="58"/>
      <c r="C326" s="49"/>
    </row>
    <row r="327" ht="15.75" spans="1:3">
      <c r="A327" s="49"/>
      <c r="B327" s="58"/>
      <c r="C327" s="49"/>
    </row>
    <row r="328" ht="15.75" spans="1:3">
      <c r="A328" s="49"/>
      <c r="B328" s="58"/>
      <c r="C328" s="49"/>
    </row>
    <row r="329" ht="15.75" spans="1:3">
      <c r="A329" s="49"/>
      <c r="B329" s="58"/>
      <c r="C329" s="49"/>
    </row>
    <row r="330" ht="15.75" spans="1:3">
      <c r="A330" s="49"/>
      <c r="B330" s="58"/>
      <c r="C330" s="49"/>
    </row>
    <row r="331" ht="15.75" spans="1:3">
      <c r="A331" s="49"/>
      <c r="B331" s="58"/>
      <c r="C331" s="49"/>
    </row>
    <row r="332" ht="15.75" spans="1:3">
      <c r="A332" s="49"/>
      <c r="B332" s="58"/>
      <c r="C332" s="49"/>
    </row>
    <row r="333" ht="15.75" spans="1:3">
      <c r="A333" s="49"/>
      <c r="B333" s="58"/>
      <c r="C333" s="49"/>
    </row>
    <row r="334" ht="15.75" spans="1:3">
      <c r="A334" s="49"/>
      <c r="B334" s="58"/>
      <c r="C334" s="49"/>
    </row>
    <row r="335" ht="15.75" spans="1:3">
      <c r="A335" s="49"/>
      <c r="B335" s="58"/>
      <c r="C335" s="49"/>
    </row>
    <row r="336" ht="15.75" spans="1:3">
      <c r="A336" s="49"/>
      <c r="B336" s="58"/>
      <c r="C336" s="49"/>
    </row>
    <row r="337" ht="15.75" spans="1:3">
      <c r="A337" s="49"/>
      <c r="B337" s="58"/>
      <c r="C337" s="49"/>
    </row>
    <row r="338" ht="15.75" spans="1:3">
      <c r="A338" s="49"/>
      <c r="B338" s="58"/>
      <c r="C338" s="49"/>
    </row>
    <row r="339" ht="15.75" spans="1:3">
      <c r="A339" s="49"/>
      <c r="B339" s="58"/>
      <c r="C339" s="49"/>
    </row>
    <row r="340" ht="15.75" spans="1:3">
      <c r="A340" s="49"/>
      <c r="B340" s="58"/>
      <c r="C340" s="49"/>
    </row>
    <row r="341" ht="15.75" spans="1:3">
      <c r="A341" s="49"/>
      <c r="B341" s="58"/>
      <c r="C341" s="49"/>
    </row>
    <row r="342" ht="15.75" spans="1:3">
      <c r="A342" s="49"/>
      <c r="B342" s="58"/>
      <c r="C342" s="49"/>
    </row>
    <row r="343" ht="15.75" spans="1:3">
      <c r="A343" s="49"/>
      <c r="B343" s="58"/>
      <c r="C343" s="49"/>
    </row>
    <row r="344" ht="15.75" spans="1:3">
      <c r="A344" s="49"/>
      <c r="B344" s="58"/>
      <c r="C344" s="49"/>
    </row>
    <row r="345" ht="15.75" spans="1:3">
      <c r="A345" s="49"/>
      <c r="B345" s="58"/>
      <c r="C345" s="49"/>
    </row>
    <row r="346" ht="15.75" spans="1:3">
      <c r="A346" s="49"/>
      <c r="B346" s="58"/>
      <c r="C346" s="49"/>
    </row>
    <row r="347" ht="15.75" spans="1:3">
      <c r="A347" s="49"/>
      <c r="B347" s="58"/>
      <c r="C347" s="49"/>
    </row>
    <row r="348" ht="15.75" spans="1:3">
      <c r="A348" s="49"/>
      <c r="B348" s="58"/>
      <c r="C348" s="49"/>
    </row>
    <row r="349" ht="15.75" spans="1:3">
      <c r="A349" s="49"/>
      <c r="B349" s="58"/>
      <c r="C349" s="49"/>
    </row>
    <row r="350" ht="15.75" spans="1:3">
      <c r="A350" s="49"/>
      <c r="B350" s="58"/>
      <c r="C350" s="49"/>
    </row>
    <row r="351" ht="15.75" spans="1:3">
      <c r="A351" s="49"/>
      <c r="B351" s="58"/>
      <c r="C351" s="49"/>
    </row>
    <row r="352" ht="15.75" spans="1:3">
      <c r="A352" s="49"/>
      <c r="B352" s="58"/>
      <c r="C352" s="49"/>
    </row>
    <row r="353" ht="15.75" spans="1:3">
      <c r="A353" s="49"/>
      <c r="B353" s="58"/>
      <c r="C353" s="49"/>
    </row>
    <row r="354" ht="15.75" spans="1:3">
      <c r="A354" s="49"/>
      <c r="B354" s="58"/>
      <c r="C354" s="49"/>
    </row>
    <row r="355" ht="15.75" spans="1:3">
      <c r="A355" s="49"/>
      <c r="B355" s="58"/>
      <c r="C355" s="49"/>
    </row>
    <row r="356" ht="15.75" spans="1:3">
      <c r="A356" s="49"/>
      <c r="B356" s="58"/>
      <c r="C356" s="49"/>
    </row>
    <row r="357" ht="15.75" spans="1:3">
      <c r="A357" s="49"/>
      <c r="B357" s="58"/>
      <c r="C357" s="49"/>
    </row>
    <row r="358" ht="15.75" spans="1:3">
      <c r="A358" s="49"/>
      <c r="B358" s="58"/>
      <c r="C358" s="49"/>
    </row>
    <row r="359" ht="15.75" spans="1:3">
      <c r="A359" s="49"/>
      <c r="B359" s="58"/>
      <c r="C359" s="49"/>
    </row>
    <row r="360" ht="15.75" spans="1:3">
      <c r="A360" s="49"/>
      <c r="B360" s="58"/>
      <c r="C360" s="49"/>
    </row>
    <row r="361" ht="15.75" spans="1:3">
      <c r="A361" s="49"/>
      <c r="B361" s="58"/>
      <c r="C361" s="49"/>
    </row>
    <row r="362" ht="15.75" spans="1:3">
      <c r="A362" s="49"/>
      <c r="B362" s="58"/>
      <c r="C362" s="49"/>
    </row>
    <row r="363" ht="15.75" spans="1:3">
      <c r="A363" s="49"/>
      <c r="B363" s="58"/>
      <c r="C363" s="49"/>
    </row>
    <row r="364" ht="15.75" spans="1:3">
      <c r="A364" s="49"/>
      <c r="B364" s="58"/>
      <c r="C364" s="49"/>
    </row>
    <row r="365" ht="15.75" spans="1:3">
      <c r="A365" s="49"/>
      <c r="B365" s="58"/>
      <c r="C365" s="49"/>
    </row>
    <row r="366" ht="15.75" spans="1:3">
      <c r="A366" s="49"/>
      <c r="B366" s="58"/>
      <c r="C366" s="49"/>
    </row>
    <row r="367" ht="15.75" spans="1:3">
      <c r="A367" s="49"/>
      <c r="B367" s="58"/>
      <c r="C367" s="49"/>
    </row>
    <row r="368" ht="15.75" spans="1:3">
      <c r="A368" s="49"/>
      <c r="B368" s="58"/>
      <c r="C368" s="49"/>
    </row>
    <row r="369" ht="15.75" spans="1:3">
      <c r="A369" s="49"/>
      <c r="B369" s="58"/>
      <c r="C369" s="49"/>
    </row>
    <row r="370" ht="15.75" spans="1:3">
      <c r="A370" s="49"/>
      <c r="B370" s="58"/>
      <c r="C370" s="49"/>
    </row>
    <row r="371" ht="15.75" spans="1:3">
      <c r="A371" s="49"/>
      <c r="B371" s="58"/>
      <c r="C371" s="49"/>
    </row>
    <row r="372" ht="15.75" spans="1:3">
      <c r="A372" s="49"/>
      <c r="B372" s="58"/>
      <c r="C372" s="49"/>
    </row>
    <row r="373" ht="15.75" spans="1:3">
      <c r="A373" s="49"/>
      <c r="B373" s="58"/>
      <c r="C373" s="49"/>
    </row>
    <row r="374" ht="15.75" spans="1:3">
      <c r="A374" s="49"/>
      <c r="B374" s="58"/>
      <c r="C374" s="49"/>
    </row>
    <row r="375" ht="15.75" spans="1:3">
      <c r="A375" s="49"/>
      <c r="B375" s="58"/>
      <c r="C375" s="49"/>
    </row>
    <row r="376" ht="15.75" spans="1:3">
      <c r="A376" s="49"/>
      <c r="B376" s="58"/>
      <c r="C376" s="49"/>
    </row>
    <row r="377" ht="15.75" spans="1:3">
      <c r="A377" s="49"/>
      <c r="B377" s="58"/>
      <c r="C377" s="49"/>
    </row>
    <row r="378" ht="15.75" spans="1:3">
      <c r="A378" s="49"/>
      <c r="B378" s="58"/>
      <c r="C378" s="49"/>
    </row>
    <row r="379" ht="15.75" spans="1:3">
      <c r="A379" s="49"/>
      <c r="B379" s="58"/>
      <c r="C379" s="49"/>
    </row>
    <row r="380" ht="15.75" spans="1:3">
      <c r="A380" s="49"/>
      <c r="B380" s="58"/>
      <c r="C380" s="49"/>
    </row>
    <row r="381" ht="15.75" spans="1:3">
      <c r="A381" s="49"/>
      <c r="B381" s="58"/>
      <c r="C381" s="49"/>
    </row>
    <row r="382" ht="15.75" spans="1:3">
      <c r="A382" s="49"/>
      <c r="B382" s="58"/>
      <c r="C382" s="49"/>
    </row>
    <row r="383" ht="15.75" spans="1:3">
      <c r="A383" s="49"/>
      <c r="B383" s="58"/>
      <c r="C383" s="49"/>
    </row>
    <row r="384" ht="15.75" spans="1:3">
      <c r="A384" s="49"/>
      <c r="B384" s="58"/>
      <c r="C384" s="49"/>
    </row>
    <row r="385" ht="15.75" spans="1:3">
      <c r="A385" s="49"/>
      <c r="B385" s="58"/>
      <c r="C385" s="49"/>
    </row>
    <row r="386" ht="15.75" spans="1:3">
      <c r="A386" s="49"/>
      <c r="B386" s="58"/>
      <c r="C386" s="49"/>
    </row>
    <row r="387" ht="15.75" spans="1:3">
      <c r="A387" s="49"/>
      <c r="B387" s="58"/>
      <c r="C387" s="49"/>
    </row>
    <row r="388" ht="15.75" spans="1:3">
      <c r="A388" s="49"/>
      <c r="B388" s="58"/>
      <c r="C388" s="49"/>
    </row>
    <row r="389" ht="15.75" spans="1:3">
      <c r="A389" s="49"/>
      <c r="B389" s="58"/>
      <c r="C389" s="49"/>
    </row>
    <row r="390" ht="15.75" spans="1:3">
      <c r="A390" s="49"/>
      <c r="B390" s="58"/>
      <c r="C390" s="49"/>
    </row>
    <row r="391" ht="15.75" spans="1:3">
      <c r="A391" s="49"/>
      <c r="B391" s="58"/>
      <c r="C391" s="49"/>
    </row>
    <row r="392" ht="15.75" spans="1:3">
      <c r="A392" s="49"/>
      <c r="B392" s="58"/>
      <c r="C392" s="49"/>
    </row>
    <row r="393" ht="15.75" spans="1:3">
      <c r="A393" s="49"/>
      <c r="B393" s="58"/>
      <c r="C393" s="49"/>
    </row>
    <row r="394" ht="15.75" spans="1:3">
      <c r="A394" s="49"/>
      <c r="B394" s="58"/>
      <c r="C394" s="49"/>
    </row>
    <row r="395" ht="15.75" spans="1:3">
      <c r="A395" s="49"/>
      <c r="B395" s="58"/>
      <c r="C395" s="49"/>
    </row>
    <row r="396" ht="15.75" spans="1:3">
      <c r="A396" s="49"/>
      <c r="B396" s="58"/>
      <c r="C396" s="49"/>
    </row>
    <row r="397" ht="15.75" spans="1:3">
      <c r="A397" s="49"/>
      <c r="B397" s="58"/>
      <c r="C397" s="49"/>
    </row>
    <row r="398" ht="15.75" spans="1:3">
      <c r="A398" s="49"/>
      <c r="B398" s="58"/>
      <c r="C398" s="49"/>
    </row>
    <row r="399" ht="15.75" spans="1:3">
      <c r="A399" s="49"/>
      <c r="B399" s="58"/>
      <c r="C399" s="49"/>
    </row>
    <row r="400" ht="15.75" spans="1:3">
      <c r="A400" s="49"/>
      <c r="B400" s="58"/>
      <c r="C400" s="49"/>
    </row>
    <row r="401" ht="15.75" spans="1:3">
      <c r="A401" s="49"/>
      <c r="B401" s="58"/>
      <c r="C401" s="49"/>
    </row>
    <row r="402" ht="15.75" spans="1:3">
      <c r="A402" s="49"/>
      <c r="B402" s="58"/>
      <c r="C402" s="49"/>
    </row>
    <row r="403" ht="15.75" spans="1:3">
      <c r="A403" s="49"/>
      <c r="B403" s="58"/>
      <c r="C403" s="49"/>
    </row>
    <row r="404" ht="15.75" spans="1:3">
      <c r="A404" s="49"/>
      <c r="B404" s="58"/>
      <c r="C404" s="49"/>
    </row>
    <row r="405" ht="15.75" spans="1:3">
      <c r="A405" s="49"/>
      <c r="B405" s="58"/>
      <c r="C405" s="49"/>
    </row>
    <row r="406" ht="15.75" spans="1:3">
      <c r="A406" s="49"/>
      <c r="B406" s="58"/>
      <c r="C406" s="49"/>
    </row>
    <row r="407" ht="15.75" spans="1:3">
      <c r="A407" s="49"/>
      <c r="B407" s="58"/>
      <c r="C407" s="49"/>
    </row>
    <row r="408" ht="15.75" spans="1:3">
      <c r="A408" s="49"/>
      <c r="B408" s="58"/>
      <c r="C408" s="49"/>
    </row>
    <row r="409" ht="15.75" spans="1:3">
      <c r="A409" s="49"/>
      <c r="B409" s="58"/>
      <c r="C409" s="49"/>
    </row>
    <row r="410" ht="15.75" spans="1:3">
      <c r="A410" s="49"/>
      <c r="B410" s="58"/>
      <c r="C410" s="49"/>
    </row>
    <row r="411" ht="15.75" spans="1:3">
      <c r="A411" s="49"/>
      <c r="B411" s="58"/>
      <c r="C411" s="49"/>
    </row>
    <row r="412" ht="15.75" spans="1:3">
      <c r="A412" s="49"/>
      <c r="B412" s="58"/>
      <c r="C412" s="49"/>
    </row>
    <row r="413" ht="15.75" spans="1:3">
      <c r="A413" s="49"/>
      <c r="B413" s="58"/>
      <c r="C413" s="49"/>
    </row>
    <row r="414" ht="15.75" spans="1:3">
      <c r="A414" s="49"/>
      <c r="B414" s="58"/>
      <c r="C414" s="49"/>
    </row>
    <row r="415" ht="15.75" spans="1:3">
      <c r="A415" s="49"/>
      <c r="B415" s="58"/>
      <c r="C415" s="49"/>
    </row>
    <row r="416" ht="15.75" spans="1:3">
      <c r="A416" s="49"/>
      <c r="B416" s="58"/>
      <c r="C416" s="49"/>
    </row>
    <row r="417" ht="15.75" spans="1:3">
      <c r="A417" s="49"/>
      <c r="B417" s="58"/>
      <c r="C417" s="49"/>
    </row>
    <row r="418" ht="15.75" spans="1:3">
      <c r="A418" s="49"/>
      <c r="B418" s="58"/>
      <c r="C418" s="49"/>
    </row>
    <row r="419" ht="15.75" spans="1:3">
      <c r="A419" s="49"/>
      <c r="B419" s="58"/>
      <c r="C419" s="49"/>
    </row>
    <row r="420" ht="15.75" spans="1:3">
      <c r="A420" s="49"/>
      <c r="B420" s="58"/>
      <c r="C420" s="49"/>
    </row>
    <row r="421" ht="15.75" spans="1:3">
      <c r="A421" s="49"/>
      <c r="B421" s="58"/>
      <c r="C421" s="49"/>
    </row>
    <row r="422" ht="15.75" spans="1:3">
      <c r="A422" s="49"/>
      <c r="B422" s="58"/>
      <c r="C422" s="49"/>
    </row>
    <row r="423" ht="15.75" spans="1:3">
      <c r="A423" s="49"/>
      <c r="B423" s="58"/>
      <c r="C423" s="49"/>
    </row>
    <row r="424" ht="15.75" spans="1:3">
      <c r="A424" s="49"/>
      <c r="B424" s="58"/>
      <c r="C424" s="49"/>
    </row>
    <row r="425" ht="15.75" spans="1:3">
      <c r="A425" s="49"/>
      <c r="B425" s="58"/>
      <c r="C425" s="49"/>
    </row>
    <row r="426" ht="15.75" spans="1:3">
      <c r="A426" s="49"/>
      <c r="B426" s="58"/>
      <c r="C426" s="49"/>
    </row>
    <row r="427" ht="15.75" spans="1:3">
      <c r="A427" s="49"/>
      <c r="B427" s="58"/>
      <c r="C427" s="49"/>
    </row>
    <row r="428" ht="15.75" spans="1:3">
      <c r="A428" s="49"/>
      <c r="B428" s="58"/>
      <c r="C428" s="49"/>
    </row>
    <row r="429" ht="15.75" spans="1:3">
      <c r="A429" s="49"/>
      <c r="B429" s="58"/>
      <c r="C429" s="49"/>
    </row>
    <row r="430" ht="15.75" spans="1:3">
      <c r="A430" s="49"/>
      <c r="B430" s="58"/>
      <c r="C430" s="49"/>
    </row>
    <row r="431" ht="15.75" spans="1:3">
      <c r="A431" s="49"/>
      <c r="B431" s="58"/>
      <c r="C431" s="49"/>
    </row>
    <row r="432" ht="15.75" spans="1:3">
      <c r="A432" s="49"/>
      <c r="B432" s="58"/>
      <c r="C432" s="49"/>
    </row>
    <row r="433" ht="15.75" spans="1:3">
      <c r="A433" s="49"/>
      <c r="B433" s="58"/>
      <c r="C433" s="49"/>
    </row>
    <row r="434" ht="15.75" spans="1:3">
      <c r="A434" s="49"/>
      <c r="B434" s="58"/>
      <c r="C434" s="49"/>
    </row>
    <row r="435" ht="15.75" spans="1:3">
      <c r="A435" s="49"/>
      <c r="B435" s="58"/>
      <c r="C435" s="49"/>
    </row>
    <row r="436" ht="15.75" spans="1:3">
      <c r="A436" s="49"/>
      <c r="B436" s="58"/>
      <c r="C436" s="49"/>
    </row>
    <row r="437" ht="15.75" spans="1:3">
      <c r="A437" s="49"/>
      <c r="B437" s="58"/>
      <c r="C437" s="49"/>
    </row>
    <row r="438" ht="15.75" spans="1:3">
      <c r="A438" s="49"/>
      <c r="B438" s="58"/>
      <c r="C438" s="49"/>
    </row>
    <row r="439" ht="15.75" spans="1:3">
      <c r="A439" s="49"/>
      <c r="B439" s="58"/>
      <c r="C439" s="49"/>
    </row>
    <row r="440" ht="15.75" spans="1:3">
      <c r="A440" s="49"/>
      <c r="B440" s="58"/>
      <c r="C440" s="49"/>
    </row>
    <row r="441" ht="15.75" spans="1:3">
      <c r="A441" s="49"/>
      <c r="B441" s="58"/>
      <c r="C441" s="49"/>
    </row>
    <row r="442" ht="15.75" spans="1:3">
      <c r="A442" s="49"/>
      <c r="B442" s="58"/>
      <c r="C442" s="49"/>
    </row>
    <row r="443" ht="15.75" spans="1:3">
      <c r="A443" s="49"/>
      <c r="B443" s="58"/>
      <c r="C443" s="49"/>
    </row>
    <row r="444" ht="15.75" spans="1:3">
      <c r="A444" s="49"/>
      <c r="B444" s="58"/>
      <c r="C444" s="49"/>
    </row>
    <row r="445" ht="15.75" spans="1:3">
      <c r="A445" s="49"/>
      <c r="B445" s="58"/>
      <c r="C445" s="49"/>
    </row>
    <row r="446" ht="15.75" spans="1:3">
      <c r="A446" s="49"/>
      <c r="B446" s="58"/>
      <c r="C446" s="49"/>
    </row>
    <row r="447" ht="15.75" spans="1:3">
      <c r="A447" s="49"/>
      <c r="B447" s="58"/>
      <c r="C447" s="49"/>
    </row>
    <row r="448" ht="15.75" spans="1:3">
      <c r="A448" s="49"/>
      <c r="B448" s="58"/>
      <c r="C448" s="49"/>
    </row>
    <row r="449" ht="15.75" spans="1:3">
      <c r="A449" s="49"/>
      <c r="B449" s="58"/>
      <c r="C449" s="49"/>
    </row>
    <row r="450" ht="15.75" spans="1:3">
      <c r="A450" s="49"/>
      <c r="B450" s="58"/>
      <c r="C450" s="49"/>
    </row>
    <row r="451" ht="15.75" spans="1:3">
      <c r="A451" s="49"/>
      <c r="B451" s="58"/>
      <c r="C451" s="49"/>
    </row>
    <row r="452" ht="15.75" spans="1:3">
      <c r="A452" s="49"/>
      <c r="B452" s="58"/>
      <c r="C452" s="49"/>
    </row>
    <row r="453" ht="15.75" spans="1:3">
      <c r="A453" s="49"/>
      <c r="B453" s="58"/>
      <c r="C453" s="49"/>
    </row>
    <row r="454" ht="15.75" spans="1:3">
      <c r="A454" s="49"/>
      <c r="B454" s="58"/>
      <c r="C454" s="49"/>
    </row>
    <row r="455" ht="15.75" spans="1:3">
      <c r="A455" s="49"/>
      <c r="B455" s="58"/>
      <c r="C455" s="49"/>
    </row>
    <row r="456" ht="15.75" spans="1:3">
      <c r="A456" s="49"/>
      <c r="B456" s="58"/>
      <c r="C456" s="49"/>
    </row>
    <row r="457" ht="15.75" spans="1:3">
      <c r="A457" s="49"/>
      <c r="B457" s="58"/>
      <c r="C457" s="49"/>
    </row>
    <row r="458" ht="15.75" spans="1:3">
      <c r="A458" s="49"/>
      <c r="B458" s="58"/>
      <c r="C458" s="49"/>
    </row>
    <row r="459" ht="15.75" spans="1:3">
      <c r="A459" s="49"/>
      <c r="B459" s="58"/>
      <c r="C459" s="49"/>
    </row>
    <row r="460" ht="15.75" spans="1:3">
      <c r="A460" s="49"/>
      <c r="B460" s="58"/>
      <c r="C460" s="49"/>
    </row>
    <row r="461" ht="15.75" spans="1:3">
      <c r="A461" s="49"/>
      <c r="B461" s="58"/>
      <c r="C461" s="49"/>
    </row>
    <row r="462" ht="15.75" spans="1:3">
      <c r="A462" s="49"/>
      <c r="B462" s="58"/>
      <c r="C462" s="49"/>
    </row>
    <row r="463" ht="15.75" spans="1:3">
      <c r="A463" s="49"/>
      <c r="B463" s="58"/>
      <c r="C463" s="49"/>
    </row>
    <row r="464" ht="15.75" spans="1:3">
      <c r="A464" s="49"/>
      <c r="B464" s="58"/>
      <c r="C464" s="49"/>
    </row>
    <row r="465" ht="15.75" spans="1:3">
      <c r="A465" s="49"/>
      <c r="B465" s="58"/>
      <c r="C465" s="49"/>
    </row>
    <row r="466" ht="15.75" spans="1:3">
      <c r="A466" s="49"/>
      <c r="B466" s="58"/>
      <c r="C466" s="49"/>
    </row>
    <row r="467" ht="15.75" spans="1:3">
      <c r="A467" s="49"/>
      <c r="B467" s="58"/>
      <c r="C467" s="49"/>
    </row>
    <row r="468" ht="15.75" spans="1:3">
      <c r="A468" s="49"/>
      <c r="B468" s="58"/>
      <c r="C468" s="49"/>
    </row>
    <row r="469" ht="15.75" spans="1:3">
      <c r="A469" s="49"/>
      <c r="B469" s="58"/>
      <c r="C469" s="49"/>
    </row>
    <row r="470" ht="15.75" spans="1:3">
      <c r="A470" s="49"/>
      <c r="B470" s="58"/>
      <c r="C470" s="49"/>
    </row>
    <row r="471" ht="15.75" spans="1:3">
      <c r="A471" s="49"/>
      <c r="B471" s="58"/>
      <c r="C471" s="49"/>
    </row>
    <row r="472" ht="15.75" spans="1:3">
      <c r="A472" s="49"/>
      <c r="B472" s="58"/>
      <c r="C472" s="49"/>
    </row>
    <row r="473" ht="15.75" spans="1:3">
      <c r="A473" s="49"/>
      <c r="B473" s="58"/>
      <c r="C473" s="49"/>
    </row>
    <row r="474" ht="15.75" spans="1:3">
      <c r="A474" s="49"/>
      <c r="B474" s="58"/>
      <c r="C474" s="49"/>
    </row>
    <row r="475" ht="15.75" spans="1:3">
      <c r="A475" s="49"/>
      <c r="B475" s="58"/>
      <c r="C475" s="49"/>
    </row>
    <row r="476" ht="15.75" spans="1:3">
      <c r="A476" s="49"/>
      <c r="B476" s="58"/>
      <c r="C476" s="49"/>
    </row>
    <row r="477" ht="15.75" spans="1:3">
      <c r="A477" s="49"/>
      <c r="B477" s="58"/>
      <c r="C477" s="49"/>
    </row>
    <row r="478" ht="15.75" spans="1:3">
      <c r="A478" s="49"/>
      <c r="B478" s="58"/>
      <c r="C478" s="49"/>
    </row>
    <row r="479" ht="15.75" spans="1:3">
      <c r="A479" s="49"/>
      <c r="B479" s="58"/>
      <c r="C479" s="49"/>
    </row>
    <row r="480" ht="15.75" spans="1:3">
      <c r="A480" s="49"/>
      <c r="B480" s="58"/>
      <c r="C480" s="49"/>
    </row>
    <row r="481" ht="15.75" spans="1:3">
      <c r="A481" s="49"/>
      <c r="B481" s="58"/>
      <c r="C481" s="49"/>
    </row>
    <row r="482" ht="15.75" spans="1:3">
      <c r="A482" s="49"/>
      <c r="B482" s="58"/>
      <c r="C482" s="49"/>
    </row>
    <row r="483" ht="15.75" spans="1:3">
      <c r="A483" s="49"/>
      <c r="B483" s="58"/>
      <c r="C483" s="49"/>
    </row>
    <row r="484" ht="15.75" spans="1:3">
      <c r="A484" s="49"/>
      <c r="B484" s="58"/>
      <c r="C484" s="49"/>
    </row>
    <row r="485" ht="15.75" spans="1:3">
      <c r="A485" s="49"/>
      <c r="B485" s="58"/>
      <c r="C485" s="49"/>
    </row>
    <row r="486" ht="15.75" spans="1:3">
      <c r="A486" s="49"/>
      <c r="B486" s="58"/>
      <c r="C486" s="49"/>
    </row>
    <row r="487" ht="15.75" spans="1:3">
      <c r="A487" s="49"/>
      <c r="B487" s="58"/>
      <c r="C487" s="49"/>
    </row>
    <row r="488" ht="15.75" spans="1:3">
      <c r="A488" s="49"/>
      <c r="B488" s="58"/>
      <c r="C488" s="49"/>
    </row>
    <row r="489" ht="15.75" spans="1:3">
      <c r="A489" s="49"/>
      <c r="B489" s="58"/>
      <c r="C489" s="49"/>
    </row>
    <row r="490" ht="15.75" spans="1:3">
      <c r="A490" s="49"/>
      <c r="B490" s="58"/>
      <c r="C490" s="49"/>
    </row>
    <row r="491" ht="15.75" spans="1:3">
      <c r="A491" s="49"/>
      <c r="B491" s="58"/>
      <c r="C491" s="49"/>
    </row>
    <row r="492" ht="15.75" spans="1:3">
      <c r="A492" s="49"/>
      <c r="B492" s="58"/>
      <c r="C492" s="49"/>
    </row>
    <row r="493" ht="15.75" spans="1:3">
      <c r="A493" s="49"/>
      <c r="B493" s="58"/>
      <c r="C493" s="49"/>
    </row>
    <row r="494" ht="15.75" spans="1:3">
      <c r="A494" s="49"/>
      <c r="B494" s="58"/>
      <c r="C494" s="49"/>
    </row>
    <row r="495" ht="15.75" spans="1:3">
      <c r="A495" s="49"/>
      <c r="B495" s="58"/>
      <c r="C495" s="49"/>
    </row>
    <row r="496" ht="15.75" spans="1:3">
      <c r="A496" s="49"/>
      <c r="B496" s="58"/>
      <c r="C496" s="49"/>
    </row>
    <row r="497" ht="15.75" spans="1:3">
      <c r="A497" s="49"/>
      <c r="B497" s="58"/>
      <c r="C497" s="49"/>
    </row>
    <row r="498" ht="15.75" spans="1:3">
      <c r="A498" s="49"/>
      <c r="B498" s="58"/>
      <c r="C498" s="49"/>
    </row>
    <row r="499" ht="15.75" spans="1:3">
      <c r="A499" s="49"/>
      <c r="B499" s="58"/>
      <c r="C499" s="49"/>
    </row>
    <row r="500" ht="15.75" spans="1:3">
      <c r="A500" s="49"/>
      <c r="B500" s="58"/>
      <c r="C500" s="49"/>
    </row>
    <row r="501" ht="15.75" spans="1:3">
      <c r="A501" s="49"/>
      <c r="B501" s="58"/>
      <c r="C501" s="49"/>
    </row>
    <row r="502" ht="15.75" spans="1:3">
      <c r="A502" s="49"/>
      <c r="B502" s="58"/>
      <c r="C502" s="49"/>
    </row>
    <row r="503" ht="15.75" spans="1:3">
      <c r="A503" s="49"/>
      <c r="B503" s="58"/>
      <c r="C503" s="49"/>
    </row>
    <row r="504" ht="15.75" spans="1:3">
      <c r="A504" s="49"/>
      <c r="B504" s="58"/>
      <c r="C504" s="49"/>
    </row>
    <row r="505" ht="15.75" spans="1:3">
      <c r="A505" s="49"/>
      <c r="B505" s="58"/>
      <c r="C505" s="49"/>
    </row>
    <row r="506" ht="15.75" spans="1:3">
      <c r="A506" s="49"/>
      <c r="B506" s="58"/>
      <c r="C506" s="49"/>
    </row>
    <row r="507" ht="15.75" spans="1:3">
      <c r="A507" s="49"/>
      <c r="B507" s="58"/>
      <c r="C507" s="49"/>
    </row>
    <row r="508" ht="15.75" spans="1:3">
      <c r="A508" s="49"/>
      <c r="B508" s="58"/>
      <c r="C508" s="49"/>
    </row>
    <row r="509" ht="15.75" spans="1:3">
      <c r="A509" s="49"/>
      <c r="B509" s="58"/>
      <c r="C509" s="49"/>
    </row>
    <row r="510" ht="15.75" spans="1:3">
      <c r="A510" s="49"/>
      <c r="B510" s="58"/>
      <c r="C510" s="49"/>
    </row>
    <row r="511" ht="15.75" spans="1:3">
      <c r="A511" s="49"/>
      <c r="B511" s="58"/>
      <c r="C511" s="49"/>
    </row>
    <row r="512" ht="15.75" spans="1:3">
      <c r="A512" s="49"/>
      <c r="B512" s="58"/>
      <c r="C512" s="49"/>
    </row>
    <row r="513" ht="15.75" spans="1:3">
      <c r="A513" s="49"/>
      <c r="B513" s="58"/>
      <c r="C513" s="49"/>
    </row>
    <row r="514" ht="15.75" spans="1:3">
      <c r="A514" s="49"/>
      <c r="B514" s="58"/>
      <c r="C514" s="49"/>
    </row>
    <row r="515" ht="15.75" spans="1:3">
      <c r="A515" s="49"/>
      <c r="B515" s="58"/>
      <c r="C515" s="49"/>
    </row>
    <row r="516" ht="15.75" spans="1:3">
      <c r="A516" s="49"/>
      <c r="B516" s="58"/>
      <c r="C516" s="49"/>
    </row>
    <row r="517" ht="15.75" spans="1:3">
      <c r="A517" s="49"/>
      <c r="B517" s="58"/>
      <c r="C517" s="49"/>
    </row>
    <row r="518" ht="15.75" spans="1:3">
      <c r="A518" s="49"/>
      <c r="B518" s="58"/>
      <c r="C518" s="49"/>
    </row>
    <row r="519" ht="15.75" spans="1:3">
      <c r="A519" s="49"/>
      <c r="B519" s="58"/>
      <c r="C519" s="49"/>
    </row>
    <row r="520" ht="15.75" spans="1:3">
      <c r="A520" s="49"/>
      <c r="B520" s="58"/>
      <c r="C520" s="49"/>
    </row>
    <row r="521" ht="15.75" spans="1:3">
      <c r="A521" s="49"/>
      <c r="B521" s="58"/>
      <c r="C521" s="49"/>
    </row>
    <row r="522" ht="15.75" spans="1:3">
      <c r="A522" s="49"/>
      <c r="B522" s="58"/>
      <c r="C522" s="49"/>
    </row>
    <row r="523" ht="15.75" spans="1:3">
      <c r="A523" s="49"/>
      <c r="B523" s="58"/>
      <c r="C523" s="49"/>
    </row>
    <row r="524" ht="15.75" spans="1:3">
      <c r="A524" s="49"/>
      <c r="B524" s="58"/>
      <c r="C524" s="49"/>
    </row>
    <row r="525" ht="15.75" spans="1:3">
      <c r="A525" s="49"/>
      <c r="B525" s="58"/>
      <c r="C525" s="49"/>
    </row>
    <row r="526" ht="15.75" spans="1:3">
      <c r="A526" s="49"/>
      <c r="B526" s="58"/>
      <c r="C526" s="49"/>
    </row>
    <row r="527" ht="15.75" spans="1:3">
      <c r="A527" s="49"/>
      <c r="B527" s="58"/>
      <c r="C527" s="49"/>
    </row>
    <row r="528" ht="15.75" spans="1:3">
      <c r="A528" s="49"/>
      <c r="B528" s="58"/>
      <c r="C528" s="49"/>
    </row>
    <row r="529" ht="15.75" spans="1:3">
      <c r="A529" s="49"/>
      <c r="B529" s="58"/>
      <c r="C529" s="49"/>
    </row>
    <row r="530" ht="15.75" spans="1:3">
      <c r="A530" s="49"/>
      <c r="B530" s="58"/>
      <c r="C530" s="49"/>
    </row>
    <row r="531" ht="15.75" spans="1:3">
      <c r="A531" s="49"/>
      <c r="B531" s="58"/>
      <c r="C531" s="49"/>
    </row>
    <row r="532" ht="15.75" spans="1:3">
      <c r="A532" s="49"/>
      <c r="B532" s="58"/>
      <c r="C532" s="49"/>
    </row>
    <row r="533" ht="15.75" spans="1:3">
      <c r="A533" s="49"/>
      <c r="B533" s="58"/>
      <c r="C533" s="49"/>
    </row>
    <row r="534" ht="15.75" spans="1:3">
      <c r="A534" s="49"/>
      <c r="B534" s="58"/>
      <c r="C534" s="49"/>
    </row>
    <row r="535" ht="15.75" spans="1:3">
      <c r="A535" s="49"/>
      <c r="B535" s="58"/>
      <c r="C535" s="49"/>
    </row>
    <row r="536" ht="15.75" spans="1:3">
      <c r="A536" s="49"/>
      <c r="B536" s="58"/>
      <c r="C536" s="49"/>
    </row>
    <row r="537" ht="15.75" spans="1:3">
      <c r="A537" s="49"/>
      <c r="B537" s="58"/>
      <c r="C537" s="49"/>
    </row>
    <row r="538" ht="15.75" spans="1:3">
      <c r="A538" s="49"/>
      <c r="B538" s="58"/>
      <c r="C538" s="49"/>
    </row>
    <row r="539" ht="15.75" spans="1:3">
      <c r="A539" s="49"/>
      <c r="B539" s="58"/>
      <c r="C539" s="49"/>
    </row>
    <row r="540" ht="15.75" spans="1:3">
      <c r="A540" s="49"/>
      <c r="B540" s="58"/>
      <c r="C540" s="49"/>
    </row>
    <row r="541" ht="15.75" spans="1:3">
      <c r="A541" s="49"/>
      <c r="B541" s="58"/>
      <c r="C541" s="49"/>
    </row>
    <row r="542" ht="15.75" spans="1:3">
      <c r="A542" s="49"/>
      <c r="B542" s="58"/>
      <c r="C542" s="49"/>
    </row>
    <row r="543" ht="15.75" spans="1:3">
      <c r="A543" s="49"/>
      <c r="B543" s="58"/>
      <c r="C543" s="49"/>
    </row>
    <row r="544" ht="15.75" spans="1:3">
      <c r="A544" s="49"/>
      <c r="B544" s="58"/>
      <c r="C544" s="49"/>
    </row>
    <row r="545" ht="15.75" spans="1:3">
      <c r="A545" s="49"/>
      <c r="B545" s="58"/>
      <c r="C545" s="49"/>
    </row>
    <row r="546" ht="15.75" spans="1:3">
      <c r="A546" s="49"/>
      <c r="B546" s="58"/>
      <c r="C546" s="49"/>
    </row>
    <row r="547" ht="15.75" spans="1:3">
      <c r="A547" s="49"/>
      <c r="B547" s="58"/>
      <c r="C547" s="49"/>
    </row>
    <row r="548" ht="15.75" spans="1:3">
      <c r="A548" s="49"/>
      <c r="B548" s="58"/>
      <c r="C548" s="49"/>
    </row>
    <row r="549" ht="15.75" spans="1:3">
      <c r="A549" s="49"/>
      <c r="B549" s="58"/>
      <c r="C549" s="49"/>
    </row>
    <row r="550" ht="15.75" spans="1:3">
      <c r="A550" s="49"/>
      <c r="B550" s="58"/>
      <c r="C550" s="49"/>
    </row>
    <row r="551" ht="15.75" spans="1:3">
      <c r="A551" s="49"/>
      <c r="B551" s="58"/>
      <c r="C551" s="49"/>
    </row>
    <row r="552" ht="15.75" spans="1:3">
      <c r="A552" s="49"/>
      <c r="B552" s="58"/>
      <c r="C552" s="49"/>
    </row>
    <row r="553" ht="15.75" spans="1:3">
      <c r="A553" s="49"/>
      <c r="B553" s="58"/>
      <c r="C553" s="49"/>
    </row>
    <row r="554" ht="15.75" spans="1:3">
      <c r="A554" s="49"/>
      <c r="B554" s="58"/>
      <c r="C554" s="49"/>
    </row>
    <row r="555" ht="15.75" spans="1:3">
      <c r="A555" s="49"/>
      <c r="B555" s="58"/>
      <c r="C555" s="49"/>
    </row>
    <row r="556" ht="15.75" spans="1:3">
      <c r="A556" s="49"/>
      <c r="B556" s="58"/>
      <c r="C556" s="49"/>
    </row>
    <row r="557" ht="15.75" spans="1:3">
      <c r="A557" s="49"/>
      <c r="B557" s="58"/>
      <c r="C557" s="49"/>
    </row>
    <row r="558" ht="15.75" spans="1:3">
      <c r="A558" s="49"/>
      <c r="B558" s="58"/>
      <c r="C558" s="49"/>
    </row>
    <row r="559" ht="15.75" spans="1:3">
      <c r="A559" s="49"/>
      <c r="B559" s="58"/>
      <c r="C559" s="49"/>
    </row>
    <row r="560" ht="15.75" spans="1:3">
      <c r="A560" s="49"/>
      <c r="B560" s="58"/>
      <c r="C560" s="49"/>
    </row>
    <row r="561" ht="15.75" spans="1:3">
      <c r="A561" s="49"/>
      <c r="B561" s="58"/>
      <c r="C561" s="49"/>
    </row>
    <row r="562" ht="15.75" spans="1:3">
      <c r="A562" s="49"/>
      <c r="B562" s="58"/>
      <c r="C562" s="49"/>
    </row>
    <row r="563" ht="15.75" spans="1:3">
      <c r="A563" s="49"/>
      <c r="B563" s="58"/>
      <c r="C563" s="49"/>
    </row>
    <row r="564" ht="15.75" spans="1:3">
      <c r="A564" s="49"/>
      <c r="B564" s="58"/>
      <c r="C564" s="49"/>
    </row>
    <row r="565" ht="15.75" spans="1:3">
      <c r="A565" s="49"/>
      <c r="B565" s="58"/>
      <c r="C565" s="49"/>
    </row>
    <row r="566" ht="15.75" spans="1:3">
      <c r="A566" s="49"/>
      <c r="B566" s="58"/>
      <c r="C566" s="49"/>
    </row>
    <row r="567" ht="15.75" spans="1:3">
      <c r="A567" s="49"/>
      <c r="B567" s="58"/>
      <c r="C567" s="49"/>
    </row>
    <row r="568" ht="15.75" spans="1:3">
      <c r="A568" s="49"/>
      <c r="B568" s="58"/>
      <c r="C568" s="49"/>
    </row>
    <row r="569" ht="15.75" spans="1:3">
      <c r="A569" s="49"/>
      <c r="B569" s="58"/>
      <c r="C569" s="49"/>
    </row>
    <row r="570" ht="15.75" spans="1:3">
      <c r="A570" s="49"/>
      <c r="B570" s="58"/>
      <c r="C570" s="49"/>
    </row>
    <row r="571" ht="15.75" spans="1:3">
      <c r="A571" s="49"/>
      <c r="B571" s="58"/>
      <c r="C571" s="49"/>
    </row>
    <row r="572" ht="15.75" spans="1:3">
      <c r="A572" s="49"/>
      <c r="B572" s="58"/>
      <c r="C572" s="49"/>
    </row>
    <row r="573" ht="15.75" spans="1:3">
      <c r="A573" s="49"/>
      <c r="B573" s="58"/>
      <c r="C573" s="49"/>
    </row>
    <row r="574" ht="15.75" spans="1:3">
      <c r="A574" s="49"/>
      <c r="B574" s="58"/>
      <c r="C574" s="49"/>
    </row>
    <row r="575" ht="15.75" spans="1:3">
      <c r="A575" s="49"/>
      <c r="B575" s="58"/>
      <c r="C575" s="49"/>
    </row>
    <row r="576" ht="15.75" spans="1:3">
      <c r="A576" s="49"/>
      <c r="B576" s="58"/>
      <c r="C576" s="49"/>
    </row>
    <row r="577" ht="15.75" spans="1:3">
      <c r="A577" s="49"/>
      <c r="B577" s="58"/>
      <c r="C577" s="49"/>
    </row>
    <row r="578" ht="15.75" spans="1:3">
      <c r="A578" s="49"/>
      <c r="B578" s="58"/>
      <c r="C578" s="49"/>
    </row>
    <row r="579" ht="15.75" spans="1:3">
      <c r="A579" s="49"/>
      <c r="B579" s="58"/>
      <c r="C579" s="49"/>
    </row>
    <row r="580" ht="15.75" spans="1:3">
      <c r="A580" s="49"/>
      <c r="B580" s="58"/>
      <c r="C580" s="49"/>
    </row>
    <row r="581" ht="15.75" spans="1:3">
      <c r="A581" s="49"/>
      <c r="B581" s="58"/>
      <c r="C581" s="49"/>
    </row>
    <row r="582" ht="15.75" spans="1:3">
      <c r="A582" s="49"/>
      <c r="B582" s="58"/>
      <c r="C582" s="49"/>
    </row>
    <row r="583" ht="15.75" spans="1:3">
      <c r="A583" s="49"/>
      <c r="B583" s="58"/>
      <c r="C583" s="49"/>
    </row>
    <row r="584" ht="15.75" spans="1:3">
      <c r="A584" s="49"/>
      <c r="B584" s="58"/>
      <c r="C584" s="49"/>
    </row>
    <row r="585" ht="15.75" spans="1:3">
      <c r="A585" s="49"/>
      <c r="B585" s="58"/>
      <c r="C585" s="49"/>
    </row>
    <row r="586" ht="15.75" spans="1:3">
      <c r="A586" s="49"/>
      <c r="B586" s="58"/>
      <c r="C586" s="49"/>
    </row>
    <row r="587" ht="15.75" spans="1:3">
      <c r="A587" s="49"/>
      <c r="B587" s="58"/>
      <c r="C587" s="49"/>
    </row>
    <row r="588" ht="15.75" spans="1:3">
      <c r="A588" s="49"/>
      <c r="B588" s="58"/>
      <c r="C588" s="49"/>
    </row>
    <row r="589" ht="15.75" spans="1:3">
      <c r="A589" s="49"/>
      <c r="B589" s="58"/>
      <c r="C589" s="49"/>
    </row>
    <row r="590" ht="15.75" spans="1:3">
      <c r="A590" s="49"/>
      <c r="B590" s="58"/>
      <c r="C590" s="49"/>
    </row>
    <row r="591" ht="15.75" spans="1:3">
      <c r="A591" s="49"/>
      <c r="B591" s="58"/>
      <c r="C591" s="49"/>
    </row>
    <row r="592" ht="15.75" spans="1:3">
      <c r="A592" s="49"/>
      <c r="B592" s="58"/>
      <c r="C592" s="49"/>
    </row>
    <row r="593" ht="15.75" spans="1:3">
      <c r="A593" s="49"/>
      <c r="B593" s="58"/>
      <c r="C593" s="49"/>
    </row>
    <row r="594" ht="15.75" spans="1:3">
      <c r="A594" s="49"/>
      <c r="B594" s="58"/>
      <c r="C594" s="49"/>
    </row>
    <row r="595" ht="15.75" spans="1:3">
      <c r="A595" s="49"/>
      <c r="B595" s="58"/>
      <c r="C595" s="49"/>
    </row>
    <row r="596" ht="15.75" spans="1:3">
      <c r="A596" s="49"/>
      <c r="B596" s="58"/>
      <c r="C596" s="49"/>
    </row>
    <row r="597" ht="15.75" spans="1:3">
      <c r="A597" s="49"/>
      <c r="B597" s="58"/>
      <c r="C597" s="49"/>
    </row>
    <row r="598" ht="15.75" spans="1:3">
      <c r="A598" s="49"/>
      <c r="B598" s="58"/>
      <c r="C598" s="49"/>
    </row>
    <row r="599" ht="15.75" spans="1:3">
      <c r="A599" s="49"/>
      <c r="B599" s="58"/>
      <c r="C599" s="49"/>
    </row>
    <row r="600" ht="15.75" spans="1:3">
      <c r="A600" s="49"/>
      <c r="B600" s="58"/>
      <c r="C600" s="49"/>
    </row>
    <row r="601" ht="15.75" spans="1:3">
      <c r="A601" s="49"/>
      <c r="B601" s="58"/>
      <c r="C601" s="49"/>
    </row>
    <row r="602" ht="15.75" spans="1:3">
      <c r="A602" s="49"/>
      <c r="B602" s="58"/>
      <c r="C602" s="49"/>
    </row>
    <row r="603" ht="15.75" spans="1:3">
      <c r="A603" s="49"/>
      <c r="B603" s="58"/>
      <c r="C603" s="49"/>
    </row>
    <row r="604" ht="15.75" spans="1:3">
      <c r="A604" s="49"/>
      <c r="B604" s="58"/>
      <c r="C604" s="49"/>
    </row>
    <row r="605" ht="15.75" spans="1:3">
      <c r="A605" s="49"/>
      <c r="B605" s="58"/>
      <c r="C605" s="49"/>
    </row>
    <row r="606" ht="15.75" spans="1:3">
      <c r="A606" s="49"/>
      <c r="B606" s="58"/>
      <c r="C606" s="49"/>
    </row>
    <row r="607" ht="15.75" spans="1:3">
      <c r="A607" s="49"/>
      <c r="B607" s="58"/>
      <c r="C607" s="49"/>
    </row>
    <row r="608" ht="15.75" spans="1:3">
      <c r="A608" s="49"/>
      <c r="B608" s="58"/>
      <c r="C608" s="49"/>
    </row>
    <row r="609" ht="15.75" spans="1:3">
      <c r="A609" s="49"/>
      <c r="B609" s="58"/>
      <c r="C609" s="49"/>
    </row>
    <row r="610" ht="15.75" spans="1:3">
      <c r="A610" s="49"/>
      <c r="B610" s="58"/>
      <c r="C610" s="49"/>
    </row>
    <row r="611" ht="15.75" spans="1:3">
      <c r="A611" s="49"/>
      <c r="B611" s="58"/>
      <c r="C611" s="49"/>
    </row>
    <row r="612" ht="15.75" spans="1:3">
      <c r="A612" s="49"/>
      <c r="B612" s="58"/>
      <c r="C612" s="49"/>
    </row>
    <row r="613" ht="15.75" spans="1:3">
      <c r="A613" s="49"/>
      <c r="B613" s="58"/>
      <c r="C613" s="49"/>
    </row>
    <row r="614" ht="15.75" spans="1:3">
      <c r="A614" s="49"/>
      <c r="B614" s="58"/>
      <c r="C614" s="49"/>
    </row>
    <row r="615" ht="15.75" spans="1:3">
      <c r="A615" s="49"/>
      <c r="B615" s="58"/>
      <c r="C615" s="49"/>
    </row>
    <row r="616" ht="15.75" spans="1:3">
      <c r="A616" s="49"/>
      <c r="B616" s="58"/>
      <c r="C616" s="49"/>
    </row>
    <row r="617" ht="15.75" spans="1:3">
      <c r="A617" s="49"/>
      <c r="B617" s="58"/>
      <c r="C617" s="49"/>
    </row>
    <row r="618" ht="15.75" spans="1:3">
      <c r="A618" s="49"/>
      <c r="B618" s="58"/>
      <c r="C618" s="49"/>
    </row>
    <row r="619" ht="15.75" spans="1:3">
      <c r="A619" s="49"/>
      <c r="B619" s="58"/>
      <c r="C619" s="49"/>
    </row>
    <row r="620" ht="15.75" spans="1:3">
      <c r="A620" s="49"/>
      <c r="B620" s="58"/>
      <c r="C620" s="49"/>
    </row>
    <row r="621" ht="15.75" spans="1:3">
      <c r="A621" s="49"/>
      <c r="B621" s="58"/>
      <c r="C621" s="49"/>
    </row>
    <row r="622" ht="15.75" spans="1:3">
      <c r="A622" s="49"/>
      <c r="B622" s="58"/>
      <c r="C622" s="49"/>
    </row>
    <row r="623" ht="15.75" spans="1:3">
      <c r="A623" s="49"/>
      <c r="B623" s="58"/>
      <c r="C623" s="49"/>
    </row>
    <row r="624" ht="15.75" spans="1:3">
      <c r="A624" s="49"/>
      <c r="B624" s="58"/>
      <c r="C624" s="49"/>
    </row>
    <row r="625" ht="15.75" spans="1:3">
      <c r="A625" s="49"/>
      <c r="B625" s="58"/>
      <c r="C625" s="49"/>
    </row>
    <row r="626" ht="15.75" spans="1:3">
      <c r="A626" s="49"/>
      <c r="B626" s="58"/>
      <c r="C626" s="49"/>
    </row>
    <row r="627" ht="15.75" spans="1:3">
      <c r="A627" s="49"/>
      <c r="B627" s="58"/>
      <c r="C627" s="49"/>
    </row>
    <row r="628" ht="15.75" spans="1:3">
      <c r="A628" s="49"/>
      <c r="B628" s="58"/>
      <c r="C628" s="49"/>
    </row>
    <row r="629" ht="15.75" spans="1:3">
      <c r="A629" s="49"/>
      <c r="B629" s="58"/>
      <c r="C629" s="49"/>
    </row>
    <row r="630" ht="15.75" spans="1:3">
      <c r="A630" s="49"/>
      <c r="B630" s="58"/>
      <c r="C630" s="49"/>
    </row>
    <row r="631" ht="15.75" spans="1:3">
      <c r="A631" s="49"/>
      <c r="B631" s="58"/>
      <c r="C631" s="49"/>
    </row>
    <row r="632" ht="15.75" spans="1:3">
      <c r="A632" s="49"/>
      <c r="B632" s="58"/>
      <c r="C632" s="49"/>
    </row>
    <row r="633" ht="15.75" spans="1:3">
      <c r="A633" s="49"/>
      <c r="B633" s="58"/>
      <c r="C633" s="49"/>
    </row>
    <row r="634" ht="15.75" spans="1:3">
      <c r="A634" s="49"/>
      <c r="B634" s="58"/>
      <c r="C634" s="49"/>
    </row>
    <row r="635" ht="15.75" spans="1:3">
      <c r="A635" s="49"/>
      <c r="B635" s="58"/>
      <c r="C635" s="49"/>
    </row>
    <row r="636" ht="15.75" spans="1:3">
      <c r="A636" s="49"/>
      <c r="B636" s="58"/>
      <c r="C636" s="49"/>
    </row>
    <row r="637" ht="15.75" spans="1:3">
      <c r="A637" s="49"/>
      <c r="B637" s="58"/>
      <c r="C637" s="49"/>
    </row>
    <row r="638" ht="15.75" spans="1:3">
      <c r="A638" s="49"/>
      <c r="B638" s="58"/>
      <c r="C638" s="49"/>
    </row>
    <row r="639" ht="15.75" spans="1:3">
      <c r="A639" s="49"/>
      <c r="B639" s="58"/>
      <c r="C639" s="49"/>
    </row>
    <row r="640" ht="15.75" spans="1:3">
      <c r="A640" s="49"/>
      <c r="B640" s="58"/>
      <c r="C640" s="49"/>
    </row>
    <row r="641" ht="15.75" spans="1:3">
      <c r="A641" s="49"/>
      <c r="B641" s="58"/>
      <c r="C641" s="49"/>
    </row>
    <row r="642" ht="15.75" spans="1:3">
      <c r="A642" s="49"/>
      <c r="B642" s="58"/>
      <c r="C642" s="49"/>
    </row>
    <row r="643" ht="15.75" spans="1:3">
      <c r="A643" s="49"/>
      <c r="B643" s="58"/>
      <c r="C643" s="49"/>
    </row>
    <row r="644" ht="15.75" spans="1:3">
      <c r="A644" s="49"/>
      <c r="B644" s="58"/>
      <c r="C644" s="49"/>
    </row>
    <row r="645" ht="15.75" spans="1:3">
      <c r="A645" s="49"/>
      <c r="B645" s="58"/>
      <c r="C645" s="49"/>
    </row>
    <row r="646" ht="15.75" spans="1:3">
      <c r="A646" s="49"/>
      <c r="B646" s="58"/>
      <c r="C646" s="49"/>
    </row>
    <row r="647" ht="15.75" spans="1:3">
      <c r="A647" s="49"/>
      <c r="B647" s="58"/>
      <c r="C647" s="49"/>
    </row>
    <row r="648" ht="15.75" spans="1:3">
      <c r="A648" s="49"/>
      <c r="B648" s="58"/>
      <c r="C648" s="49"/>
    </row>
    <row r="649" ht="15.75" spans="1:3">
      <c r="A649" s="49"/>
      <c r="B649" s="58"/>
      <c r="C649" s="49"/>
    </row>
    <row r="650" ht="15.75" spans="1:3">
      <c r="A650" s="49"/>
      <c r="B650" s="58"/>
      <c r="C650" s="49"/>
    </row>
    <row r="651" ht="15.75" spans="1:3">
      <c r="A651" s="49"/>
      <c r="B651" s="58"/>
      <c r="C651" s="49"/>
    </row>
    <row r="652" ht="15.75" spans="1:3">
      <c r="A652" s="49"/>
      <c r="B652" s="58"/>
      <c r="C652" s="49"/>
    </row>
    <row r="653" ht="15.75" spans="1:3">
      <c r="A653" s="49"/>
      <c r="B653" s="58"/>
      <c r="C653" s="49"/>
    </row>
    <row r="654" ht="15.75" spans="1:3">
      <c r="A654" s="49"/>
      <c r="B654" s="58"/>
      <c r="C654" s="49"/>
    </row>
    <row r="655" ht="15.75" spans="1:3">
      <c r="A655" s="49"/>
      <c r="B655" s="58"/>
      <c r="C655" s="49"/>
    </row>
    <row r="656" ht="15.75" spans="1:3">
      <c r="A656" s="49"/>
      <c r="B656" s="58"/>
      <c r="C656" s="49"/>
    </row>
    <row r="657" ht="15.75" spans="1:3">
      <c r="A657" s="49"/>
      <c r="B657" s="58"/>
      <c r="C657" s="49"/>
    </row>
    <row r="658" ht="15.75" spans="1:3">
      <c r="A658" s="49"/>
      <c r="B658" s="58"/>
      <c r="C658" s="49"/>
    </row>
    <row r="659" ht="15.75" spans="1:3">
      <c r="A659" s="49"/>
      <c r="B659" s="58"/>
      <c r="C659" s="49"/>
    </row>
    <row r="660" ht="15.75" spans="1:3">
      <c r="A660" s="49"/>
      <c r="B660" s="58"/>
      <c r="C660" s="49"/>
    </row>
    <row r="661" ht="15.75" spans="1:3">
      <c r="A661" s="49"/>
      <c r="B661" s="58"/>
      <c r="C661" s="49"/>
    </row>
    <row r="662" ht="15.75" spans="1:3">
      <c r="A662" s="49"/>
      <c r="B662" s="58"/>
      <c r="C662" s="49"/>
    </row>
    <row r="663" ht="15.75" spans="1:3">
      <c r="A663" s="49"/>
      <c r="B663" s="58"/>
      <c r="C663" s="49"/>
    </row>
    <row r="664" ht="15.75" spans="1:3">
      <c r="A664" s="49"/>
      <c r="B664" s="58"/>
      <c r="C664" s="49"/>
    </row>
    <row r="665" ht="15.75" spans="1:3">
      <c r="A665" s="49"/>
      <c r="B665" s="58"/>
      <c r="C665" s="49"/>
    </row>
    <row r="666" ht="15.75" spans="1:3">
      <c r="A666" s="49"/>
      <c r="B666" s="58"/>
      <c r="C666" s="49"/>
    </row>
    <row r="667" ht="15.75" spans="1:3">
      <c r="A667" s="49"/>
      <c r="B667" s="58"/>
      <c r="C667" s="49"/>
    </row>
    <row r="668" ht="15.75" spans="1:3">
      <c r="A668" s="49"/>
      <c r="B668" s="58"/>
      <c r="C668" s="49"/>
    </row>
    <row r="669" ht="15.75" spans="1:3">
      <c r="A669" s="49"/>
      <c r="B669" s="58"/>
      <c r="C669" s="49"/>
    </row>
    <row r="670" ht="15.75" spans="1:3">
      <c r="A670" s="49"/>
      <c r="B670" s="58"/>
      <c r="C670" s="49"/>
    </row>
    <row r="671" ht="15.75" spans="1:3">
      <c r="A671" s="49"/>
      <c r="B671" s="58"/>
      <c r="C671" s="49"/>
    </row>
    <row r="672" ht="15.75" spans="1:3">
      <c r="A672" s="49"/>
      <c r="B672" s="58"/>
      <c r="C672" s="49"/>
    </row>
    <row r="673" ht="15.75" spans="1:3">
      <c r="A673" s="49"/>
      <c r="B673" s="58"/>
      <c r="C673" s="49"/>
    </row>
    <row r="674" ht="15.75" spans="1:3">
      <c r="A674" s="49"/>
      <c r="B674" s="58"/>
      <c r="C674" s="49"/>
    </row>
    <row r="675" ht="15.75" spans="1:3">
      <c r="A675" s="49"/>
      <c r="B675" s="58"/>
      <c r="C675" s="49"/>
    </row>
    <row r="676" ht="15.75" spans="1:3">
      <c r="A676" s="49"/>
      <c r="B676" s="58"/>
      <c r="C676" s="49"/>
    </row>
    <row r="677" ht="15.75" spans="1:3">
      <c r="A677" s="49"/>
      <c r="B677" s="58"/>
      <c r="C677" s="49"/>
    </row>
    <row r="678" ht="15.75" spans="1:3">
      <c r="A678" s="49"/>
      <c r="B678" s="58"/>
      <c r="C678" s="49"/>
    </row>
    <row r="679" ht="15.75" spans="1:3">
      <c r="A679" s="49"/>
      <c r="B679" s="58"/>
      <c r="C679" s="49"/>
    </row>
    <row r="680" ht="15.75" spans="1:3">
      <c r="A680" s="49"/>
      <c r="B680" s="58"/>
      <c r="C680" s="49"/>
    </row>
    <row r="681" ht="15.75" spans="1:3">
      <c r="A681" s="49"/>
      <c r="B681" s="58"/>
      <c r="C681" s="49"/>
    </row>
    <row r="682" ht="15.75" spans="1:3">
      <c r="A682" s="49"/>
      <c r="B682" s="58"/>
      <c r="C682" s="49"/>
    </row>
    <row r="683" ht="15.75" spans="1:3">
      <c r="A683" s="49"/>
      <c r="B683" s="58"/>
      <c r="C683" s="49"/>
    </row>
    <row r="684" ht="15.75" spans="1:3">
      <c r="A684" s="49"/>
      <c r="B684" s="58"/>
      <c r="C684" s="49"/>
    </row>
    <row r="685" ht="15.75" spans="1:3">
      <c r="A685" s="49"/>
      <c r="B685" s="58"/>
      <c r="C685" s="49"/>
    </row>
    <row r="686" ht="15.75" spans="1:3">
      <c r="A686" s="49"/>
      <c r="B686" s="58"/>
      <c r="C686" s="49"/>
    </row>
    <row r="687" ht="15.75" spans="1:3">
      <c r="A687" s="49"/>
      <c r="B687" s="58"/>
      <c r="C687" s="49"/>
    </row>
    <row r="688" ht="15.75" spans="1:3">
      <c r="A688" s="49"/>
      <c r="B688" s="58"/>
      <c r="C688" s="49"/>
    </row>
    <row r="689" ht="15.75" spans="1:3">
      <c r="A689" s="49"/>
      <c r="B689" s="58"/>
      <c r="C689" s="49"/>
    </row>
    <row r="690" ht="15.75" spans="1:3">
      <c r="A690" s="49"/>
      <c r="B690" s="58"/>
      <c r="C690" s="49"/>
    </row>
    <row r="691" ht="15.75" spans="1:3">
      <c r="A691" s="49"/>
      <c r="B691" s="58"/>
      <c r="C691" s="49"/>
    </row>
    <row r="692" ht="15.75" spans="1:3">
      <c r="A692" s="49"/>
      <c r="B692" s="58"/>
      <c r="C692" s="49"/>
    </row>
    <row r="693" ht="15.75" spans="1:3">
      <c r="A693" s="49"/>
      <c r="B693" s="58"/>
      <c r="C693" s="49"/>
    </row>
    <row r="694" ht="15.75" spans="1:3">
      <c r="A694" s="49"/>
      <c r="B694" s="58"/>
      <c r="C694" s="49"/>
    </row>
    <row r="695" ht="15.75" spans="1:3">
      <c r="A695" s="49"/>
      <c r="B695" s="58"/>
      <c r="C695" s="49"/>
    </row>
    <row r="696" ht="15.75" spans="1:3">
      <c r="A696" s="49"/>
      <c r="B696" s="58"/>
      <c r="C696" s="49"/>
    </row>
    <row r="697" ht="15.75" spans="1:3">
      <c r="A697" s="49"/>
      <c r="B697" s="58"/>
      <c r="C697" s="49"/>
    </row>
    <row r="698" ht="15.75" spans="1:3">
      <c r="A698" s="49"/>
      <c r="B698" s="58"/>
      <c r="C698" s="49"/>
    </row>
    <row r="699" ht="15.75" spans="1:3">
      <c r="A699" s="49"/>
      <c r="B699" s="58"/>
      <c r="C699" s="49"/>
    </row>
    <row r="700" ht="15.75" spans="1:3">
      <c r="A700" s="49"/>
      <c r="B700" s="58"/>
      <c r="C700" s="49"/>
    </row>
    <row r="701" ht="15.75" spans="1:3">
      <c r="A701" s="49"/>
      <c r="B701" s="58"/>
      <c r="C701" s="49"/>
    </row>
    <row r="702" ht="15.75" spans="1:3">
      <c r="A702" s="49"/>
      <c r="B702" s="58"/>
      <c r="C702" s="49"/>
    </row>
    <row r="703" ht="15.75" spans="1:3">
      <c r="A703" s="49"/>
      <c r="B703" s="58"/>
      <c r="C703" s="49"/>
    </row>
    <row r="704" ht="15.75" spans="1:3">
      <c r="A704" s="49"/>
      <c r="B704" s="58"/>
      <c r="C704" s="49"/>
    </row>
    <row r="705" ht="15.75" spans="1:3">
      <c r="A705" s="49"/>
      <c r="B705" s="58"/>
      <c r="C705" s="49"/>
    </row>
    <row r="706" ht="15.75" spans="1:3">
      <c r="A706" s="49"/>
      <c r="B706" s="58"/>
      <c r="C706" s="49"/>
    </row>
    <row r="707" ht="15.75" spans="1:3">
      <c r="A707" s="49"/>
      <c r="B707" s="58"/>
      <c r="C707" s="49"/>
    </row>
    <row r="708" ht="15.75" spans="1:3">
      <c r="A708" s="49"/>
      <c r="B708" s="58"/>
      <c r="C708" s="49"/>
    </row>
    <row r="709" ht="15.75" spans="1:3">
      <c r="A709" s="49"/>
      <c r="B709" s="58"/>
      <c r="C709" s="49"/>
    </row>
    <row r="710" ht="15.75" spans="1:3">
      <c r="A710" s="49"/>
      <c r="B710" s="58"/>
      <c r="C710" s="49"/>
    </row>
    <row r="711" ht="15.75" spans="1:3">
      <c r="A711" s="49"/>
      <c r="B711" s="58"/>
      <c r="C711" s="49"/>
    </row>
    <row r="712" ht="15.75" spans="1:3">
      <c r="A712" s="49"/>
      <c r="B712" s="58"/>
      <c r="C712" s="49"/>
    </row>
    <row r="713" ht="15.75" spans="1:3">
      <c r="A713" s="49"/>
      <c r="B713" s="58"/>
      <c r="C713" s="49"/>
    </row>
    <row r="714" ht="15.75" spans="1:3">
      <c r="A714" s="49"/>
      <c r="B714" s="58"/>
      <c r="C714" s="49"/>
    </row>
    <row r="715" ht="15.75" spans="1:3">
      <c r="A715" s="49"/>
      <c r="B715" s="58"/>
      <c r="C715" s="49"/>
    </row>
    <row r="716" ht="15.75" spans="1:3">
      <c r="A716" s="49"/>
      <c r="B716" s="58"/>
      <c r="C716" s="49"/>
    </row>
    <row r="717" ht="15.75" spans="1:3">
      <c r="A717" s="49"/>
      <c r="B717" s="58"/>
      <c r="C717" s="49"/>
    </row>
    <row r="718" ht="15.75" spans="1:3">
      <c r="A718" s="49"/>
      <c r="B718" s="58"/>
      <c r="C718" s="49"/>
    </row>
    <row r="719" ht="15.75" spans="1:3">
      <c r="A719" s="49"/>
      <c r="B719" s="58"/>
      <c r="C719" s="49"/>
    </row>
    <row r="720" ht="15.75" spans="1:3">
      <c r="A720" s="49"/>
      <c r="B720" s="58"/>
      <c r="C720" s="49"/>
    </row>
    <row r="721" ht="15.75" spans="1:3">
      <c r="A721" s="49"/>
      <c r="B721" s="58"/>
      <c r="C721" s="49"/>
    </row>
    <row r="722" ht="15.75" spans="1:3">
      <c r="A722" s="49"/>
      <c r="B722" s="58"/>
      <c r="C722" s="49"/>
    </row>
    <row r="723" ht="15.75" spans="1:3">
      <c r="A723" s="49"/>
      <c r="B723" s="58"/>
      <c r="C723" s="49"/>
    </row>
    <row r="724" ht="15.75" spans="1:3">
      <c r="A724" s="49"/>
      <c r="B724" s="58"/>
      <c r="C724" s="49"/>
    </row>
    <row r="725" ht="15.75" spans="1:3">
      <c r="A725" s="49"/>
      <c r="B725" s="58"/>
      <c r="C725" s="49"/>
    </row>
    <row r="726" ht="15.75" spans="1:3">
      <c r="A726" s="49"/>
      <c r="B726" s="58"/>
      <c r="C726" s="49"/>
    </row>
    <row r="727" ht="15.75" spans="1:3">
      <c r="A727" s="49"/>
      <c r="B727" s="58"/>
      <c r="C727" s="49"/>
    </row>
    <row r="728" ht="15.75" spans="1:3">
      <c r="A728" s="49"/>
      <c r="B728" s="58"/>
      <c r="C728" s="49"/>
    </row>
    <row r="729" ht="15.75" spans="1:3">
      <c r="A729" s="49"/>
      <c r="B729" s="58"/>
      <c r="C729" s="49"/>
    </row>
    <row r="730" ht="15.75" spans="1:3">
      <c r="A730" s="49"/>
      <c r="B730" s="58"/>
      <c r="C730" s="49"/>
    </row>
    <row r="731" ht="15.75" spans="1:3">
      <c r="A731" s="49"/>
      <c r="B731" s="58"/>
      <c r="C731" s="49"/>
    </row>
    <row r="732" ht="15.75" spans="1:3">
      <c r="A732" s="49"/>
      <c r="B732" s="58"/>
      <c r="C732" s="49"/>
    </row>
    <row r="733" ht="15.75" spans="1:3">
      <c r="A733" s="49"/>
      <c r="B733" s="58"/>
      <c r="C733" s="49"/>
    </row>
    <row r="734" ht="15.75" spans="1:3">
      <c r="A734" s="49"/>
      <c r="B734" s="58"/>
      <c r="C734" s="49"/>
    </row>
    <row r="735" ht="15.75" spans="1:3">
      <c r="A735" s="49"/>
      <c r="B735" s="58"/>
      <c r="C735" s="49"/>
    </row>
    <row r="736" ht="15.75" spans="1:3">
      <c r="A736" s="49"/>
      <c r="B736" s="58"/>
      <c r="C736" s="49"/>
    </row>
    <row r="737" ht="15.75" spans="1:3">
      <c r="A737" s="49"/>
      <c r="B737" s="58"/>
      <c r="C737" s="49"/>
    </row>
    <row r="738" ht="15.75" spans="1:3">
      <c r="A738" s="49"/>
      <c r="B738" s="58"/>
      <c r="C738" s="49"/>
    </row>
    <row r="739" ht="15.75" spans="1:3">
      <c r="A739" s="49"/>
      <c r="B739" s="58"/>
      <c r="C739" s="49"/>
    </row>
    <row r="740" ht="15.75" spans="1:3">
      <c r="A740" s="49"/>
      <c r="B740" s="58"/>
      <c r="C740" s="49"/>
    </row>
    <row r="741" ht="15.75" spans="1:3">
      <c r="A741" s="49"/>
      <c r="B741" s="58"/>
      <c r="C741" s="49"/>
    </row>
    <row r="742" ht="15.75" spans="1:3">
      <c r="A742" s="49"/>
      <c r="B742" s="58"/>
      <c r="C742" s="49"/>
    </row>
    <row r="743" ht="15.75" spans="1:3">
      <c r="A743" s="49"/>
      <c r="B743" s="58"/>
      <c r="C743" s="49"/>
    </row>
    <row r="744" ht="15.75" spans="1:3">
      <c r="A744" s="49"/>
      <c r="B744" s="58"/>
      <c r="C744" s="49"/>
    </row>
    <row r="745" ht="15.75" spans="1:3">
      <c r="A745" s="49"/>
      <c r="B745" s="58"/>
      <c r="C745" s="49"/>
    </row>
    <row r="746" ht="15.75" spans="1:3">
      <c r="A746" s="49"/>
      <c r="B746" s="58"/>
      <c r="C746" s="49"/>
    </row>
    <row r="747" ht="15.75" spans="1:3">
      <c r="A747" s="49"/>
      <c r="B747" s="58"/>
      <c r="C747" s="49"/>
    </row>
    <row r="748" ht="15.75" spans="1:3">
      <c r="A748" s="49"/>
      <c r="B748" s="58"/>
      <c r="C748" s="49"/>
    </row>
    <row r="749" ht="15.75" spans="1:3">
      <c r="A749" s="49"/>
      <c r="B749" s="58"/>
      <c r="C749" s="49"/>
    </row>
    <row r="750" ht="15.75" spans="1:3">
      <c r="A750" s="49"/>
      <c r="B750" s="58"/>
      <c r="C750" s="49"/>
    </row>
    <row r="751" ht="15.75" spans="1:3">
      <c r="A751" s="49"/>
      <c r="B751" s="58"/>
      <c r="C751" s="49"/>
    </row>
    <row r="752" ht="15.75" spans="1:3">
      <c r="A752" s="49"/>
      <c r="B752" s="58"/>
      <c r="C752" s="49"/>
    </row>
    <row r="753" ht="15.75" spans="1:3">
      <c r="A753" s="49"/>
      <c r="B753" s="58"/>
      <c r="C753" s="49"/>
    </row>
    <row r="754" ht="15.75" spans="1:3">
      <c r="A754" s="49"/>
      <c r="B754" s="58"/>
      <c r="C754" s="49"/>
    </row>
    <row r="755" ht="15.75" spans="1:3">
      <c r="A755" s="49"/>
      <c r="B755" s="58"/>
      <c r="C755" s="49"/>
    </row>
    <row r="756" ht="15.75" spans="1:3">
      <c r="A756" s="49"/>
      <c r="B756" s="58"/>
      <c r="C756" s="49"/>
    </row>
    <row r="757" ht="15.75" spans="1:3">
      <c r="A757" s="49"/>
      <c r="B757" s="58"/>
      <c r="C757" s="49"/>
    </row>
    <row r="758" ht="15.75" spans="1:3">
      <c r="A758" s="49"/>
      <c r="B758" s="58"/>
      <c r="C758" s="49"/>
    </row>
    <row r="759" ht="15.75" spans="1:3">
      <c r="A759" s="49"/>
      <c r="B759" s="58"/>
      <c r="C759" s="49"/>
    </row>
    <row r="760" ht="15.75" spans="1:3">
      <c r="A760" s="49"/>
      <c r="B760" s="58"/>
      <c r="C760" s="49"/>
    </row>
    <row r="761" ht="15.75" spans="1:3">
      <c r="A761" s="49"/>
      <c r="B761" s="58"/>
      <c r="C761" s="49"/>
    </row>
    <row r="762" ht="15.75" spans="1:3">
      <c r="A762" s="49"/>
      <c r="B762" s="58"/>
      <c r="C762" s="49"/>
    </row>
    <row r="763" ht="15.75" spans="1:3">
      <c r="A763" s="49"/>
      <c r="B763" s="58"/>
      <c r="C763" s="49"/>
    </row>
    <row r="764" ht="15.75" spans="1:3">
      <c r="A764" s="49"/>
      <c r="B764" s="58"/>
      <c r="C764" s="49"/>
    </row>
    <row r="765" ht="15.75" spans="1:3">
      <c r="A765" s="49"/>
      <c r="B765" s="58"/>
      <c r="C765" s="49"/>
    </row>
    <row r="766" ht="15.75" spans="1:3">
      <c r="A766" s="49"/>
      <c r="B766" s="58"/>
      <c r="C766" s="49"/>
    </row>
    <row r="767" ht="15.75" spans="1:3">
      <c r="A767" s="49"/>
      <c r="B767" s="58"/>
      <c r="C767" s="49"/>
    </row>
    <row r="768" ht="15.75" spans="1:3">
      <c r="A768" s="49"/>
      <c r="B768" s="58"/>
      <c r="C768" s="49"/>
    </row>
    <row r="769" ht="15.75" spans="1:3">
      <c r="A769" s="49"/>
      <c r="B769" s="58"/>
      <c r="C769" s="49"/>
    </row>
    <row r="770" ht="15.75" spans="1:3">
      <c r="A770" s="49"/>
      <c r="B770" s="58"/>
      <c r="C770" s="49"/>
    </row>
    <row r="771" ht="15.75" spans="1:3">
      <c r="A771" s="49"/>
      <c r="B771" s="58"/>
      <c r="C771" s="49"/>
    </row>
    <row r="772" ht="15.75" spans="1:3">
      <c r="A772" s="49"/>
      <c r="B772" s="58"/>
      <c r="C772" s="49"/>
    </row>
    <row r="773" ht="15.75" spans="1:3">
      <c r="A773" s="49"/>
      <c r="B773" s="58"/>
      <c r="C773" s="49"/>
    </row>
    <row r="774" ht="15.75" spans="1:3">
      <c r="A774" s="49"/>
      <c r="B774" s="58"/>
      <c r="C774" s="49"/>
    </row>
    <row r="775" ht="15.75" spans="1:3">
      <c r="A775" s="49"/>
      <c r="B775" s="58"/>
      <c r="C775" s="49"/>
    </row>
    <row r="776" ht="15.75" spans="1:3">
      <c r="A776" s="49"/>
      <c r="B776" s="58"/>
      <c r="C776" s="49"/>
    </row>
    <row r="777" ht="15.75" spans="1:3">
      <c r="A777" s="49"/>
      <c r="B777" s="58"/>
      <c r="C777" s="49"/>
    </row>
    <row r="778" ht="15.75" spans="1:3">
      <c r="A778" s="49"/>
      <c r="B778" s="58"/>
      <c r="C778" s="49"/>
    </row>
    <row r="779" ht="15.75" spans="1:3">
      <c r="A779" s="49"/>
      <c r="B779" s="58"/>
      <c r="C779" s="49"/>
    </row>
    <row r="780" ht="15.75" spans="1:3">
      <c r="A780" s="49"/>
      <c r="B780" s="58"/>
      <c r="C780" s="49"/>
    </row>
    <row r="781" ht="15.75" spans="1:3">
      <c r="A781" s="49"/>
      <c r="B781" s="58"/>
      <c r="C781" s="49"/>
    </row>
    <row r="782" ht="15.75" spans="1:3">
      <c r="A782" s="49"/>
      <c r="B782" s="58"/>
      <c r="C782" s="49"/>
    </row>
    <row r="783" ht="15.75" spans="1:3">
      <c r="A783" s="49"/>
      <c r="B783" s="58"/>
      <c r="C783" s="49"/>
    </row>
    <row r="784" ht="15.75" spans="1:3">
      <c r="A784" s="49"/>
      <c r="B784" s="58"/>
      <c r="C784" s="49"/>
    </row>
    <row r="785" ht="15.75" spans="1:3">
      <c r="A785" s="49"/>
      <c r="B785" s="58"/>
      <c r="C785" s="49"/>
    </row>
    <row r="786" ht="15.75" spans="1:3">
      <c r="A786" s="49"/>
      <c r="B786" s="58"/>
      <c r="C786" s="49"/>
    </row>
    <row r="787" ht="15.75" spans="1:3">
      <c r="A787" s="49"/>
      <c r="B787" s="58"/>
      <c r="C787" s="49"/>
    </row>
    <row r="788" ht="15.75" spans="1:3">
      <c r="A788" s="49"/>
      <c r="B788" s="58"/>
      <c r="C788" s="49"/>
    </row>
    <row r="789" ht="15.75" spans="1:3">
      <c r="A789" s="49"/>
      <c r="B789" s="58"/>
      <c r="C789" s="49"/>
    </row>
    <row r="790" ht="15.75" spans="1:3">
      <c r="A790" s="49"/>
      <c r="B790" s="58"/>
      <c r="C790" s="49"/>
    </row>
    <row r="791" ht="15.75" spans="1:3">
      <c r="A791" s="49"/>
      <c r="B791" s="58"/>
      <c r="C791" s="49"/>
    </row>
    <row r="792" ht="15.75" spans="1:3">
      <c r="A792" s="49"/>
      <c r="B792" s="58"/>
      <c r="C792" s="49"/>
    </row>
    <row r="793" ht="15.75" spans="1:3">
      <c r="A793" s="49"/>
      <c r="B793" s="58"/>
      <c r="C793" s="49"/>
    </row>
    <row r="794" ht="15.75" spans="1:3">
      <c r="A794" s="49"/>
      <c r="B794" s="58"/>
      <c r="C794" s="49"/>
    </row>
    <row r="795" ht="15.75" spans="1:3">
      <c r="A795" s="49"/>
      <c r="B795" s="58"/>
      <c r="C795" s="49"/>
    </row>
    <row r="796" ht="15.75" spans="1:3">
      <c r="A796" s="49"/>
      <c r="B796" s="58"/>
      <c r="C796" s="49"/>
    </row>
    <row r="797" ht="15.75" spans="1:3">
      <c r="A797" s="49"/>
      <c r="B797" s="58"/>
      <c r="C797" s="49"/>
    </row>
    <row r="798" ht="15.75" spans="1:3">
      <c r="A798" s="49"/>
      <c r="B798" s="58"/>
      <c r="C798" s="49"/>
    </row>
    <row r="799" ht="15.75" spans="1:3">
      <c r="A799" s="49"/>
      <c r="B799" s="58"/>
      <c r="C799" s="49"/>
    </row>
    <row r="800" ht="15.75" spans="1:3">
      <c r="A800" s="49"/>
      <c r="B800" s="58"/>
      <c r="C800" s="49"/>
    </row>
    <row r="801" ht="15.75" spans="1:3">
      <c r="A801" s="49"/>
      <c r="B801" s="58"/>
      <c r="C801" s="49"/>
    </row>
    <row r="802" ht="15.75" spans="1:3">
      <c r="A802" s="49"/>
      <c r="B802" s="58"/>
      <c r="C802" s="49"/>
    </row>
    <row r="803" ht="15.75" spans="1:3">
      <c r="A803" s="49"/>
      <c r="B803" s="58"/>
      <c r="C803" s="49"/>
    </row>
    <row r="804" ht="15.75" spans="1:3">
      <c r="A804" s="49"/>
      <c r="B804" s="58"/>
      <c r="C804" s="49"/>
    </row>
    <row r="805" ht="15.75" spans="1:3">
      <c r="A805" s="49"/>
      <c r="B805" s="58"/>
      <c r="C805" s="49"/>
    </row>
    <row r="806" ht="15.75" spans="1:3">
      <c r="A806" s="49"/>
      <c r="B806" s="58"/>
      <c r="C806" s="49"/>
    </row>
    <row r="807" ht="15.75" spans="1:3">
      <c r="A807" s="49"/>
      <c r="B807" s="58"/>
      <c r="C807" s="49"/>
    </row>
    <row r="808" ht="15.75" spans="1:3">
      <c r="A808" s="49"/>
      <c r="B808" s="58"/>
      <c r="C808" s="49"/>
    </row>
    <row r="809" ht="15.75" spans="1:3">
      <c r="A809" s="49"/>
      <c r="B809" s="58"/>
      <c r="C809" s="49"/>
    </row>
    <row r="810" ht="15.75" spans="1:3">
      <c r="A810" s="49"/>
      <c r="B810" s="58"/>
      <c r="C810" s="49"/>
    </row>
    <row r="811" ht="15.75" spans="1:3">
      <c r="A811" s="49"/>
      <c r="B811" s="58"/>
      <c r="C811" s="49"/>
    </row>
    <row r="812" ht="15.75" spans="1:3">
      <c r="A812" s="49"/>
      <c r="B812" s="58"/>
      <c r="C812" s="49"/>
    </row>
    <row r="813" ht="15.75" spans="1:3">
      <c r="A813" s="49"/>
      <c r="B813" s="58"/>
      <c r="C813" s="49"/>
    </row>
    <row r="814" ht="15.75" spans="1:3">
      <c r="A814" s="49"/>
      <c r="B814" s="58"/>
      <c r="C814" s="49"/>
    </row>
    <row r="815" ht="15.75" spans="1:3">
      <c r="A815" s="49"/>
      <c r="B815" s="58"/>
      <c r="C815" s="49"/>
    </row>
    <row r="816" ht="15.75" spans="1:3">
      <c r="A816" s="49"/>
      <c r="B816" s="58"/>
      <c r="C816" s="49"/>
    </row>
    <row r="817" ht="15.75" spans="1:3">
      <c r="A817" s="49"/>
      <c r="B817" s="58"/>
      <c r="C817" s="49"/>
    </row>
    <row r="818" ht="15.75" spans="1:3">
      <c r="A818" s="49"/>
      <c r="B818" s="58"/>
      <c r="C818" s="49"/>
    </row>
    <row r="819" ht="15.75" spans="1:3">
      <c r="A819" s="49"/>
      <c r="B819" s="58"/>
      <c r="C819" s="49"/>
    </row>
    <row r="820" ht="15.75" spans="1:3">
      <c r="A820" s="49"/>
      <c r="B820" s="58"/>
      <c r="C820" s="49"/>
    </row>
    <row r="821" ht="15.75" spans="1:3">
      <c r="A821" s="49"/>
      <c r="B821" s="58"/>
      <c r="C821" s="49"/>
    </row>
    <row r="822" ht="15.75" spans="1:3">
      <c r="A822" s="49"/>
      <c r="B822" s="58"/>
      <c r="C822" s="49"/>
    </row>
    <row r="823" ht="15.75" spans="1:3">
      <c r="A823" s="49"/>
      <c r="B823" s="58"/>
      <c r="C823" s="49"/>
    </row>
    <row r="824" ht="15.75" spans="1:3">
      <c r="A824" s="49"/>
      <c r="B824" s="58"/>
      <c r="C824" s="49"/>
    </row>
    <row r="825" ht="15.75" spans="1:3">
      <c r="A825" s="49"/>
      <c r="B825" s="58"/>
      <c r="C825" s="49"/>
    </row>
    <row r="826" ht="15.75" spans="1:3">
      <c r="A826" s="49"/>
      <c r="B826" s="58"/>
      <c r="C826" s="49"/>
    </row>
    <row r="827" ht="15.75" spans="1:3">
      <c r="A827" s="49"/>
      <c r="B827" s="58"/>
      <c r="C827" s="49"/>
    </row>
    <row r="828" ht="15.75" spans="1:3">
      <c r="A828" s="49"/>
      <c r="B828" s="58"/>
      <c r="C828" s="49"/>
    </row>
    <row r="829" ht="15.75" spans="1:3">
      <c r="A829" s="49"/>
      <c r="B829" s="58"/>
      <c r="C829" s="49"/>
    </row>
    <row r="830" ht="15.75" spans="1:3">
      <c r="A830" s="49"/>
      <c r="B830" s="58"/>
      <c r="C830" s="49"/>
    </row>
    <row r="831" ht="15.75" spans="1:3">
      <c r="A831" s="49"/>
      <c r="B831" s="58"/>
      <c r="C831" s="49"/>
    </row>
    <row r="832" ht="15.75" spans="1:3">
      <c r="A832" s="49"/>
      <c r="B832" s="58"/>
      <c r="C832" s="49"/>
    </row>
    <row r="833" ht="15.75" spans="1:3">
      <c r="A833" s="49"/>
      <c r="B833" s="58"/>
      <c r="C833" s="49"/>
    </row>
    <row r="834" ht="15.75" spans="1:3">
      <c r="A834" s="49"/>
      <c r="B834" s="58"/>
      <c r="C834" s="49"/>
    </row>
    <row r="835" ht="15.75" spans="1:3">
      <c r="A835" s="49"/>
      <c r="B835" s="58"/>
      <c r="C835" s="49"/>
    </row>
    <row r="836" ht="15.75" spans="1:3">
      <c r="A836" s="49"/>
      <c r="B836" s="58"/>
      <c r="C836" s="49"/>
    </row>
    <row r="837" ht="15.75" spans="1:3">
      <c r="A837" s="49"/>
      <c r="B837" s="58"/>
      <c r="C837" s="49"/>
    </row>
    <row r="838" ht="15.75" spans="1:3">
      <c r="A838" s="49"/>
      <c r="B838" s="58"/>
      <c r="C838" s="49"/>
    </row>
    <row r="839" ht="15.75" spans="1:3">
      <c r="A839" s="49"/>
      <c r="B839" s="58"/>
      <c r="C839" s="49"/>
    </row>
    <row r="840" ht="15.75" spans="1:3">
      <c r="A840" s="49"/>
      <c r="B840" s="58"/>
      <c r="C840" s="49"/>
    </row>
    <row r="841" ht="15.75" spans="1:3">
      <c r="A841" s="49"/>
      <c r="B841" s="58"/>
      <c r="C841" s="49"/>
    </row>
    <row r="842" ht="15.75" spans="1:3">
      <c r="A842" s="49"/>
      <c r="B842" s="58"/>
      <c r="C842" s="49"/>
    </row>
    <row r="843" ht="15.75" spans="1:3">
      <c r="A843" s="49"/>
      <c r="B843" s="58"/>
      <c r="C843" s="49"/>
    </row>
    <row r="844" ht="15.75" spans="1:3">
      <c r="A844" s="49"/>
      <c r="B844" s="58"/>
      <c r="C844" s="49"/>
    </row>
    <row r="845" ht="15.75" spans="1:3">
      <c r="A845" s="49"/>
      <c r="B845" s="58"/>
      <c r="C845" s="49"/>
    </row>
    <row r="846" ht="15.75" spans="1:3">
      <c r="A846" s="49"/>
      <c r="B846" s="58"/>
      <c r="C846" s="49"/>
    </row>
    <row r="847" ht="15.75" spans="1:3">
      <c r="A847" s="49"/>
      <c r="B847" s="58"/>
      <c r="C847" s="49"/>
    </row>
    <row r="848" ht="15.75" spans="1:3">
      <c r="A848" s="49"/>
      <c r="B848" s="58"/>
      <c r="C848" s="49"/>
    </row>
    <row r="849" ht="15.75" spans="1:3">
      <c r="A849" s="49"/>
      <c r="B849" s="58"/>
      <c r="C849" s="49"/>
    </row>
    <row r="850" ht="15.75" spans="1:3">
      <c r="A850" s="49"/>
      <c r="B850" s="58"/>
      <c r="C850" s="49"/>
    </row>
    <row r="851" ht="15.75" spans="1:3">
      <c r="A851" s="49"/>
      <c r="B851" s="58"/>
      <c r="C851" s="49"/>
    </row>
    <row r="852" ht="15.75" spans="1:3">
      <c r="A852" s="49"/>
      <c r="B852" s="58"/>
      <c r="C852" s="49"/>
    </row>
    <row r="853" ht="15.75" spans="1:3">
      <c r="A853" s="49"/>
      <c r="B853" s="58"/>
      <c r="C853" s="49"/>
    </row>
    <row r="854" ht="15.75" spans="1:3">
      <c r="A854" s="49"/>
      <c r="B854" s="58"/>
      <c r="C854" s="49"/>
    </row>
    <row r="855" ht="15.75" spans="1:3">
      <c r="A855" s="49"/>
      <c r="B855" s="58"/>
      <c r="C855" s="49"/>
    </row>
    <row r="856" ht="15.75" spans="1:3">
      <c r="A856" s="49"/>
      <c r="B856" s="58"/>
      <c r="C856" s="49"/>
    </row>
    <row r="857" ht="15.75" spans="1:3">
      <c r="A857" s="49"/>
      <c r="B857" s="58"/>
      <c r="C857" s="49"/>
    </row>
    <row r="858" ht="15.75" spans="1:3">
      <c r="A858" s="49"/>
      <c r="B858" s="58"/>
      <c r="C858" s="49"/>
    </row>
    <row r="859" ht="15.75" spans="1:3">
      <c r="A859" s="49"/>
      <c r="B859" s="58"/>
      <c r="C859" s="49"/>
    </row>
    <row r="860" ht="15.75" spans="1:3">
      <c r="A860" s="49"/>
      <c r="B860" s="58"/>
      <c r="C860" s="49"/>
    </row>
    <row r="861" ht="15.75" spans="1:3">
      <c r="A861" s="49"/>
      <c r="B861" s="58"/>
      <c r="C861" s="49"/>
    </row>
    <row r="862" ht="15.75" spans="1:3">
      <c r="A862" s="49"/>
      <c r="B862" s="58"/>
      <c r="C862" s="49"/>
    </row>
    <row r="863" ht="15.75" spans="1:3">
      <c r="A863" s="49"/>
      <c r="B863" s="58"/>
      <c r="C863" s="49"/>
    </row>
    <row r="864" ht="15.75" spans="1:3">
      <c r="A864" s="49"/>
      <c r="B864" s="58"/>
      <c r="C864" s="49"/>
    </row>
    <row r="865" ht="15.75" spans="1:3">
      <c r="A865" s="49"/>
      <c r="B865" s="58"/>
      <c r="C865" s="49"/>
    </row>
    <row r="866" ht="15.75" spans="1:3">
      <c r="A866" s="49"/>
      <c r="B866" s="58"/>
      <c r="C866" s="49"/>
    </row>
    <row r="867" ht="15.75" spans="1:3">
      <c r="A867" s="49"/>
      <c r="B867" s="58"/>
      <c r="C867" s="49"/>
    </row>
    <row r="868" ht="15.75" spans="1:3">
      <c r="A868" s="49"/>
      <c r="B868" s="58"/>
      <c r="C868" s="49"/>
    </row>
    <row r="869" ht="15.75" spans="1:3">
      <c r="A869" s="49"/>
      <c r="B869" s="58"/>
      <c r="C869" s="49"/>
    </row>
    <row r="870" ht="15.75" spans="1:3">
      <c r="A870" s="49"/>
      <c r="B870" s="58"/>
      <c r="C870" s="49"/>
    </row>
    <row r="871" ht="15.75" spans="1:3">
      <c r="A871" s="49"/>
      <c r="B871" s="58"/>
      <c r="C871" s="49"/>
    </row>
    <row r="872" ht="15.75" spans="1:3">
      <c r="A872" s="49"/>
      <c r="B872" s="58"/>
      <c r="C872" s="49"/>
    </row>
    <row r="873" ht="15.75" spans="1:3">
      <c r="A873" s="49"/>
      <c r="B873" s="58"/>
      <c r="C873" s="49"/>
    </row>
    <row r="874" ht="15.75" spans="1:3">
      <c r="A874" s="49"/>
      <c r="B874" s="58"/>
      <c r="C874" s="49"/>
    </row>
    <row r="875" ht="15.75" spans="1:3">
      <c r="A875" s="49"/>
      <c r="B875" s="58"/>
      <c r="C875" s="49"/>
    </row>
    <row r="876" ht="15.75" spans="1:3">
      <c r="A876" s="49"/>
      <c r="B876" s="58"/>
      <c r="C876" s="49"/>
    </row>
    <row r="877" ht="15.75" spans="1:3">
      <c r="A877" s="49"/>
      <c r="B877" s="58"/>
      <c r="C877" s="49"/>
    </row>
    <row r="878" ht="15.75" spans="1:3">
      <c r="A878" s="49"/>
      <c r="B878" s="58"/>
      <c r="C878" s="49"/>
    </row>
    <row r="879" ht="15.75" spans="1:3">
      <c r="A879" s="49"/>
      <c r="B879" s="58"/>
      <c r="C879" s="49"/>
    </row>
    <row r="880" ht="15.75" spans="1:3">
      <c r="A880" s="49"/>
      <c r="B880" s="58"/>
      <c r="C880" s="49"/>
    </row>
    <row r="881" ht="15.75" spans="1:3">
      <c r="A881" s="49"/>
      <c r="B881" s="58"/>
      <c r="C881" s="49"/>
    </row>
    <row r="882" ht="15.75" spans="1:3">
      <c r="A882" s="49"/>
      <c r="B882" s="58"/>
      <c r="C882" s="49"/>
    </row>
    <row r="883" ht="15.75" spans="1:3">
      <c r="A883" s="49"/>
      <c r="B883" s="58"/>
      <c r="C883" s="49"/>
    </row>
    <row r="884" ht="15.75" spans="1:3">
      <c r="A884" s="49"/>
      <c r="B884" s="58"/>
      <c r="C884" s="49"/>
    </row>
    <row r="885" ht="15.75" spans="1:3">
      <c r="A885" s="49"/>
      <c r="B885" s="58"/>
      <c r="C885" s="49"/>
    </row>
    <row r="886" ht="15.75" spans="1:3">
      <c r="A886" s="49"/>
      <c r="B886" s="58"/>
      <c r="C886" s="49"/>
    </row>
    <row r="887" ht="15.75" spans="1:3">
      <c r="A887" s="49"/>
      <c r="B887" s="58"/>
      <c r="C887" s="49"/>
    </row>
    <row r="888" ht="15.75" spans="1:3">
      <c r="A888" s="49"/>
      <c r="B888" s="58"/>
      <c r="C888" s="49"/>
    </row>
    <row r="889" ht="15.75" spans="1:3">
      <c r="A889" s="49"/>
      <c r="B889" s="58"/>
      <c r="C889" s="49"/>
    </row>
    <row r="890" ht="15.75" spans="1:3">
      <c r="A890" s="49"/>
      <c r="B890" s="58"/>
      <c r="C890" s="49"/>
    </row>
    <row r="891" ht="15.75" spans="1:3">
      <c r="A891" s="49"/>
      <c r="B891" s="58"/>
      <c r="C891" s="49"/>
    </row>
    <row r="892" ht="15.75" spans="1:3">
      <c r="A892" s="49"/>
      <c r="B892" s="58"/>
      <c r="C892" s="49"/>
    </row>
    <row r="893" ht="15.75" spans="1:3">
      <c r="A893" s="49"/>
      <c r="B893" s="58"/>
      <c r="C893" s="49"/>
    </row>
    <row r="894" ht="15.75" spans="1:3">
      <c r="A894" s="49"/>
      <c r="B894" s="58"/>
      <c r="C894" s="49"/>
    </row>
    <row r="895" ht="15.75" spans="1:3">
      <c r="A895" s="49"/>
      <c r="B895" s="58"/>
      <c r="C895" s="49"/>
    </row>
    <row r="896" ht="15.75" spans="1:3">
      <c r="A896" s="49"/>
      <c r="B896" s="58"/>
      <c r="C896" s="49"/>
    </row>
    <row r="897" ht="15.75" spans="1:3">
      <c r="A897" s="49"/>
      <c r="B897" s="58"/>
      <c r="C897" s="49"/>
    </row>
    <row r="898" ht="15.75" spans="1:3">
      <c r="A898" s="49"/>
      <c r="B898" s="58"/>
      <c r="C898" s="49"/>
    </row>
    <row r="899" ht="15.75" spans="1:3">
      <c r="A899" s="49"/>
      <c r="B899" s="58"/>
      <c r="C899" s="49"/>
    </row>
    <row r="900" ht="15.75" spans="1:3">
      <c r="A900" s="49"/>
      <c r="B900" s="58"/>
      <c r="C900" s="49"/>
    </row>
    <row r="901" ht="15.75" spans="1:3">
      <c r="A901" s="49"/>
      <c r="B901" s="58"/>
      <c r="C901" s="49"/>
    </row>
    <row r="902" ht="15.75" spans="1:3">
      <c r="A902" s="49"/>
      <c r="B902" s="58"/>
      <c r="C902" s="49"/>
    </row>
    <row r="903" ht="15.75" spans="1:3">
      <c r="A903" s="49"/>
      <c r="B903" s="58"/>
      <c r="C903" s="49"/>
    </row>
    <row r="904" ht="15.75" spans="1:3">
      <c r="A904" s="49"/>
      <c r="B904" s="58"/>
      <c r="C904" s="49"/>
    </row>
    <row r="905" ht="15.75" spans="1:3">
      <c r="A905" s="49"/>
      <c r="B905" s="58"/>
      <c r="C905" s="49"/>
    </row>
    <row r="906" ht="15.75" spans="1:3">
      <c r="A906" s="49"/>
      <c r="B906" s="58"/>
      <c r="C906" s="49"/>
    </row>
    <row r="907" ht="15.75" spans="1:3">
      <c r="A907" s="49"/>
      <c r="B907" s="58"/>
      <c r="C907" s="49"/>
    </row>
    <row r="908" ht="15.75" spans="1:3">
      <c r="A908" s="49"/>
      <c r="B908" s="58"/>
      <c r="C908" s="49"/>
    </row>
    <row r="909" ht="15.75" spans="1:3">
      <c r="A909" s="49"/>
      <c r="B909" s="58"/>
      <c r="C909" s="49"/>
    </row>
    <row r="910" ht="15.75" spans="1:3">
      <c r="A910" s="49"/>
      <c r="B910" s="58"/>
      <c r="C910" s="49"/>
    </row>
    <row r="911" ht="15.75" spans="1:3">
      <c r="A911" s="49"/>
      <c r="B911" s="58"/>
      <c r="C911" s="49"/>
    </row>
    <row r="912" ht="15.75" spans="1:3">
      <c r="A912" s="49"/>
      <c r="B912" s="58"/>
      <c r="C912" s="49"/>
    </row>
    <row r="913" ht="15.75" spans="1:3">
      <c r="A913" s="49"/>
      <c r="B913" s="58"/>
      <c r="C913" s="49"/>
    </row>
    <row r="914" ht="15.75" spans="1:3">
      <c r="A914" s="49"/>
      <c r="B914" s="58"/>
      <c r="C914" s="49"/>
    </row>
    <row r="915" ht="15.75" spans="1:3">
      <c r="A915" s="49"/>
      <c r="B915" s="58"/>
      <c r="C915" s="49"/>
    </row>
    <row r="916" ht="15.75" spans="1:3">
      <c r="A916" s="49"/>
      <c r="B916" s="58"/>
      <c r="C916" s="49"/>
    </row>
    <row r="917" ht="15.75" spans="1:3">
      <c r="A917" s="49"/>
      <c r="B917" s="58"/>
      <c r="C917" s="49"/>
    </row>
    <row r="918" ht="15.75" spans="1:3">
      <c r="A918" s="49"/>
      <c r="B918" s="58"/>
      <c r="C918" s="49"/>
    </row>
    <row r="919" ht="15.75" spans="1:3">
      <c r="A919" s="49"/>
      <c r="B919" s="58"/>
      <c r="C919" s="49"/>
    </row>
    <row r="920" ht="15.75" spans="1:3">
      <c r="A920" s="49"/>
      <c r="B920" s="58"/>
      <c r="C920" s="49"/>
    </row>
    <row r="921" ht="15.75" spans="1:3">
      <c r="A921" s="49"/>
      <c r="B921" s="58"/>
      <c r="C921" s="49"/>
    </row>
    <row r="922" ht="15.75" spans="1:3">
      <c r="A922" s="49"/>
      <c r="B922" s="58"/>
      <c r="C922" s="49"/>
    </row>
    <row r="923" ht="15.75" spans="1:3">
      <c r="A923" s="49"/>
      <c r="B923" s="58"/>
      <c r="C923" s="49"/>
    </row>
    <row r="924" ht="15.75" spans="1:3">
      <c r="A924" s="49"/>
      <c r="B924" s="58"/>
      <c r="C924" s="49"/>
    </row>
    <row r="925" ht="15.75" spans="1:3">
      <c r="A925" s="49"/>
      <c r="B925" s="58"/>
      <c r="C925" s="49"/>
    </row>
    <row r="926" ht="15.75" spans="1:3">
      <c r="A926" s="49"/>
      <c r="B926" s="58"/>
      <c r="C926" s="49"/>
    </row>
    <row r="927" ht="15.75" spans="1:3">
      <c r="A927" s="49"/>
      <c r="B927" s="58"/>
      <c r="C927" s="49"/>
    </row>
    <row r="928" ht="15.75" spans="1:3">
      <c r="A928" s="49"/>
      <c r="B928" s="58"/>
      <c r="C928" s="49"/>
    </row>
    <row r="929" ht="15.75" spans="1:3">
      <c r="A929" s="49"/>
      <c r="B929" s="58"/>
      <c r="C929" s="49"/>
    </row>
    <row r="930" ht="15.75" spans="1:3">
      <c r="A930" s="49"/>
      <c r="B930" s="58"/>
      <c r="C930" s="49"/>
    </row>
    <row r="931" ht="15.75" spans="1:3">
      <c r="A931" s="49"/>
      <c r="B931" s="58"/>
      <c r="C931" s="49"/>
    </row>
    <row r="932" ht="15.75" spans="1:3">
      <c r="A932" s="49"/>
      <c r="B932" s="58"/>
      <c r="C932" s="49"/>
    </row>
    <row r="933" ht="15.75" spans="1:3">
      <c r="A933" s="49"/>
      <c r="B933" s="58"/>
      <c r="C933" s="49"/>
    </row>
    <row r="934" ht="15.75" spans="1:3">
      <c r="A934" s="49"/>
      <c r="B934" s="58"/>
      <c r="C934" s="49"/>
    </row>
    <row r="935" ht="15.75" spans="1:3">
      <c r="A935" s="49"/>
      <c r="B935" s="58"/>
      <c r="C935" s="49"/>
    </row>
    <row r="936" ht="15.75" spans="1:3">
      <c r="A936" s="49"/>
      <c r="B936" s="58"/>
      <c r="C936" s="49"/>
    </row>
    <row r="937" ht="15.75" spans="1:3">
      <c r="A937" s="49"/>
      <c r="B937" s="58"/>
      <c r="C937" s="49"/>
    </row>
    <row r="938" ht="15.75" spans="1:3">
      <c r="A938" s="49"/>
      <c r="B938" s="58"/>
      <c r="C938" s="49"/>
    </row>
    <row r="939" ht="15.75" spans="1:3">
      <c r="A939" s="49"/>
      <c r="B939" s="58"/>
      <c r="C939" s="49"/>
    </row>
    <row r="940" ht="15.75" spans="1:3">
      <c r="A940" s="49"/>
      <c r="B940" s="58"/>
      <c r="C940" s="49"/>
    </row>
    <row r="941" ht="15.75" spans="1:3">
      <c r="A941" s="49"/>
      <c r="B941" s="58"/>
      <c r="C941" s="49"/>
    </row>
    <row r="942" ht="15.75" spans="1:3">
      <c r="A942" s="49"/>
      <c r="B942" s="58"/>
      <c r="C942" s="49"/>
    </row>
    <row r="943" ht="15.75" spans="1:3">
      <c r="A943" s="49"/>
      <c r="B943" s="58"/>
      <c r="C943" s="49"/>
    </row>
    <row r="944" ht="15.75" spans="1:3">
      <c r="A944" s="49"/>
      <c r="B944" s="58"/>
      <c r="C944" s="49"/>
    </row>
    <row r="945" ht="15.75" spans="1:3">
      <c r="A945" s="49"/>
      <c r="B945" s="58"/>
      <c r="C945" s="49"/>
    </row>
    <row r="946" ht="15.75" spans="1:3">
      <c r="A946" s="49"/>
      <c r="B946" s="58"/>
      <c r="C946" s="49"/>
    </row>
    <row r="947" ht="15.75" spans="1:3">
      <c r="A947" s="49"/>
      <c r="B947" s="58"/>
      <c r="C947" s="49"/>
    </row>
    <row r="948" ht="15.75" spans="1:3">
      <c r="A948" s="49"/>
      <c r="B948" s="58"/>
      <c r="C948" s="49"/>
    </row>
    <row r="949" ht="15.75" spans="1:3">
      <c r="A949" s="49"/>
      <c r="B949" s="58"/>
      <c r="C949" s="49"/>
    </row>
    <row r="950" ht="15.75" spans="1:3">
      <c r="A950" s="49"/>
      <c r="B950" s="58"/>
      <c r="C950" s="49"/>
    </row>
    <row r="951" ht="15.75" spans="1:3">
      <c r="A951" s="49"/>
      <c r="B951" s="58"/>
      <c r="C951" s="49"/>
    </row>
    <row r="952" ht="15.75" spans="1:3">
      <c r="A952" s="49"/>
      <c r="B952" s="58"/>
      <c r="C952" s="49"/>
    </row>
    <row r="953" ht="15.75" spans="1:3">
      <c r="A953" s="49"/>
      <c r="B953" s="58"/>
      <c r="C953" s="49"/>
    </row>
    <row r="954" ht="15.75" spans="1:3">
      <c r="A954" s="49"/>
      <c r="B954" s="58"/>
      <c r="C954" s="49"/>
    </row>
    <row r="955" ht="15.75" spans="1:3">
      <c r="A955" s="49"/>
      <c r="B955" s="58"/>
      <c r="C955" s="49"/>
    </row>
    <row r="956" ht="15.75" spans="1:3">
      <c r="A956" s="49"/>
      <c r="B956" s="58"/>
      <c r="C956" s="49"/>
    </row>
    <row r="957" ht="15.75" spans="1:3">
      <c r="A957" s="49"/>
      <c r="B957" s="58"/>
      <c r="C957" s="49"/>
    </row>
    <row r="958" ht="15.75" spans="1:3">
      <c r="A958" s="49"/>
      <c r="B958" s="58"/>
      <c r="C958" s="49"/>
    </row>
    <row r="959" ht="15.75" spans="1:3">
      <c r="A959" s="49"/>
      <c r="B959" s="58"/>
      <c r="C959" s="49"/>
    </row>
    <row r="960" ht="15.75" spans="1:3">
      <c r="A960" s="49"/>
      <c r="B960" s="58"/>
      <c r="C960" s="49"/>
    </row>
    <row r="961" ht="15.75" spans="1:3">
      <c r="A961" s="49"/>
      <c r="B961" s="58"/>
      <c r="C961" s="49"/>
    </row>
    <row r="962" ht="15.75" spans="1:3">
      <c r="A962" s="49"/>
      <c r="B962" s="58"/>
      <c r="C962" s="49"/>
    </row>
    <row r="963" ht="15.75" spans="1:3">
      <c r="A963" s="49"/>
      <c r="B963" s="58"/>
      <c r="C963" s="49"/>
    </row>
    <row r="964" ht="15.75" spans="1:3">
      <c r="A964" s="49"/>
      <c r="B964" s="58"/>
      <c r="C964" s="49"/>
    </row>
    <row r="965" ht="15.75" spans="1:3">
      <c r="A965" s="49"/>
      <c r="B965" s="58"/>
      <c r="C965" s="49"/>
    </row>
    <row r="966" ht="15.75" spans="1:3">
      <c r="A966" s="49"/>
      <c r="B966" s="58"/>
      <c r="C966" s="49"/>
    </row>
    <row r="967" ht="15.75" spans="1:3">
      <c r="A967" s="49"/>
      <c r="B967" s="58"/>
      <c r="C967" s="49"/>
    </row>
    <row r="968" ht="15.75" spans="1:3">
      <c r="A968" s="49"/>
      <c r="B968" s="58"/>
      <c r="C968" s="49"/>
    </row>
    <row r="969" ht="15.75" spans="1:3">
      <c r="A969" s="49"/>
      <c r="B969" s="58"/>
      <c r="C969" s="49"/>
    </row>
    <row r="970" ht="15.75" spans="1:3">
      <c r="A970" s="49"/>
      <c r="B970" s="58"/>
      <c r="C970" s="49"/>
    </row>
    <row r="971" ht="15.75" spans="1:3">
      <c r="A971" s="49"/>
      <c r="B971" s="58"/>
      <c r="C971" s="49"/>
    </row>
    <row r="972" ht="15.75" spans="1:3">
      <c r="A972" s="49"/>
      <c r="B972" s="58"/>
      <c r="C972" s="49"/>
    </row>
    <row r="973" ht="15.75" spans="1:3">
      <c r="A973" s="49"/>
      <c r="B973" s="58"/>
      <c r="C973" s="49"/>
    </row>
    <row r="974" ht="15.75" spans="1:3">
      <c r="A974" s="49"/>
      <c r="B974" s="58"/>
      <c r="C974" s="49"/>
    </row>
    <row r="975" ht="15.75" spans="1:3">
      <c r="A975" s="49"/>
      <c r="B975" s="58"/>
      <c r="C975" s="49"/>
    </row>
    <row r="976" ht="15.75" spans="1:3">
      <c r="A976" s="49"/>
      <c r="B976" s="58"/>
      <c r="C976" s="49"/>
    </row>
    <row r="977" ht="15.75" spans="1:3">
      <c r="A977" s="49"/>
      <c r="B977" s="58"/>
      <c r="C977" s="49"/>
    </row>
    <row r="978" ht="15.75" spans="1:3">
      <c r="A978" s="49"/>
      <c r="B978" s="58"/>
      <c r="C978" s="49"/>
    </row>
    <row r="979" ht="15.75" spans="1:3">
      <c r="A979" s="49"/>
      <c r="B979" s="58"/>
      <c r="C979" s="49"/>
    </row>
    <row r="980" ht="15.75" spans="1:3">
      <c r="A980" s="49"/>
      <c r="B980" s="58"/>
      <c r="C980" s="49"/>
    </row>
    <row r="981" ht="15.75" spans="1:3">
      <c r="A981" s="49"/>
      <c r="B981" s="58"/>
      <c r="C981" s="49"/>
    </row>
    <row r="982" ht="15.75" spans="1:3">
      <c r="A982" s="49"/>
      <c r="B982" s="58"/>
      <c r="C982" s="49"/>
    </row>
    <row r="983" ht="15.75" spans="1:3">
      <c r="A983" s="49"/>
      <c r="B983" s="58"/>
      <c r="C983" s="49"/>
    </row>
    <row r="984" ht="15.75" spans="1:3">
      <c r="A984" s="49"/>
      <c r="B984" s="58"/>
      <c r="C984" s="49"/>
    </row>
    <row r="985" ht="15.75" spans="1:3">
      <c r="A985" s="49"/>
      <c r="B985" s="58"/>
      <c r="C985" s="49"/>
    </row>
    <row r="986" ht="15.75" spans="1:3">
      <c r="A986" s="49"/>
      <c r="B986" s="58"/>
      <c r="C986" s="49"/>
    </row>
    <row r="987" ht="15.75" spans="1:3">
      <c r="A987" s="49"/>
      <c r="B987" s="58"/>
      <c r="C987" s="49"/>
    </row>
    <row r="988" ht="15.75" spans="1:3">
      <c r="A988" s="49"/>
      <c r="B988" s="58"/>
      <c r="C988" s="49"/>
    </row>
    <row r="989" ht="15.75" spans="1:3">
      <c r="A989" s="49"/>
      <c r="B989" s="58"/>
      <c r="C989" s="49"/>
    </row>
    <row r="990" ht="15.75" spans="1:3">
      <c r="A990" s="49"/>
      <c r="B990" s="58"/>
      <c r="C990" s="49"/>
    </row>
    <row r="991" ht="15.75" spans="1:3">
      <c r="A991" s="49"/>
      <c r="B991" s="58"/>
      <c r="C991" s="49"/>
    </row>
    <row r="992" ht="15.75" spans="1:3">
      <c r="A992" s="49"/>
      <c r="B992" s="58"/>
      <c r="C992" s="49"/>
    </row>
    <row r="993" ht="15.75" spans="1:3">
      <c r="A993" s="49"/>
      <c r="B993" s="58"/>
      <c r="C993" s="49"/>
    </row>
    <row r="994" ht="15.75" spans="1:3">
      <c r="A994" s="49"/>
      <c r="B994" s="58"/>
      <c r="C994" s="49"/>
    </row>
    <row r="995" ht="15.75" spans="1:3">
      <c r="A995" s="49"/>
      <c r="B995" s="58"/>
      <c r="C995" s="49"/>
    </row>
    <row r="996" ht="15.75" spans="1:3">
      <c r="A996" s="49"/>
      <c r="B996" s="58"/>
      <c r="C996" s="49"/>
    </row>
    <row r="997" ht="15.75" spans="1:3">
      <c r="A997" s="49"/>
      <c r="B997" s="58"/>
      <c r="C997" s="49"/>
    </row>
    <row r="998" ht="15.75" spans="1:3">
      <c r="A998" s="49"/>
      <c r="B998" s="58"/>
      <c r="C998" s="49"/>
    </row>
    <row r="999" ht="15.75" spans="1:3">
      <c r="A999" s="49"/>
      <c r="B999" s="58"/>
      <c r="C999" s="49"/>
    </row>
    <row r="1000" ht="15.75" spans="1:3">
      <c r="A1000" s="49"/>
      <c r="B1000" s="58"/>
      <c r="C1000" s="49"/>
    </row>
    <row r="1001" ht="15.75" spans="1:3">
      <c r="A1001" s="49"/>
      <c r="B1001" s="58"/>
      <c r="C1001" s="49"/>
    </row>
    <row r="1002" ht="15.75" spans="1:3">
      <c r="A1002" s="49"/>
      <c r="B1002" s="58"/>
      <c r="C1002" s="49"/>
    </row>
    <row r="1003" ht="15.75" spans="1:3">
      <c r="A1003" s="49"/>
      <c r="B1003" s="58"/>
      <c r="C1003" s="49"/>
    </row>
    <row r="1004" ht="15.75" spans="1:3">
      <c r="A1004" s="49"/>
      <c r="B1004" s="58"/>
      <c r="C1004" s="49"/>
    </row>
    <row r="1005" ht="15.75" spans="1:3">
      <c r="A1005" s="49"/>
      <c r="B1005" s="58"/>
      <c r="C1005" s="49"/>
    </row>
    <row r="1006" ht="15.75" spans="1:3">
      <c r="A1006" s="49"/>
      <c r="B1006" s="58"/>
      <c r="C1006" s="49"/>
    </row>
    <row r="1007" ht="15.75" spans="1:3">
      <c r="A1007" s="49"/>
      <c r="B1007" s="58"/>
      <c r="C1007" s="49"/>
    </row>
    <row r="1008" ht="15.75" spans="1:3">
      <c r="A1008" s="49"/>
      <c r="B1008" s="58"/>
      <c r="C1008" s="49"/>
    </row>
    <row r="1009" ht="15.75" spans="1:3">
      <c r="A1009" s="49"/>
      <c r="B1009" s="58"/>
      <c r="C1009" s="49"/>
    </row>
    <row r="1010" ht="15.75" spans="1:3">
      <c r="A1010" s="49"/>
      <c r="B1010" s="58"/>
      <c r="C1010" s="49"/>
    </row>
    <row r="1011" ht="15.75" spans="1:3">
      <c r="A1011" s="49"/>
      <c r="B1011" s="58"/>
      <c r="C1011" s="49"/>
    </row>
    <row r="1012" ht="15.75" spans="1:3">
      <c r="A1012" s="49"/>
      <c r="B1012" s="58"/>
      <c r="C1012" s="49"/>
    </row>
    <row r="1013" ht="15.75" spans="1:3">
      <c r="A1013" s="49"/>
      <c r="B1013" s="58"/>
      <c r="C1013" s="49"/>
    </row>
    <row r="1014" ht="15.75" spans="1:3">
      <c r="A1014" s="49"/>
      <c r="B1014" s="58"/>
      <c r="C1014" s="49"/>
    </row>
    <row r="1015" ht="15.75" spans="1:3">
      <c r="A1015" s="49"/>
      <c r="B1015" s="58"/>
      <c r="C1015" s="49"/>
    </row>
    <row r="1016" ht="15.75" spans="1:3">
      <c r="A1016" s="49"/>
      <c r="B1016" s="58"/>
      <c r="C1016" s="49"/>
    </row>
    <row r="1017" ht="15.75" spans="1:3">
      <c r="A1017" s="49"/>
      <c r="B1017" s="58"/>
      <c r="C1017" s="49"/>
    </row>
    <row r="1018" ht="15.75" spans="1:3">
      <c r="A1018" s="49"/>
      <c r="B1018" s="58"/>
      <c r="C1018" s="49"/>
    </row>
    <row r="1019" ht="15.75" spans="1:3">
      <c r="A1019" s="49"/>
      <c r="B1019" s="58"/>
      <c r="C1019" s="49"/>
    </row>
    <row r="1020" ht="15.75" spans="1:3">
      <c r="A1020" s="49"/>
      <c r="B1020" s="58"/>
      <c r="C1020" s="49"/>
    </row>
    <row r="1021" ht="15.75" spans="1:3">
      <c r="A1021" s="49"/>
      <c r="B1021" s="58"/>
      <c r="C1021" s="49"/>
    </row>
    <row r="1022" ht="15.75" spans="1:3">
      <c r="A1022" s="49"/>
      <c r="B1022" s="58"/>
      <c r="C1022" s="49"/>
    </row>
    <row r="1023" ht="15.75" spans="1:3">
      <c r="A1023" s="49"/>
      <c r="B1023" s="58"/>
      <c r="C1023" s="49"/>
    </row>
    <row r="1024" ht="15.75" spans="1:3">
      <c r="A1024" s="49"/>
      <c r="B1024" s="58"/>
      <c r="C1024" s="49"/>
    </row>
    <row r="1025" ht="15.75" spans="1:3">
      <c r="A1025" s="49"/>
      <c r="B1025" s="58"/>
      <c r="C1025" s="49"/>
    </row>
    <row r="1026" ht="15.75" spans="1:3">
      <c r="A1026" s="49"/>
      <c r="B1026" s="58"/>
      <c r="C1026" s="49"/>
    </row>
    <row r="1027" ht="15.75" spans="1:3">
      <c r="A1027" s="49"/>
      <c r="B1027" s="58"/>
      <c r="C1027" s="49"/>
    </row>
    <row r="1028" ht="15.75" spans="1:3">
      <c r="A1028" s="49"/>
      <c r="B1028" s="58"/>
      <c r="C1028" s="49"/>
    </row>
    <row r="1029" ht="15.75" spans="1:3">
      <c r="A1029" s="49"/>
      <c r="B1029" s="58"/>
      <c r="C1029" s="49"/>
    </row>
    <row r="1030" ht="15.75" spans="1:3">
      <c r="A1030" s="49"/>
      <c r="B1030" s="58"/>
      <c r="C1030" s="49"/>
    </row>
    <row r="1031" ht="15.75" spans="1:3">
      <c r="A1031" s="49"/>
      <c r="B1031" s="58"/>
      <c r="C1031" s="49"/>
    </row>
    <row r="1032" ht="15.75" spans="1:3">
      <c r="A1032" s="49"/>
      <c r="B1032" s="58"/>
      <c r="C1032" s="49"/>
    </row>
    <row r="1033" ht="15.75" spans="1:3">
      <c r="A1033" s="49"/>
      <c r="B1033" s="58"/>
      <c r="C1033" s="49"/>
    </row>
    <row r="1034" ht="15.75" spans="1:3">
      <c r="A1034" s="49"/>
      <c r="B1034" s="58"/>
      <c r="C1034" s="49"/>
    </row>
    <row r="1035" ht="15.75" spans="1:3">
      <c r="A1035" s="49"/>
      <c r="B1035" s="58"/>
      <c r="C1035" s="49"/>
    </row>
    <row r="1036" ht="15.75" spans="1:3">
      <c r="A1036" s="49"/>
      <c r="B1036" s="58"/>
      <c r="C1036" s="49"/>
    </row>
    <row r="1037" ht="15.75" spans="1:3">
      <c r="A1037" s="49"/>
      <c r="B1037" s="58"/>
      <c r="C1037" s="49"/>
    </row>
    <row r="1038" ht="15.75" spans="1:3">
      <c r="A1038" s="49"/>
      <c r="B1038" s="58"/>
      <c r="C1038" s="49"/>
    </row>
    <row r="1039" ht="15.75" spans="1:3">
      <c r="A1039" s="49"/>
      <c r="B1039" s="58"/>
      <c r="C1039" s="49"/>
    </row>
    <row r="1040" ht="15.75" spans="1:3">
      <c r="A1040" s="49"/>
      <c r="B1040" s="58"/>
      <c r="C1040" s="49"/>
    </row>
    <row r="1041" ht="15.75" spans="1:3">
      <c r="A1041" s="49"/>
      <c r="B1041" s="58"/>
      <c r="C1041" s="49"/>
    </row>
    <row r="1042" ht="15.75" spans="1:3">
      <c r="A1042" s="49"/>
      <c r="B1042" s="58"/>
      <c r="C1042" s="49"/>
    </row>
    <row r="1043" ht="15.75" spans="1:3">
      <c r="A1043" s="49"/>
      <c r="B1043" s="58"/>
      <c r="C1043" s="49"/>
    </row>
    <row r="1044" ht="15.75" spans="1:3">
      <c r="A1044" s="49"/>
      <c r="B1044" s="58"/>
      <c r="C1044" s="49"/>
    </row>
    <row r="1045" ht="15.75" spans="1:3">
      <c r="A1045" s="49"/>
      <c r="B1045" s="58"/>
      <c r="C1045" s="49"/>
    </row>
    <row r="1046" ht="15.75" spans="1:3">
      <c r="A1046" s="49"/>
      <c r="B1046" s="58"/>
      <c r="C1046" s="49"/>
    </row>
    <row r="1047" ht="15.75" spans="1:3">
      <c r="A1047" s="49"/>
      <c r="B1047" s="58"/>
      <c r="C1047" s="49"/>
    </row>
    <row r="1048" ht="15.75" spans="1:3">
      <c r="A1048" s="49"/>
      <c r="B1048" s="58"/>
      <c r="C1048" s="49"/>
    </row>
    <row r="1049" ht="15.75" spans="1:3">
      <c r="A1049" s="49"/>
      <c r="B1049" s="58"/>
      <c r="C1049" s="49"/>
    </row>
    <row r="1050" ht="15.75" spans="1:3">
      <c r="A1050" s="49"/>
      <c r="B1050" s="58"/>
      <c r="C1050" s="49"/>
    </row>
    <row r="1051" ht="15.75" spans="1:3">
      <c r="A1051" s="49"/>
      <c r="B1051" s="58"/>
      <c r="C1051" s="49"/>
    </row>
    <row r="1052" ht="15.75" spans="1:3">
      <c r="A1052" s="49"/>
      <c r="B1052" s="58"/>
      <c r="C1052" s="49"/>
    </row>
    <row r="1053" ht="15.75" spans="1:3">
      <c r="A1053" s="49"/>
      <c r="B1053" s="58"/>
      <c r="C1053" s="49"/>
    </row>
    <row r="1054" ht="15.75" spans="1:3">
      <c r="A1054" s="49"/>
      <c r="B1054" s="58"/>
      <c r="C1054" s="49"/>
    </row>
    <row r="1055" ht="15.75" spans="1:3">
      <c r="A1055" s="49"/>
      <c r="B1055" s="58"/>
      <c r="C1055" s="49"/>
    </row>
    <row r="1056" ht="15.75" spans="1:3">
      <c r="A1056" s="49"/>
      <c r="B1056" s="58"/>
      <c r="C1056" s="49"/>
    </row>
    <row r="1057" ht="15.75" spans="1:3">
      <c r="A1057" s="49"/>
      <c r="B1057" s="58"/>
      <c r="C1057" s="49"/>
    </row>
    <row r="1058" ht="15.75" spans="1:3">
      <c r="A1058" s="49"/>
      <c r="B1058" s="58"/>
      <c r="C1058" s="49"/>
    </row>
    <row r="1059" ht="15.75" spans="1:3">
      <c r="A1059" s="49"/>
      <c r="B1059" s="58"/>
      <c r="C1059" s="49"/>
    </row>
    <row r="1060" ht="15.75" spans="1:3">
      <c r="A1060" s="49"/>
      <c r="B1060" s="58"/>
      <c r="C1060" s="49"/>
    </row>
    <row r="1061" ht="15.75" spans="1:3">
      <c r="A1061" s="49"/>
      <c r="B1061" s="58"/>
      <c r="C1061" s="49"/>
    </row>
    <row r="1062" ht="15.75" spans="1:3">
      <c r="A1062" s="49"/>
      <c r="B1062" s="58"/>
      <c r="C1062" s="49"/>
    </row>
    <row r="1063" ht="15.75" spans="1:3">
      <c r="A1063" s="49"/>
      <c r="B1063" s="58"/>
      <c r="C1063" s="49"/>
    </row>
    <row r="1064" ht="15.75" spans="1:3">
      <c r="A1064" s="49"/>
      <c r="B1064" s="58"/>
      <c r="C1064" s="49"/>
    </row>
    <row r="1065" ht="15.75" spans="1:3">
      <c r="A1065" s="49"/>
      <c r="B1065" s="58"/>
      <c r="C1065" s="49"/>
    </row>
    <row r="1066" ht="15.75" spans="1:3">
      <c r="A1066" s="49"/>
      <c r="B1066" s="58"/>
      <c r="C1066" s="49"/>
    </row>
    <row r="1067" ht="15.75" spans="1:3">
      <c r="A1067" s="49"/>
      <c r="B1067" s="58"/>
      <c r="C1067" s="49"/>
    </row>
    <row r="1068" ht="15.75" spans="1:3">
      <c r="A1068" s="49"/>
      <c r="B1068" s="58"/>
      <c r="C1068" s="49"/>
    </row>
    <row r="1069" ht="15.75" spans="1:3">
      <c r="A1069" s="49"/>
      <c r="B1069" s="58"/>
      <c r="C1069" s="49"/>
    </row>
    <row r="1070" ht="15.75" spans="1:3">
      <c r="A1070" s="49"/>
      <c r="B1070" s="58"/>
      <c r="C1070" s="49"/>
    </row>
    <row r="1071" ht="15.75" spans="1:3">
      <c r="A1071" s="49"/>
      <c r="B1071" s="58"/>
      <c r="C1071" s="49"/>
    </row>
    <row r="1072" ht="15.75" spans="1:3">
      <c r="A1072" s="49"/>
      <c r="B1072" s="58"/>
      <c r="C1072" s="49"/>
    </row>
    <row r="1073" ht="15.75" spans="1:3">
      <c r="A1073" s="49"/>
      <c r="B1073" s="58"/>
      <c r="C1073" s="49"/>
    </row>
    <row r="1074" ht="15.75" spans="1:3">
      <c r="A1074" s="49"/>
      <c r="B1074" s="58"/>
      <c r="C1074" s="49"/>
    </row>
    <row r="1075" ht="15.75" spans="1:3">
      <c r="A1075" s="49"/>
      <c r="B1075" s="58"/>
      <c r="C1075" s="49"/>
    </row>
    <row r="1076" ht="15.75" spans="1:3">
      <c r="A1076" s="49"/>
      <c r="B1076" s="58"/>
      <c r="C1076" s="49"/>
    </row>
    <row r="1077" ht="15.75" spans="1:3">
      <c r="A1077" s="49"/>
      <c r="B1077" s="58"/>
      <c r="C1077" s="49"/>
    </row>
    <row r="1078" ht="15.75" spans="1:3">
      <c r="A1078" s="49"/>
      <c r="B1078" s="58"/>
      <c r="C1078" s="49"/>
    </row>
    <row r="1079" ht="15.75" spans="1:3">
      <c r="A1079" s="49"/>
      <c r="B1079" s="58"/>
      <c r="C1079" s="49"/>
    </row>
    <row r="1080" ht="15.75" spans="1:3">
      <c r="A1080" s="49"/>
      <c r="B1080" s="58"/>
      <c r="C1080" s="49"/>
    </row>
    <row r="1081" ht="15.75" spans="1:3">
      <c r="A1081" s="49"/>
      <c r="B1081" s="58"/>
      <c r="C1081" s="49"/>
    </row>
    <row r="1082" ht="15.75" spans="1:3">
      <c r="A1082" s="49"/>
      <c r="B1082" s="58"/>
      <c r="C1082" s="49"/>
    </row>
    <row r="1083" ht="15.75" spans="1:3">
      <c r="A1083" s="49"/>
      <c r="B1083" s="58"/>
      <c r="C1083" s="49"/>
    </row>
    <row r="1084" ht="15.75" spans="1:3">
      <c r="A1084" s="49"/>
      <c r="B1084" s="58"/>
      <c r="C1084" s="49"/>
    </row>
    <row r="1085" ht="15.75" spans="1:3">
      <c r="A1085" s="49"/>
      <c r="B1085" s="58"/>
      <c r="C1085" s="49"/>
    </row>
    <row r="1086" ht="15.75" spans="1:3">
      <c r="A1086" s="49"/>
      <c r="B1086" s="58"/>
      <c r="C1086" s="49"/>
    </row>
    <row r="1087" ht="15.75" spans="1:3">
      <c r="A1087" s="49"/>
      <c r="B1087" s="58"/>
      <c r="C1087" s="49"/>
    </row>
    <row r="1088" ht="15.75" spans="1:3">
      <c r="A1088" s="49"/>
      <c r="B1088" s="58"/>
      <c r="C1088" s="49"/>
    </row>
    <row r="1089" ht="15.75" spans="1:3">
      <c r="A1089" s="49"/>
      <c r="B1089" s="58"/>
      <c r="C1089" s="49"/>
    </row>
    <row r="1090" ht="15.75" spans="1:3">
      <c r="A1090" s="49"/>
      <c r="B1090" s="58"/>
      <c r="C1090" s="49"/>
    </row>
    <row r="1091" ht="15.75" spans="1:3">
      <c r="A1091" s="49"/>
      <c r="B1091" s="58"/>
      <c r="C1091" s="49"/>
    </row>
    <row r="1092" ht="15.75" spans="1:3">
      <c r="A1092" s="49"/>
      <c r="B1092" s="58"/>
      <c r="C1092" s="49"/>
    </row>
    <row r="1093" ht="15.75" spans="1:3">
      <c r="A1093" s="49"/>
      <c r="B1093" s="58"/>
      <c r="C1093" s="49"/>
    </row>
    <row r="1094" ht="15.75" spans="1:3">
      <c r="A1094" s="49"/>
      <c r="B1094" s="58"/>
      <c r="C1094" s="49"/>
    </row>
    <row r="1095" ht="15.75" spans="1:3">
      <c r="A1095" s="49"/>
      <c r="B1095" s="58"/>
      <c r="C1095" s="49"/>
    </row>
    <row r="1096" ht="15.75" spans="1:3">
      <c r="A1096" s="49"/>
      <c r="B1096" s="58"/>
      <c r="C1096" s="49"/>
    </row>
    <row r="1097" ht="15.75" spans="1:3">
      <c r="A1097" s="49"/>
      <c r="B1097" s="58"/>
      <c r="C1097" s="49"/>
    </row>
    <row r="1098" ht="15.75" spans="1:3">
      <c r="A1098" s="49"/>
      <c r="B1098" s="58"/>
      <c r="C1098" s="49"/>
    </row>
    <row r="1099" ht="15.75" spans="1:3">
      <c r="A1099" s="49"/>
      <c r="B1099" s="58"/>
      <c r="C1099" s="49"/>
    </row>
    <row r="1100" ht="15.75" spans="1:3">
      <c r="A1100" s="49"/>
      <c r="B1100" s="58"/>
      <c r="C1100" s="49"/>
    </row>
    <row r="1101" ht="15.75" spans="1:3">
      <c r="A1101" s="49"/>
      <c r="B1101" s="58"/>
      <c r="C1101" s="49"/>
    </row>
    <row r="1102" ht="15.75" spans="1:3">
      <c r="A1102" s="49"/>
      <c r="B1102" s="58"/>
      <c r="C1102" s="49"/>
    </row>
    <row r="1103" ht="15.75" spans="1:3">
      <c r="A1103" s="49"/>
      <c r="B1103" s="58"/>
      <c r="C1103" s="49"/>
    </row>
    <row r="1104" ht="15.75" spans="1:3">
      <c r="A1104" s="49"/>
      <c r="B1104" s="58"/>
      <c r="C1104" s="49"/>
    </row>
    <row r="1105" ht="15.75" spans="1:3">
      <c r="A1105" s="49"/>
      <c r="B1105" s="58"/>
      <c r="C1105" s="49"/>
    </row>
    <row r="1106" ht="15.75" spans="1:3">
      <c r="A1106" s="49"/>
      <c r="B1106" s="58"/>
      <c r="C1106" s="49"/>
    </row>
    <row r="1107" ht="15.75" spans="1:3">
      <c r="A1107" s="49"/>
      <c r="B1107" s="58"/>
      <c r="C1107" s="49"/>
    </row>
    <row r="1108" ht="15.75" spans="1:3">
      <c r="A1108" s="49"/>
      <c r="B1108" s="58"/>
      <c r="C1108" s="49"/>
    </row>
    <row r="1109" ht="15.75" spans="1:3">
      <c r="A1109" s="49"/>
      <c r="B1109" s="58"/>
      <c r="C1109" s="49"/>
    </row>
    <row r="1110" ht="15.75" spans="1:3">
      <c r="A1110" s="49"/>
      <c r="B1110" s="58"/>
      <c r="C1110" s="49"/>
    </row>
    <row r="1111" ht="15.75" spans="1:3">
      <c r="A1111" s="49"/>
      <c r="B1111" s="58"/>
      <c r="C1111" s="49"/>
    </row>
    <row r="1112" ht="15.75" spans="1:3">
      <c r="A1112" s="49"/>
      <c r="B1112" s="58"/>
      <c r="C1112" s="49"/>
    </row>
    <row r="1113" ht="15.75" spans="1:3">
      <c r="A1113" s="49"/>
      <c r="B1113" s="58"/>
      <c r="C1113" s="49"/>
    </row>
    <row r="1114" ht="15.75" spans="1:3">
      <c r="A1114" s="49"/>
      <c r="B1114" s="58"/>
      <c r="C1114" s="49"/>
    </row>
    <row r="1115" ht="15.75" spans="1:3">
      <c r="A1115" s="49"/>
      <c r="B1115" s="58"/>
      <c r="C1115" s="49"/>
    </row>
    <row r="1116" ht="15.75" spans="1:3">
      <c r="A1116" s="49"/>
      <c r="B1116" s="58"/>
      <c r="C1116" s="49"/>
    </row>
    <row r="1117" ht="15.75" spans="1:3">
      <c r="A1117" s="49"/>
      <c r="B1117" s="58"/>
      <c r="C1117" s="49"/>
    </row>
    <row r="1118" ht="15.75" spans="1:3">
      <c r="A1118" s="49"/>
      <c r="B1118" s="58"/>
      <c r="C1118" s="49"/>
    </row>
    <row r="1119" ht="15.75" spans="1:3">
      <c r="A1119" s="49"/>
      <c r="B1119" s="58"/>
      <c r="C1119" s="49"/>
    </row>
    <row r="1120" ht="15.75" spans="1:3">
      <c r="A1120" s="49"/>
      <c r="B1120" s="58"/>
      <c r="C1120" s="49"/>
    </row>
    <row r="1121" ht="15.75" spans="1:3">
      <c r="A1121" s="49"/>
      <c r="B1121" s="58"/>
      <c r="C1121" s="49"/>
    </row>
    <row r="1122" ht="15.75" spans="1:3">
      <c r="A1122" s="49"/>
      <c r="B1122" s="58"/>
      <c r="C1122" s="49"/>
    </row>
    <row r="1123" ht="15.75" spans="1:3">
      <c r="A1123" s="49"/>
      <c r="B1123" s="58"/>
      <c r="C1123" s="49"/>
    </row>
    <row r="1124" ht="15.75" spans="1:3">
      <c r="A1124" s="49"/>
      <c r="B1124" s="58"/>
      <c r="C1124" s="49"/>
    </row>
    <row r="1125" ht="15.75" spans="1:3">
      <c r="A1125" s="49"/>
      <c r="B1125" s="58"/>
      <c r="C1125" s="49"/>
    </row>
    <row r="1126" ht="15.75" spans="1:3">
      <c r="A1126" s="49"/>
      <c r="B1126" s="58"/>
      <c r="C1126" s="49"/>
    </row>
    <row r="1127" ht="15.75" spans="1:3">
      <c r="A1127" s="49"/>
      <c r="B1127" s="58"/>
      <c r="C1127" s="49"/>
    </row>
    <row r="1128" ht="15.75" spans="1:3">
      <c r="A1128" s="49"/>
      <c r="B1128" s="58"/>
      <c r="C1128" s="49"/>
    </row>
    <row r="1129" ht="15.75" spans="1:3">
      <c r="A1129" s="49"/>
      <c r="B1129" s="58"/>
      <c r="C1129" s="49"/>
    </row>
    <row r="1130" ht="15.75" spans="1:3">
      <c r="A1130" s="49"/>
      <c r="B1130" s="58"/>
      <c r="C1130" s="49"/>
    </row>
    <row r="1131" ht="15.75" spans="1:3">
      <c r="A1131" s="49"/>
      <c r="B1131" s="58"/>
      <c r="C1131" s="49"/>
    </row>
    <row r="1132" ht="15.75" spans="1:3">
      <c r="A1132" s="49"/>
      <c r="B1132" s="58"/>
      <c r="C1132" s="49"/>
    </row>
    <row r="1133" ht="15.75" spans="1:3">
      <c r="A1133" s="49"/>
      <c r="B1133" s="58"/>
      <c r="C1133" s="49"/>
    </row>
    <row r="1134" ht="15.75" spans="1:3">
      <c r="A1134" s="49"/>
      <c r="B1134" s="58"/>
      <c r="C1134" s="49"/>
    </row>
    <row r="1135" ht="15.75" spans="1:3">
      <c r="A1135" s="49"/>
      <c r="B1135" s="58"/>
      <c r="C1135" s="49"/>
    </row>
    <row r="1136" ht="15.75" spans="1:3">
      <c r="A1136" s="49"/>
      <c r="B1136" s="58"/>
      <c r="C1136" s="49"/>
    </row>
    <row r="1137" ht="15.75" spans="1:3">
      <c r="A1137" s="49"/>
      <c r="B1137" s="58"/>
      <c r="C1137" s="49"/>
    </row>
    <row r="1138" ht="15.75" spans="1:3">
      <c r="A1138" s="49"/>
      <c r="B1138" s="58"/>
      <c r="C1138" s="49"/>
    </row>
    <row r="1139" ht="15.75" spans="1:3">
      <c r="A1139" s="49"/>
      <c r="B1139" s="58"/>
      <c r="C1139" s="49"/>
    </row>
    <row r="1140" ht="15.75" spans="1:3">
      <c r="A1140" s="49"/>
      <c r="B1140" s="58"/>
      <c r="C1140" s="49"/>
    </row>
    <row r="1141" ht="15.75" spans="1:3">
      <c r="A1141" s="49"/>
      <c r="B1141" s="58"/>
      <c r="C1141" s="49"/>
    </row>
    <row r="1142" ht="15.75" spans="1:3">
      <c r="A1142" s="49"/>
      <c r="B1142" s="58"/>
      <c r="C1142" s="49"/>
    </row>
    <row r="1143" ht="15.75" spans="1:3">
      <c r="A1143" s="49"/>
      <c r="B1143" s="58"/>
      <c r="C1143" s="49"/>
    </row>
    <row r="1144" ht="15.75" spans="1:3">
      <c r="A1144" s="49"/>
      <c r="B1144" s="58"/>
      <c r="C1144" s="49"/>
    </row>
    <row r="1145" ht="15.75" spans="1:3">
      <c r="A1145" s="49"/>
      <c r="B1145" s="58"/>
      <c r="C1145" s="49"/>
    </row>
    <row r="1146" ht="15.75" spans="1:3">
      <c r="A1146" s="49"/>
      <c r="B1146" s="58"/>
      <c r="C1146" s="49"/>
    </row>
    <row r="1147" ht="15.75" spans="1:3">
      <c r="A1147" s="49"/>
      <c r="B1147" s="58"/>
      <c r="C1147" s="49"/>
    </row>
    <row r="1148" ht="15.75" spans="1:3">
      <c r="A1148" s="49"/>
      <c r="B1148" s="58"/>
      <c r="C1148" s="49"/>
    </row>
    <row r="1149" ht="15.75" spans="1:3">
      <c r="A1149" s="49"/>
      <c r="B1149" s="58"/>
      <c r="C1149" s="49"/>
    </row>
    <row r="1150" ht="15.75" spans="1:3">
      <c r="A1150" s="49"/>
      <c r="B1150" s="58"/>
      <c r="C1150" s="49"/>
    </row>
    <row r="1151" ht="15.75" spans="1:3">
      <c r="A1151" s="49"/>
      <c r="B1151" s="58"/>
      <c r="C1151" s="49"/>
    </row>
    <row r="1152" ht="15.75" spans="1:3">
      <c r="A1152" s="49"/>
      <c r="B1152" s="58"/>
      <c r="C1152" s="49"/>
    </row>
    <row r="1153" ht="15.75" spans="1:3">
      <c r="A1153" s="49"/>
      <c r="B1153" s="58"/>
      <c r="C1153" s="49"/>
    </row>
    <row r="1154" ht="15.75" spans="1:3">
      <c r="A1154" s="49"/>
      <c r="B1154" s="58"/>
      <c r="C1154" s="49"/>
    </row>
    <row r="1155" ht="15.75" spans="1:3">
      <c r="A1155" s="49"/>
      <c r="B1155" s="58"/>
      <c r="C1155" s="49"/>
    </row>
    <row r="1156" ht="15.75" spans="1:3">
      <c r="A1156" s="49"/>
      <c r="B1156" s="58"/>
      <c r="C1156" s="49"/>
    </row>
    <row r="1157" ht="15.75" spans="1:3">
      <c r="A1157" s="49"/>
      <c r="B1157" s="58"/>
      <c r="C1157" s="49"/>
    </row>
    <row r="1158" ht="15.75" spans="1:3">
      <c r="A1158" s="49"/>
      <c r="B1158" s="58"/>
      <c r="C1158" s="49"/>
    </row>
    <row r="1159" ht="15.75" spans="1:3">
      <c r="A1159" s="49"/>
      <c r="B1159" s="58"/>
      <c r="C1159" s="49"/>
    </row>
    <row r="1160" ht="15.75" spans="1:3">
      <c r="A1160" s="49"/>
      <c r="B1160" s="58"/>
      <c r="C1160" s="49"/>
    </row>
    <row r="1161" ht="15.75" spans="1:3">
      <c r="A1161" s="49"/>
      <c r="B1161" s="58"/>
      <c r="C1161" s="49"/>
    </row>
    <row r="1162" ht="15.75" spans="1:3">
      <c r="A1162" s="49"/>
      <c r="B1162" s="58"/>
      <c r="C1162" s="49"/>
    </row>
    <row r="1163" ht="15.75" spans="1:3">
      <c r="A1163" s="49"/>
      <c r="B1163" s="58"/>
      <c r="C1163" s="49"/>
    </row>
    <row r="1164" ht="15.75" spans="1:3">
      <c r="A1164" s="49"/>
      <c r="B1164" s="58"/>
      <c r="C1164" s="49"/>
    </row>
    <row r="1165" ht="15.75" spans="1:3">
      <c r="A1165" s="49"/>
      <c r="B1165" s="58"/>
      <c r="C1165" s="49"/>
    </row>
    <row r="1166" ht="15.75" spans="1:3">
      <c r="A1166" s="49"/>
      <c r="B1166" s="58"/>
      <c r="C1166" s="49"/>
    </row>
    <row r="1167" ht="15.75" spans="1:3">
      <c r="A1167" s="49"/>
      <c r="B1167" s="58"/>
      <c r="C1167" s="49"/>
    </row>
    <row r="1168" ht="15.75" spans="1:3">
      <c r="A1168" s="49"/>
      <c r="B1168" s="58"/>
      <c r="C1168" s="49"/>
    </row>
    <row r="1169" ht="15.75" spans="1:3">
      <c r="A1169" s="49"/>
      <c r="B1169" s="58"/>
      <c r="C1169" s="49"/>
    </row>
    <row r="1170" ht="15.75" spans="1:3">
      <c r="A1170" s="49"/>
      <c r="B1170" s="58"/>
      <c r="C1170" s="49"/>
    </row>
    <row r="1171" ht="15.75" spans="1:3">
      <c r="A1171" s="49"/>
      <c r="B1171" s="58"/>
      <c r="C1171" s="49"/>
    </row>
    <row r="1172" ht="15.75" spans="1:3">
      <c r="A1172" s="49"/>
      <c r="B1172" s="58"/>
      <c r="C1172" s="49"/>
    </row>
    <row r="1173" ht="15.75" spans="1:3">
      <c r="A1173" s="49"/>
      <c r="B1173" s="58"/>
      <c r="C1173" s="49"/>
    </row>
    <row r="1174" ht="15.75" spans="1:3">
      <c r="A1174" s="49"/>
      <c r="B1174" s="58"/>
      <c r="C1174" s="49"/>
    </row>
    <row r="1175" ht="15.75" spans="1:3">
      <c r="A1175" s="49"/>
      <c r="B1175" s="58"/>
      <c r="C1175" s="49"/>
    </row>
    <row r="1176" ht="15.75" spans="1:3">
      <c r="A1176" s="49"/>
      <c r="B1176" s="58"/>
      <c r="C1176" s="49"/>
    </row>
    <row r="1177" ht="15.75" spans="1:3">
      <c r="A1177" s="49"/>
      <c r="B1177" s="58"/>
      <c r="C1177" s="49"/>
    </row>
    <row r="1178" ht="15.75" spans="1:3">
      <c r="A1178" s="49"/>
      <c r="B1178" s="58"/>
      <c r="C1178" s="49"/>
    </row>
    <row r="1179" ht="15.75" spans="1:3">
      <c r="A1179" s="49"/>
      <c r="B1179" s="58"/>
      <c r="C1179" s="49"/>
    </row>
    <row r="1180" ht="15.75" spans="1:3">
      <c r="A1180" s="49"/>
      <c r="B1180" s="58"/>
      <c r="C1180" s="49"/>
    </row>
    <row r="1181" ht="15.75" spans="1:3">
      <c r="A1181" s="49"/>
      <c r="B1181" s="58"/>
      <c r="C1181" s="49"/>
    </row>
    <row r="1182" ht="15.75" spans="1:3">
      <c r="A1182" s="49"/>
      <c r="B1182" s="58"/>
      <c r="C1182" s="49"/>
    </row>
    <row r="1183" ht="15.75" spans="1:3">
      <c r="A1183" s="49"/>
      <c r="B1183" s="58"/>
      <c r="C1183" s="49"/>
    </row>
    <row r="1184" ht="15.75" spans="1:3">
      <c r="A1184" s="49"/>
      <c r="B1184" s="58"/>
      <c r="C1184" s="49"/>
    </row>
    <row r="1185" ht="15.75" spans="1:3">
      <c r="A1185" s="49"/>
      <c r="B1185" s="58"/>
      <c r="C1185" s="49"/>
    </row>
    <row r="1186" ht="15.75" spans="1:3">
      <c r="A1186" s="49"/>
      <c r="B1186" s="58"/>
      <c r="C1186" s="49"/>
    </row>
    <row r="1187" ht="15.75" spans="1:3">
      <c r="A1187" s="49"/>
      <c r="B1187" s="58"/>
      <c r="C1187" s="49"/>
    </row>
    <row r="1188" ht="15.75" spans="1:3">
      <c r="A1188" s="49"/>
      <c r="B1188" s="58"/>
      <c r="C1188" s="49"/>
    </row>
    <row r="1189" ht="15.75" spans="1:3">
      <c r="A1189" s="49"/>
      <c r="B1189" s="58"/>
      <c r="C1189" s="49"/>
    </row>
    <row r="1190" ht="15.75" spans="1:3">
      <c r="A1190" s="49"/>
      <c r="B1190" s="58"/>
      <c r="C1190" s="49"/>
    </row>
    <row r="1191" ht="15.75" spans="1:3">
      <c r="A1191" s="49"/>
      <c r="B1191" s="58"/>
      <c r="C1191" s="49"/>
    </row>
    <row r="1192" ht="15.75" spans="1:3">
      <c r="A1192" s="49"/>
      <c r="B1192" s="58"/>
      <c r="C1192" s="49"/>
    </row>
    <row r="1193" ht="15.75" spans="1:3">
      <c r="A1193" s="49"/>
      <c r="B1193" s="58"/>
      <c r="C1193" s="49"/>
    </row>
    <row r="1194" ht="15.75" spans="1:3">
      <c r="A1194" s="49"/>
      <c r="B1194" s="58"/>
      <c r="C1194" s="49"/>
    </row>
    <row r="1195" ht="15.75" spans="1:3">
      <c r="A1195" s="49"/>
      <c r="B1195" s="58"/>
      <c r="C1195" s="49"/>
    </row>
    <row r="1196" ht="15.75" spans="1:3">
      <c r="A1196" s="49"/>
      <c r="B1196" s="58"/>
      <c r="C1196" s="49"/>
    </row>
    <row r="1197" ht="15.75" spans="1:3">
      <c r="A1197" s="49"/>
      <c r="B1197" s="58"/>
      <c r="C1197" s="49"/>
    </row>
    <row r="1198" ht="15.75" spans="1:3">
      <c r="A1198" s="49"/>
      <c r="B1198" s="58"/>
      <c r="C1198" s="49"/>
    </row>
    <row r="1199" ht="15.75" spans="1:3">
      <c r="A1199" s="49"/>
      <c r="B1199" s="58"/>
      <c r="C1199" s="49"/>
    </row>
    <row r="1200" ht="15.75" spans="1:3">
      <c r="A1200" s="49"/>
      <c r="B1200" s="58"/>
      <c r="C1200" s="49"/>
    </row>
    <row r="1201" ht="15.75" spans="1:3">
      <c r="A1201" s="49"/>
      <c r="B1201" s="58"/>
      <c r="C1201" s="49"/>
    </row>
    <row r="1202" ht="15.75" spans="1:3">
      <c r="A1202" s="49"/>
      <c r="B1202" s="58"/>
      <c r="C1202" s="49"/>
    </row>
    <row r="1203" ht="15.75" spans="1:3">
      <c r="A1203" s="49"/>
      <c r="B1203" s="58"/>
      <c r="C1203" s="49"/>
    </row>
    <row r="1204" ht="15.75" spans="1:3">
      <c r="A1204" s="49"/>
      <c r="B1204" s="58"/>
      <c r="C1204" s="49"/>
    </row>
    <row r="1205" ht="15.75" spans="1:3">
      <c r="A1205" s="49"/>
      <c r="B1205" s="58"/>
      <c r="C1205" s="49"/>
    </row>
    <row r="1206" ht="15.75" spans="1:3">
      <c r="A1206" s="49"/>
      <c r="B1206" s="58"/>
      <c r="C1206" s="49"/>
    </row>
    <row r="1207" ht="15.75" spans="1:3">
      <c r="A1207" s="49"/>
      <c r="B1207" s="58"/>
      <c r="C1207" s="49"/>
    </row>
    <row r="1208" ht="15.75" spans="1:3">
      <c r="A1208" s="49"/>
      <c r="B1208" s="58"/>
      <c r="C1208" s="49"/>
    </row>
    <row r="1209" ht="15.75" spans="1:3">
      <c r="A1209" s="49"/>
      <c r="B1209" s="58"/>
      <c r="C1209" s="49"/>
    </row>
    <row r="1210" ht="15.75" spans="1:3">
      <c r="A1210" s="49"/>
      <c r="B1210" s="58"/>
      <c r="C1210" s="49"/>
    </row>
    <row r="1211" ht="15.75" spans="1:3">
      <c r="A1211" s="49"/>
      <c r="B1211" s="58"/>
      <c r="C1211" s="49"/>
    </row>
    <row r="1212" ht="15.75" spans="1:3">
      <c r="A1212" s="49"/>
      <c r="B1212" s="58"/>
      <c r="C1212" s="49"/>
    </row>
    <row r="1213" ht="15.75" spans="1:3">
      <c r="A1213" s="49"/>
      <c r="B1213" s="58"/>
      <c r="C1213" s="49"/>
    </row>
    <row r="1214" ht="15.75" spans="1:3">
      <c r="A1214" s="49"/>
      <c r="B1214" s="58"/>
      <c r="C1214" s="49"/>
    </row>
    <row r="1215" ht="15.75" spans="1:3">
      <c r="A1215" s="49"/>
      <c r="B1215" s="58"/>
      <c r="C1215" s="49"/>
    </row>
    <row r="1216" ht="15.75" spans="1:3">
      <c r="A1216" s="49"/>
      <c r="B1216" s="58"/>
      <c r="C1216" s="49"/>
    </row>
    <row r="1217" ht="15.75" spans="1:3">
      <c r="A1217" s="49"/>
      <c r="B1217" s="58"/>
      <c r="C1217" s="49"/>
    </row>
    <row r="1218" ht="15.75" spans="1:3">
      <c r="A1218" s="49"/>
      <c r="B1218" s="58"/>
      <c r="C1218" s="49"/>
    </row>
    <row r="1219" ht="15.75" spans="1:3">
      <c r="A1219" s="49"/>
      <c r="B1219" s="58"/>
      <c r="C1219" s="49"/>
    </row>
    <row r="1220" ht="15.75" spans="1:3">
      <c r="A1220" s="49"/>
      <c r="B1220" s="58"/>
      <c r="C1220" s="49"/>
    </row>
    <row r="1221" ht="15.75" spans="1:3">
      <c r="A1221" s="49"/>
      <c r="B1221" s="58"/>
      <c r="C1221" s="49"/>
    </row>
    <row r="1222" ht="15.75" spans="1:3">
      <c r="A1222" s="49"/>
      <c r="B1222" s="58"/>
      <c r="C1222" s="49"/>
    </row>
    <row r="1223" ht="15.75" spans="1:3">
      <c r="A1223" s="49"/>
      <c r="B1223" s="58"/>
      <c r="C1223" s="49"/>
    </row>
    <row r="1224" ht="15.75" spans="1:3">
      <c r="A1224" s="49"/>
      <c r="B1224" s="58"/>
      <c r="C1224" s="49"/>
    </row>
    <row r="1225" ht="15.75" spans="1:3">
      <c r="A1225" s="49"/>
      <c r="B1225" s="58"/>
      <c r="C1225" s="49"/>
    </row>
    <row r="1226" ht="15.75" spans="1:3">
      <c r="A1226" s="49"/>
      <c r="B1226" s="58"/>
      <c r="C1226" s="49"/>
    </row>
    <row r="1227" ht="15.75" spans="1:3">
      <c r="A1227" s="49"/>
      <c r="B1227" s="58"/>
      <c r="C1227" s="49"/>
    </row>
    <row r="1228" ht="15.75" spans="1:3">
      <c r="A1228" s="49"/>
      <c r="B1228" s="58"/>
      <c r="C1228" s="49"/>
    </row>
    <row r="1229" ht="15.75" spans="1:3">
      <c r="A1229" s="49"/>
      <c r="B1229" s="58"/>
      <c r="C1229" s="49"/>
    </row>
    <row r="1230" ht="15.75" spans="1:3">
      <c r="A1230" s="49"/>
      <c r="B1230" s="58"/>
      <c r="C1230" s="49"/>
    </row>
    <row r="1231" ht="15.75" spans="1:3">
      <c r="A1231" s="49"/>
      <c r="B1231" s="58"/>
      <c r="C1231" s="49"/>
    </row>
    <row r="1232" ht="15.75" spans="1:3">
      <c r="A1232" s="49"/>
      <c r="B1232" s="58"/>
      <c r="C1232" s="49"/>
    </row>
    <row r="1233" ht="15.75" spans="1:3">
      <c r="A1233" s="49"/>
      <c r="B1233" s="58"/>
      <c r="C1233" s="49"/>
    </row>
    <row r="1234" ht="15.75" spans="1:3">
      <c r="A1234" s="49"/>
      <c r="B1234" s="58"/>
      <c r="C1234" s="49"/>
    </row>
    <row r="1235" ht="15.75" spans="1:3">
      <c r="A1235" s="49"/>
      <c r="B1235" s="58"/>
      <c r="C1235" s="49"/>
    </row>
    <row r="1236" ht="15.75" spans="1:3">
      <c r="A1236" s="49"/>
      <c r="B1236" s="58"/>
      <c r="C1236" s="49"/>
    </row>
    <row r="1237" ht="15.75" spans="1:3">
      <c r="A1237" s="49"/>
      <c r="B1237" s="58"/>
      <c r="C1237" s="49"/>
    </row>
    <row r="1238" ht="15.75" spans="1:3">
      <c r="A1238" s="49"/>
      <c r="B1238" s="58"/>
      <c r="C1238" s="49"/>
    </row>
    <row r="1239" ht="15.75" spans="1:3">
      <c r="A1239" s="49"/>
      <c r="B1239" s="58"/>
      <c r="C1239" s="49"/>
    </row>
    <row r="1240" ht="15.75" spans="1:3">
      <c r="A1240" s="49"/>
      <c r="B1240" s="58"/>
      <c r="C1240" s="49"/>
    </row>
    <row r="1241" ht="15.75" spans="1:3">
      <c r="A1241" s="49"/>
      <c r="B1241" s="58"/>
      <c r="C1241" s="49"/>
    </row>
    <row r="1242" ht="15.75" spans="1:3">
      <c r="A1242" s="49"/>
      <c r="B1242" s="58"/>
      <c r="C1242" s="49"/>
    </row>
    <row r="1243" ht="15.75" spans="1:3">
      <c r="A1243" s="49"/>
      <c r="B1243" s="58"/>
      <c r="C1243" s="49"/>
    </row>
    <row r="1244" ht="15.75" spans="1:3">
      <c r="A1244" s="49"/>
      <c r="B1244" s="58"/>
      <c r="C1244" s="49"/>
    </row>
    <row r="1245" ht="15.75" spans="1:3">
      <c r="A1245" s="49"/>
      <c r="B1245" s="58"/>
      <c r="C1245" s="49"/>
    </row>
    <row r="1246" ht="15.75" spans="1:3">
      <c r="A1246" s="49"/>
      <c r="B1246" s="58"/>
      <c r="C1246" s="49"/>
    </row>
    <row r="1247" ht="15.75" spans="1:3">
      <c r="A1247" s="49"/>
      <c r="B1247" s="58"/>
      <c r="C1247" s="49"/>
    </row>
    <row r="1248" ht="15.75" spans="1:3">
      <c r="A1248" s="49"/>
      <c r="B1248" s="58"/>
      <c r="C1248" s="49"/>
    </row>
    <row r="1249" ht="15.75" spans="1:3">
      <c r="A1249" s="49"/>
      <c r="B1249" s="58"/>
      <c r="C1249" s="49"/>
    </row>
    <row r="1250" ht="15.75" spans="1:3">
      <c r="A1250" s="49"/>
      <c r="B1250" s="58"/>
      <c r="C1250" s="49"/>
    </row>
    <row r="1251" ht="15.75" spans="1:3">
      <c r="A1251" s="49"/>
      <c r="B1251" s="58"/>
      <c r="C1251" s="49"/>
    </row>
    <row r="1252" ht="15.75" spans="1:3">
      <c r="A1252" s="49"/>
      <c r="B1252" s="58"/>
      <c r="C1252" s="49"/>
    </row>
    <row r="1253" ht="15.75" spans="1:3">
      <c r="A1253" s="49"/>
      <c r="B1253" s="58"/>
      <c r="C1253" s="49"/>
    </row>
    <row r="1254" ht="15.75" spans="1:3">
      <c r="A1254" s="49"/>
      <c r="B1254" s="58"/>
      <c r="C1254" s="49"/>
    </row>
    <row r="1255" ht="15.75" spans="1:3">
      <c r="A1255" s="49"/>
      <c r="B1255" s="58"/>
      <c r="C1255" s="49"/>
    </row>
    <row r="1256" ht="15.75" spans="1:3">
      <c r="A1256" s="49"/>
      <c r="B1256" s="58"/>
      <c r="C1256" s="49"/>
    </row>
    <row r="1257" ht="15.75" spans="1:3">
      <c r="A1257" s="49"/>
      <c r="B1257" s="58"/>
      <c r="C1257" s="49"/>
    </row>
    <row r="1258" ht="15.75" spans="1:3">
      <c r="A1258" s="49"/>
      <c r="B1258" s="58"/>
      <c r="C1258" s="49"/>
    </row>
    <row r="1259" ht="15.75" spans="1:3">
      <c r="A1259" s="49"/>
      <c r="B1259" s="58"/>
      <c r="C1259" s="49"/>
    </row>
    <row r="1260" ht="15.75" spans="1:3">
      <c r="A1260" s="49"/>
      <c r="B1260" s="58"/>
      <c r="C1260" s="49"/>
    </row>
    <row r="1261" ht="15.75" spans="1:3">
      <c r="A1261" s="49"/>
      <c r="B1261" s="58"/>
      <c r="C1261" s="49"/>
    </row>
    <row r="1262" ht="15.75" spans="1:3">
      <c r="A1262" s="49"/>
      <c r="B1262" s="58"/>
      <c r="C1262" s="49"/>
    </row>
    <row r="1263" ht="15.75" spans="1:3">
      <c r="A1263" s="49"/>
      <c r="B1263" s="58"/>
      <c r="C1263" s="49"/>
    </row>
    <row r="1264" ht="15.75" spans="1:3">
      <c r="A1264" s="49"/>
      <c r="B1264" s="58"/>
      <c r="C1264" s="49"/>
    </row>
    <row r="1265" ht="15.75" spans="1:3">
      <c r="A1265" s="49"/>
      <c r="B1265" s="58"/>
      <c r="C1265" s="49"/>
    </row>
    <row r="1266" ht="15.75" spans="1:3">
      <c r="A1266" s="49"/>
      <c r="B1266" s="58"/>
      <c r="C1266" s="49"/>
    </row>
    <row r="1267" ht="15.75" spans="1:3">
      <c r="A1267" s="49"/>
      <c r="B1267" s="58"/>
      <c r="C1267" s="49"/>
    </row>
    <row r="1268" ht="15.75" spans="1:3">
      <c r="A1268" s="49"/>
      <c r="B1268" s="58"/>
      <c r="C1268" s="49"/>
    </row>
    <row r="1269" ht="15.75" spans="1:3">
      <c r="A1269" s="49"/>
      <c r="B1269" s="58"/>
      <c r="C1269" s="49"/>
    </row>
    <row r="1270" ht="15.75" spans="1:3">
      <c r="A1270" s="49"/>
      <c r="B1270" s="58"/>
      <c r="C1270" s="49"/>
    </row>
    <row r="1271" ht="15.75" spans="1:3">
      <c r="A1271" s="49"/>
      <c r="B1271" s="58"/>
      <c r="C1271" s="49"/>
    </row>
    <row r="1272" ht="15.75" spans="1:3">
      <c r="A1272" s="49"/>
      <c r="B1272" s="58"/>
      <c r="C1272" s="49"/>
    </row>
    <row r="1273" ht="15.75" spans="1:3">
      <c r="A1273" s="49"/>
      <c r="B1273" s="58"/>
      <c r="C1273" s="49"/>
    </row>
    <row r="1274" ht="15.75" spans="1:3">
      <c r="A1274" s="49"/>
      <c r="B1274" s="58"/>
      <c r="C1274" s="49"/>
    </row>
    <row r="1275" ht="15.75" spans="1:3">
      <c r="A1275" s="49"/>
      <c r="B1275" s="58"/>
      <c r="C1275" s="49"/>
    </row>
    <row r="1276" ht="15.75" spans="1:3">
      <c r="A1276" s="49"/>
      <c r="B1276" s="58"/>
      <c r="C1276" s="49"/>
    </row>
    <row r="1277" ht="15.75" spans="1:3">
      <c r="A1277" s="49"/>
      <c r="B1277" s="58"/>
      <c r="C1277" s="49"/>
    </row>
    <row r="1278" ht="15.75" spans="1:3">
      <c r="A1278" s="49"/>
      <c r="B1278" s="58"/>
      <c r="C1278" s="49"/>
    </row>
    <row r="1279" ht="15.75" spans="1:3">
      <c r="A1279" s="49"/>
      <c r="B1279" s="58"/>
      <c r="C1279" s="49"/>
    </row>
    <row r="1280" ht="15.75" spans="1:3">
      <c r="A1280" s="49"/>
      <c r="B1280" s="58"/>
      <c r="C1280" s="49"/>
    </row>
    <row r="1281" ht="15.75" spans="1:3">
      <c r="A1281" s="49"/>
      <c r="B1281" s="58"/>
      <c r="C1281" s="49"/>
    </row>
    <row r="1282" ht="15.75" spans="1:3">
      <c r="A1282" s="49"/>
      <c r="B1282" s="58"/>
      <c r="C1282" s="49"/>
    </row>
    <row r="1283" ht="15.75" spans="1:3">
      <c r="A1283" s="49"/>
      <c r="B1283" s="58"/>
      <c r="C1283" s="49"/>
    </row>
    <row r="1284" ht="15.75" spans="1:3">
      <c r="A1284" s="49"/>
      <c r="B1284" s="58"/>
      <c r="C1284" s="49"/>
    </row>
    <row r="1285" ht="15.75" spans="1:3">
      <c r="A1285" s="49"/>
      <c r="B1285" s="58"/>
      <c r="C1285" s="49"/>
    </row>
    <row r="1286" ht="15.75" spans="1:3">
      <c r="A1286" s="49"/>
      <c r="B1286" s="58"/>
      <c r="C1286" s="49"/>
    </row>
    <row r="1287" ht="15.75" spans="1:3">
      <c r="A1287" s="49"/>
      <c r="B1287" s="58"/>
      <c r="C1287" s="49"/>
    </row>
    <row r="1288" ht="15.75" spans="1:3">
      <c r="A1288" s="49"/>
      <c r="B1288" s="58"/>
      <c r="C1288" s="49"/>
    </row>
    <row r="1289" ht="15.75" spans="1:3">
      <c r="A1289" s="49"/>
      <c r="B1289" s="58"/>
      <c r="C1289" s="49"/>
    </row>
    <row r="1290" ht="15.75" spans="1:3">
      <c r="A1290" s="49"/>
      <c r="B1290" s="58"/>
      <c r="C1290" s="49"/>
    </row>
    <row r="1291" ht="15.75" spans="1:3">
      <c r="A1291" s="49"/>
      <c r="B1291" s="58"/>
      <c r="C1291" s="49"/>
    </row>
    <row r="1292" ht="15.75" spans="1:3">
      <c r="A1292" s="49"/>
      <c r="B1292" s="58"/>
      <c r="C1292" s="49"/>
    </row>
    <row r="1293" ht="15.75" spans="1:3">
      <c r="A1293" s="49"/>
      <c r="B1293" s="58"/>
      <c r="C1293" s="49"/>
    </row>
    <row r="1294" ht="15.75" spans="1:3">
      <c r="A1294" s="49"/>
      <c r="B1294" s="58"/>
      <c r="C1294" s="49"/>
    </row>
    <row r="1295" ht="15.75" spans="1:3">
      <c r="A1295" s="49"/>
      <c r="B1295" s="58"/>
      <c r="C1295" s="49"/>
    </row>
    <row r="1296" ht="15.75" spans="1:3">
      <c r="A1296" s="49"/>
      <c r="B1296" s="58"/>
      <c r="C1296" s="49"/>
    </row>
    <row r="1297" ht="15.75" spans="1:3">
      <c r="A1297" s="49"/>
      <c r="B1297" s="58"/>
      <c r="C1297" s="49"/>
    </row>
    <row r="1298" ht="15.75" spans="1:3">
      <c r="A1298" s="49"/>
      <c r="B1298" s="58"/>
      <c r="C1298" s="49"/>
    </row>
    <row r="1299" ht="15.75" spans="1:3">
      <c r="A1299" s="49"/>
      <c r="B1299" s="58"/>
      <c r="C1299" s="49"/>
    </row>
    <row r="1300" ht="15.75" spans="1:3">
      <c r="A1300" s="49"/>
      <c r="B1300" s="58"/>
      <c r="C1300" s="49"/>
    </row>
    <row r="1301" ht="15.75" spans="1:3">
      <c r="A1301" s="49"/>
      <c r="B1301" s="58"/>
      <c r="C1301" s="49"/>
    </row>
    <row r="1302" ht="15.75" spans="1:3">
      <c r="A1302" s="49"/>
      <c r="B1302" s="58"/>
      <c r="C1302" s="49"/>
    </row>
    <row r="1303" ht="15.75" spans="1:3">
      <c r="A1303" s="49"/>
      <c r="B1303" s="58"/>
      <c r="C1303" s="49"/>
    </row>
    <row r="1304" ht="15.75" spans="1:3">
      <c r="A1304" s="49"/>
      <c r="B1304" s="58"/>
      <c r="C1304" s="49"/>
    </row>
    <row r="1305" ht="15.75" spans="1:3">
      <c r="A1305" s="49"/>
      <c r="B1305" s="58"/>
      <c r="C1305" s="49"/>
    </row>
    <row r="1306" ht="15.75" spans="1:3">
      <c r="A1306" s="49"/>
      <c r="B1306" s="58"/>
      <c r="C1306" s="49"/>
    </row>
    <row r="1307" ht="15.75" spans="1:3">
      <c r="A1307" s="49"/>
      <c r="B1307" s="58"/>
      <c r="C1307" s="49"/>
    </row>
    <row r="1308" ht="15.75" spans="1:3">
      <c r="A1308" s="49"/>
      <c r="B1308" s="58"/>
      <c r="C1308" s="49"/>
    </row>
    <row r="1309" ht="15.75" spans="1:3">
      <c r="A1309" s="49"/>
      <c r="B1309" s="58"/>
      <c r="C1309" s="49"/>
    </row>
    <row r="1310" ht="15.75" spans="1:3">
      <c r="A1310" s="49"/>
      <c r="B1310" s="58"/>
      <c r="C1310" s="49"/>
    </row>
    <row r="1311" ht="15.75" spans="1:3">
      <c r="A1311" s="49"/>
      <c r="B1311" s="58"/>
      <c r="C1311" s="49"/>
    </row>
    <row r="1312" ht="15.75" spans="1:3">
      <c r="A1312" s="49"/>
      <c r="B1312" s="58"/>
      <c r="C1312" s="49"/>
    </row>
    <row r="1313" ht="15.75" spans="1:3">
      <c r="A1313" s="49"/>
      <c r="B1313" s="58"/>
      <c r="C1313" s="49"/>
    </row>
    <row r="1314" ht="15.75" spans="1:3">
      <c r="A1314" s="49"/>
      <c r="B1314" s="58"/>
      <c r="C1314" s="49"/>
    </row>
    <row r="1315" ht="15.75" spans="1:3">
      <c r="A1315" s="49"/>
      <c r="B1315" s="58"/>
      <c r="C1315" s="49"/>
    </row>
    <row r="1316" ht="15.75" spans="1:3">
      <c r="A1316" s="49"/>
      <c r="B1316" s="58"/>
      <c r="C1316" s="49"/>
    </row>
    <row r="1317" ht="15.75" spans="1:3">
      <c r="A1317" s="49"/>
      <c r="B1317" s="58"/>
      <c r="C1317" s="49"/>
    </row>
    <row r="1318" ht="15.75" spans="1:3">
      <c r="A1318" s="49"/>
      <c r="B1318" s="58"/>
      <c r="C1318" s="49"/>
    </row>
    <row r="1319" ht="15.75" spans="1:3">
      <c r="A1319" s="49"/>
      <c r="B1319" s="58"/>
      <c r="C1319" s="49"/>
    </row>
    <row r="1320" ht="15.75" spans="1:3">
      <c r="A1320" s="49"/>
      <c r="B1320" s="58"/>
      <c r="C1320" s="49"/>
    </row>
    <row r="1321" ht="15.75" spans="1:3">
      <c r="A1321" s="49"/>
      <c r="B1321" s="58"/>
      <c r="C1321" s="49"/>
    </row>
    <row r="1322" ht="15.75" spans="1:3">
      <c r="A1322" s="49"/>
      <c r="B1322" s="58"/>
      <c r="C1322" s="49"/>
    </row>
    <row r="1323" ht="15.75" spans="1:3">
      <c r="A1323" s="49"/>
      <c r="B1323" s="58"/>
      <c r="C1323" s="49"/>
    </row>
    <row r="1324" ht="15.75" spans="1:3">
      <c r="A1324" s="49"/>
      <c r="B1324" s="58"/>
      <c r="C1324" s="49"/>
    </row>
    <row r="1325" ht="15.75" spans="1:3">
      <c r="A1325" s="49"/>
      <c r="B1325" s="58"/>
      <c r="C1325" s="49"/>
    </row>
    <row r="1326" ht="15.75" spans="1:3">
      <c r="A1326" s="49"/>
      <c r="B1326" s="58"/>
      <c r="C1326" s="49"/>
    </row>
    <row r="1327" ht="15.75" spans="1:3">
      <c r="A1327" s="49"/>
      <c r="B1327" s="58"/>
      <c r="C1327" s="49"/>
    </row>
    <row r="1328" ht="15.75" spans="1:3">
      <c r="A1328" s="49"/>
      <c r="B1328" s="58"/>
      <c r="C1328" s="49"/>
    </row>
  </sheetData>
  <mergeCells count="3">
    <mergeCell ref="A2:D2"/>
    <mergeCell ref="A3:D3"/>
    <mergeCell ref="A4:D4"/>
  </mergeCell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K38" sqref="K38"/>
    </sheetView>
  </sheetViews>
  <sheetFormatPr defaultColWidth="8.99047619047619" defaultRowHeight="12.75" outlineLevelRow="6" outlineLevelCol="3"/>
  <cols>
    <col min="1" max="1" width="37.2857142857143" customWidth="1"/>
    <col min="2" max="2" width="36.2190476190476" customWidth="1"/>
    <col min="3" max="3" width="36.1428571428571" customWidth="1"/>
    <col min="4" max="4" width="13" customWidth="1"/>
  </cols>
  <sheetData>
    <row r="1" ht="18.75" spans="1:4">
      <c r="A1" s="3" t="s">
        <v>2719</v>
      </c>
      <c r="B1" s="50"/>
      <c r="C1" s="37"/>
      <c r="D1" s="50"/>
    </row>
    <row r="2" ht="36" customHeight="1" spans="1:4">
      <c r="A2" s="4" t="s">
        <v>2720</v>
      </c>
      <c r="B2" s="4"/>
      <c r="C2" s="4"/>
      <c r="D2" s="6"/>
    </row>
    <row r="3" spans="1:4">
      <c r="A3" s="51"/>
      <c r="B3" s="51"/>
      <c r="C3" s="51"/>
      <c r="D3" s="51"/>
    </row>
    <row r="4" spans="1:4">
      <c r="A4" s="38" t="s">
        <v>824</v>
      </c>
      <c r="B4" s="38"/>
      <c r="C4" s="38"/>
      <c r="D4" s="51"/>
    </row>
    <row r="5" ht="22" customHeight="1" spans="1:3">
      <c r="A5" s="20" t="s">
        <v>2721</v>
      </c>
      <c r="B5" s="20" t="s">
        <v>2722</v>
      </c>
      <c r="C5" s="20" t="s">
        <v>2723</v>
      </c>
    </row>
    <row r="6" ht="27" customHeight="1" spans="1:3">
      <c r="A6" s="52" t="s">
        <v>2724</v>
      </c>
      <c r="B6" s="13">
        <v>0</v>
      </c>
      <c r="C6" s="53">
        <v>0</v>
      </c>
    </row>
    <row r="7" ht="27" customHeight="1" spans="1:3">
      <c r="A7" s="23" t="s">
        <v>2723</v>
      </c>
      <c r="B7" s="13">
        <v>0</v>
      </c>
      <c r="C7" s="53">
        <v>0</v>
      </c>
    </row>
  </sheetData>
  <mergeCells count="2">
    <mergeCell ref="A2:C2"/>
    <mergeCell ref="A4:C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28"/>
  <sheetViews>
    <sheetView showZeros="0" zoomScale="90" zoomScaleNormal="90" workbookViewId="0">
      <selection activeCell="A5" sqref="$A5:$XFD5"/>
    </sheetView>
  </sheetViews>
  <sheetFormatPr defaultColWidth="12.1428571428571" defaultRowHeight="14.25"/>
  <cols>
    <col min="1" max="1" width="28.1428571428571" style="37" customWidth="1"/>
    <col min="2" max="9" width="13.8571428571429" style="37" customWidth="1"/>
    <col min="10" max="16384" width="12.1428571428571" style="37"/>
  </cols>
  <sheetData>
    <row r="1" ht="18.75" spans="1:1">
      <c r="A1" s="3" t="s">
        <v>2725</v>
      </c>
    </row>
    <row r="2" ht="42" customHeight="1" spans="1:9">
      <c r="A2" s="4" t="s">
        <v>57</v>
      </c>
      <c r="B2" s="4"/>
      <c r="C2" s="4"/>
      <c r="D2" s="4"/>
      <c r="E2" s="4"/>
      <c r="F2" s="4"/>
      <c r="G2" s="4"/>
      <c r="H2" s="4"/>
      <c r="I2" s="4"/>
    </row>
    <row r="3" ht="16.9" customHeight="1" spans="1:9">
      <c r="A3" s="38"/>
      <c r="B3" s="38"/>
      <c r="C3" s="38"/>
      <c r="D3" s="39"/>
      <c r="E3" s="39"/>
      <c r="F3" s="39"/>
      <c r="G3" s="39"/>
      <c r="H3" s="39"/>
      <c r="I3" s="39"/>
    </row>
    <row r="4" ht="16.9" customHeight="1" spans="1:9">
      <c r="A4" s="38" t="s">
        <v>1927</v>
      </c>
      <c r="B4" s="38"/>
      <c r="C4" s="38"/>
      <c r="D4" s="39"/>
      <c r="E4" s="39"/>
      <c r="F4" s="39"/>
      <c r="G4" s="39"/>
      <c r="H4" s="39"/>
      <c r="I4" s="39"/>
    </row>
    <row r="5" s="36" customFormat="1" ht="43.5" customHeight="1" spans="1:9">
      <c r="A5" s="40" t="s">
        <v>2726</v>
      </c>
      <c r="B5" s="41" t="s">
        <v>2723</v>
      </c>
      <c r="C5" s="41" t="s">
        <v>2727</v>
      </c>
      <c r="D5" s="41" t="s">
        <v>2728</v>
      </c>
      <c r="E5" s="41" t="s">
        <v>2729</v>
      </c>
      <c r="F5" s="41" t="s">
        <v>2730</v>
      </c>
      <c r="G5" s="41" t="s">
        <v>2731</v>
      </c>
      <c r="H5" s="41" t="s">
        <v>2732</v>
      </c>
      <c r="I5" s="41" t="s">
        <v>2733</v>
      </c>
    </row>
    <row r="6" ht="23.25" customHeight="1" spans="1:9">
      <c r="A6" s="42" t="s">
        <v>2734</v>
      </c>
      <c r="B6" s="43">
        <v>80141</v>
      </c>
      <c r="C6" s="43"/>
      <c r="D6" s="43">
        <v>34393</v>
      </c>
      <c r="E6" s="43">
        <v>45748</v>
      </c>
      <c r="F6" s="43"/>
      <c r="G6" s="43"/>
      <c r="H6" s="43"/>
      <c r="I6" s="43"/>
    </row>
    <row r="7" ht="23.25" customHeight="1" spans="1:9">
      <c r="A7" s="44" t="s">
        <v>2735</v>
      </c>
      <c r="B7" s="43">
        <v>32139</v>
      </c>
      <c r="C7" s="43"/>
      <c r="D7" s="43">
        <v>13436</v>
      </c>
      <c r="E7" s="43">
        <v>18703</v>
      </c>
      <c r="F7" s="43"/>
      <c r="G7" s="43"/>
      <c r="H7" s="43"/>
      <c r="I7" s="43"/>
    </row>
    <row r="8" ht="23.25" customHeight="1" spans="1:9">
      <c r="A8" s="44" t="s">
        <v>2736</v>
      </c>
      <c r="B8" s="43">
        <v>45892</v>
      </c>
      <c r="C8" s="43"/>
      <c r="D8" s="43">
        <v>19267</v>
      </c>
      <c r="E8" s="43">
        <v>26625</v>
      </c>
      <c r="F8" s="43"/>
      <c r="G8" s="43"/>
      <c r="H8" s="43"/>
      <c r="I8" s="43"/>
    </row>
    <row r="9" ht="23.25" customHeight="1" spans="1:9">
      <c r="A9" s="44" t="s">
        <v>2737</v>
      </c>
      <c r="B9" s="43">
        <v>79</v>
      </c>
      <c r="C9" s="43"/>
      <c r="D9" s="43">
        <v>43</v>
      </c>
      <c r="E9" s="43">
        <v>36</v>
      </c>
      <c r="F9" s="43"/>
      <c r="G9" s="43"/>
      <c r="H9" s="43"/>
      <c r="I9" s="43"/>
    </row>
    <row r="10" ht="23.25" customHeight="1" spans="1:9">
      <c r="A10" s="44" t="s">
        <v>2738</v>
      </c>
      <c r="B10" s="43">
        <v>0</v>
      </c>
      <c r="C10" s="43"/>
      <c r="D10" s="43"/>
      <c r="E10" s="43"/>
      <c r="F10" s="43"/>
      <c r="G10" s="43"/>
      <c r="H10" s="43"/>
      <c r="I10" s="43"/>
    </row>
    <row r="11" ht="23.25" customHeight="1" spans="1:9">
      <c r="A11" s="44" t="s">
        <v>2739</v>
      </c>
      <c r="B11" s="43">
        <v>389</v>
      </c>
      <c r="C11" s="43"/>
      <c r="D11" s="43">
        <v>7</v>
      </c>
      <c r="E11" s="43">
        <v>382</v>
      </c>
      <c r="F11" s="43"/>
      <c r="G11" s="43"/>
      <c r="H11" s="43"/>
      <c r="I11" s="43"/>
    </row>
    <row r="12" ht="23.25" customHeight="1" spans="1:9">
      <c r="A12" s="44" t="s">
        <v>2740</v>
      </c>
      <c r="B12" s="43">
        <v>1642</v>
      </c>
      <c r="C12" s="43"/>
      <c r="D12" s="43">
        <v>1640</v>
      </c>
      <c r="E12" s="43">
        <v>2</v>
      </c>
      <c r="F12" s="43"/>
      <c r="G12" s="43"/>
      <c r="H12" s="43"/>
      <c r="I12" s="43"/>
    </row>
    <row r="13" ht="23.25" customHeight="1" spans="1:9">
      <c r="A13" s="44" t="s">
        <v>2741</v>
      </c>
      <c r="B13" s="43">
        <v>0</v>
      </c>
      <c r="C13" s="43"/>
      <c r="D13" s="43"/>
      <c r="E13" s="43"/>
      <c r="F13" s="43"/>
      <c r="G13" s="43"/>
      <c r="H13" s="43"/>
      <c r="I13" s="43"/>
    </row>
    <row r="14" ht="15.6" customHeight="1" spans="1:3">
      <c r="A14" s="49"/>
      <c r="B14" s="49"/>
      <c r="C14" s="49"/>
    </row>
    <row r="15" ht="15.6" customHeight="1" spans="1:3">
      <c r="A15" s="49"/>
      <c r="B15" s="49"/>
      <c r="C15" s="49"/>
    </row>
    <row r="16" ht="15.6" customHeight="1" spans="1:3">
      <c r="A16" s="49"/>
      <c r="B16" s="49"/>
      <c r="C16" s="49"/>
    </row>
    <row r="17" ht="15.6" customHeight="1" spans="1:3">
      <c r="A17" s="49"/>
      <c r="B17" s="49"/>
      <c r="C17" s="49"/>
    </row>
    <row r="18" ht="15.75" spans="1:3">
      <c r="A18" s="49"/>
      <c r="B18" s="49"/>
      <c r="C18" s="49"/>
    </row>
    <row r="19" ht="15.75" spans="1:3">
      <c r="A19" s="49"/>
      <c r="B19" s="49"/>
      <c r="C19" s="49"/>
    </row>
    <row r="20" ht="15.75" spans="1:3">
      <c r="A20" s="49"/>
      <c r="B20" s="49"/>
      <c r="C20" s="49"/>
    </row>
    <row r="21" ht="15.75" spans="1:3">
      <c r="A21" s="49"/>
      <c r="B21" s="49"/>
      <c r="C21" s="49"/>
    </row>
    <row r="22" ht="15.75" spans="1:3">
      <c r="A22" s="49"/>
      <c r="B22" s="49"/>
      <c r="C22" s="49"/>
    </row>
    <row r="23" ht="15.75" spans="1:3">
      <c r="A23" s="49"/>
      <c r="B23" s="49"/>
      <c r="C23" s="49"/>
    </row>
    <row r="24" ht="15.75" spans="1:3">
      <c r="A24" s="49"/>
      <c r="B24" s="49"/>
      <c r="C24" s="49"/>
    </row>
    <row r="25" ht="15.75" spans="1:3">
      <c r="A25" s="49"/>
      <c r="B25" s="49"/>
      <c r="C25" s="49"/>
    </row>
    <row r="26" ht="15.75" spans="1:3">
      <c r="A26" s="49"/>
      <c r="B26" s="49"/>
      <c r="C26" s="49"/>
    </row>
    <row r="27" ht="15.75" spans="1:3">
      <c r="A27" s="49"/>
      <c r="B27" s="49"/>
      <c r="C27" s="49"/>
    </row>
    <row r="28" ht="15.75" spans="1:3">
      <c r="A28" s="49"/>
      <c r="B28" s="49"/>
      <c r="C28" s="49"/>
    </row>
    <row r="29" ht="15.75" spans="1:3">
      <c r="A29" s="49"/>
      <c r="B29" s="49"/>
      <c r="C29" s="49"/>
    </row>
    <row r="30" ht="15.75" spans="1:3">
      <c r="A30" s="49"/>
      <c r="B30" s="49"/>
      <c r="C30" s="49"/>
    </row>
    <row r="31" ht="15.75" spans="1:3">
      <c r="A31" s="49"/>
      <c r="B31" s="49"/>
      <c r="C31" s="49"/>
    </row>
    <row r="32" ht="15.75" spans="1:3">
      <c r="A32" s="49"/>
      <c r="B32" s="49"/>
      <c r="C32" s="49"/>
    </row>
    <row r="33" ht="15.75" spans="1:3">
      <c r="A33" s="49"/>
      <c r="B33" s="49"/>
      <c r="C33" s="49"/>
    </row>
    <row r="34" ht="15.75" spans="1:3">
      <c r="A34" s="49"/>
      <c r="B34" s="49"/>
      <c r="C34" s="49"/>
    </row>
    <row r="35" ht="15.75" spans="1:3">
      <c r="A35" s="49"/>
      <c r="B35" s="49"/>
      <c r="C35" s="49"/>
    </row>
    <row r="36" ht="15.75" spans="1:3">
      <c r="A36" s="49"/>
      <c r="B36" s="49"/>
      <c r="C36" s="49"/>
    </row>
    <row r="37" ht="15.75" spans="1:3">
      <c r="A37" s="49"/>
      <c r="B37" s="49"/>
      <c r="C37" s="49"/>
    </row>
    <row r="38" ht="15.75" spans="1:3">
      <c r="A38" s="49"/>
      <c r="B38" s="49"/>
      <c r="C38" s="49"/>
    </row>
    <row r="39" ht="15.75" spans="1:3">
      <c r="A39" s="49"/>
      <c r="B39" s="49"/>
      <c r="C39" s="49"/>
    </row>
    <row r="40" ht="15.75" spans="1:3">
      <c r="A40" s="49"/>
      <c r="B40" s="49"/>
      <c r="C40" s="49"/>
    </row>
    <row r="41" ht="15.75" spans="1:3">
      <c r="A41" s="49"/>
      <c r="B41" s="49"/>
      <c r="C41" s="49"/>
    </row>
    <row r="42" ht="15.75" spans="1:3">
      <c r="A42" s="49"/>
      <c r="B42" s="49"/>
      <c r="C42" s="49"/>
    </row>
    <row r="43" ht="15.75" spans="1:3">
      <c r="A43" s="49"/>
      <c r="B43" s="49"/>
      <c r="C43" s="49"/>
    </row>
    <row r="44" ht="15.75" spans="1:3">
      <c r="A44" s="49"/>
      <c r="B44" s="49"/>
      <c r="C44" s="49"/>
    </row>
    <row r="45" ht="15.75" spans="1:3">
      <c r="A45" s="49"/>
      <c r="B45" s="49"/>
      <c r="C45" s="49"/>
    </row>
    <row r="46" ht="15.75" spans="1:3">
      <c r="A46" s="49"/>
      <c r="B46" s="49"/>
      <c r="C46" s="49"/>
    </row>
    <row r="47" ht="15.75" spans="1:3">
      <c r="A47" s="49"/>
      <c r="B47" s="49"/>
      <c r="C47" s="49"/>
    </row>
    <row r="48" ht="15.75" spans="1:3">
      <c r="A48" s="49"/>
      <c r="B48" s="49"/>
      <c r="C48" s="49"/>
    </row>
    <row r="49" ht="15.75" spans="1:3">
      <c r="A49" s="49"/>
      <c r="B49" s="49"/>
      <c r="C49" s="49"/>
    </row>
    <row r="50" ht="15.75" spans="1:3">
      <c r="A50" s="49"/>
      <c r="B50" s="49"/>
      <c r="C50" s="49"/>
    </row>
    <row r="51" ht="15.75" spans="1:3">
      <c r="A51" s="49"/>
      <c r="B51" s="49"/>
      <c r="C51" s="49"/>
    </row>
    <row r="52" ht="15.75" spans="1:3">
      <c r="A52" s="49"/>
      <c r="B52" s="49"/>
      <c r="C52" s="49"/>
    </row>
    <row r="53" ht="15.75" spans="1:3">
      <c r="A53" s="49"/>
      <c r="B53" s="49"/>
      <c r="C53" s="49"/>
    </row>
    <row r="54" ht="15.75" spans="1:3">
      <c r="A54" s="49"/>
      <c r="B54" s="49"/>
      <c r="C54" s="49"/>
    </row>
    <row r="55" ht="15.75" spans="1:3">
      <c r="A55" s="49"/>
      <c r="B55" s="49"/>
      <c r="C55" s="49"/>
    </row>
    <row r="56" ht="15.75" spans="1:3">
      <c r="A56" s="49"/>
      <c r="B56" s="49"/>
      <c r="C56" s="49"/>
    </row>
    <row r="57" ht="15.75" spans="1:3">
      <c r="A57" s="49"/>
      <c r="B57" s="49"/>
      <c r="C57" s="49"/>
    </row>
    <row r="58" ht="15.75" spans="1:3">
      <c r="A58" s="49"/>
      <c r="B58" s="49"/>
      <c r="C58" s="49"/>
    </row>
    <row r="59" ht="15.75" spans="1:3">
      <c r="A59" s="49"/>
      <c r="B59" s="49"/>
      <c r="C59" s="49"/>
    </row>
    <row r="60" ht="15.75" spans="1:3">
      <c r="A60" s="49"/>
      <c r="B60" s="49"/>
      <c r="C60" s="49"/>
    </row>
    <row r="61" ht="15.75" spans="1:3">
      <c r="A61" s="49"/>
      <c r="B61" s="49"/>
      <c r="C61" s="49"/>
    </row>
    <row r="62" ht="15.75" spans="1:3">
      <c r="A62" s="49"/>
      <c r="B62" s="49"/>
      <c r="C62" s="49"/>
    </row>
    <row r="63" ht="15.75" spans="1:3">
      <c r="A63" s="49"/>
      <c r="B63" s="49"/>
      <c r="C63" s="49"/>
    </row>
    <row r="64" ht="15.75" spans="1:3">
      <c r="A64" s="49"/>
      <c r="B64" s="49"/>
      <c r="C64" s="49"/>
    </row>
    <row r="65" ht="15.75" spans="1:3">
      <c r="A65" s="49"/>
      <c r="B65" s="49"/>
      <c r="C65" s="49"/>
    </row>
    <row r="66" ht="15.75" spans="1:3">
      <c r="A66" s="49"/>
      <c r="B66" s="49"/>
      <c r="C66" s="49"/>
    </row>
    <row r="67" ht="15.75" spans="1:3">
      <c r="A67" s="49"/>
      <c r="B67" s="49"/>
      <c r="C67" s="49"/>
    </row>
    <row r="68" ht="15.75" spans="1:3">
      <c r="A68" s="49"/>
      <c r="B68" s="49"/>
      <c r="C68" s="49"/>
    </row>
    <row r="69" ht="15.75" spans="1:3">
      <c r="A69" s="49"/>
      <c r="B69" s="49"/>
      <c r="C69" s="49"/>
    </row>
    <row r="70" ht="15.75" spans="1:3">
      <c r="A70" s="49"/>
      <c r="B70" s="49"/>
      <c r="C70" s="49"/>
    </row>
    <row r="71" ht="15.75" spans="1:3">
      <c r="A71" s="49"/>
      <c r="B71" s="49"/>
      <c r="C71" s="49"/>
    </row>
    <row r="72" ht="15.75" spans="1:3">
      <c r="A72" s="49"/>
      <c r="B72" s="49"/>
      <c r="C72" s="49"/>
    </row>
    <row r="73" ht="15.75" spans="1:3">
      <c r="A73" s="49"/>
      <c r="B73" s="49"/>
      <c r="C73" s="49"/>
    </row>
    <row r="74" ht="15.75" spans="1:3">
      <c r="A74" s="49"/>
      <c r="B74" s="49"/>
      <c r="C74" s="49"/>
    </row>
    <row r="75" ht="15.75" spans="1:3">
      <c r="A75" s="49"/>
      <c r="B75" s="49"/>
      <c r="C75" s="49"/>
    </row>
    <row r="76" ht="15.75" spans="1:3">
      <c r="A76" s="49"/>
      <c r="B76" s="49"/>
      <c r="C76" s="49"/>
    </row>
    <row r="77" ht="15.75" spans="1:3">
      <c r="A77" s="49"/>
      <c r="B77" s="49"/>
      <c r="C77" s="49"/>
    </row>
    <row r="78" ht="15.75" spans="1:3">
      <c r="A78" s="49"/>
      <c r="B78" s="49"/>
      <c r="C78" s="49"/>
    </row>
    <row r="79" ht="15.75" spans="1:3">
      <c r="A79" s="49"/>
      <c r="B79" s="49"/>
      <c r="C79" s="49"/>
    </row>
    <row r="80" ht="15.75" spans="1:3">
      <c r="A80" s="49"/>
      <c r="B80" s="49"/>
      <c r="C80" s="49"/>
    </row>
    <row r="81" ht="15.75" spans="1:3">
      <c r="A81" s="49"/>
      <c r="B81" s="49"/>
      <c r="C81" s="49"/>
    </row>
    <row r="82" ht="15.75" spans="1:3">
      <c r="A82" s="49"/>
      <c r="B82" s="49"/>
      <c r="C82" s="49"/>
    </row>
    <row r="83" ht="15.75" spans="1:3">
      <c r="A83" s="49"/>
      <c r="B83" s="49"/>
      <c r="C83" s="49"/>
    </row>
    <row r="84" ht="15.75" spans="1:3">
      <c r="A84" s="49"/>
      <c r="B84" s="49"/>
      <c r="C84" s="49"/>
    </row>
    <row r="85" ht="15.75" spans="1:3">
      <c r="A85" s="49"/>
      <c r="B85" s="49"/>
      <c r="C85" s="49"/>
    </row>
    <row r="86" ht="15.75" spans="1:3">
      <c r="A86" s="49"/>
      <c r="B86" s="49"/>
      <c r="C86" s="49"/>
    </row>
    <row r="87" ht="15.75" spans="1:3">
      <c r="A87" s="49"/>
      <c r="B87" s="49"/>
      <c r="C87" s="49"/>
    </row>
    <row r="88" ht="15.75" spans="1:3">
      <c r="A88" s="49"/>
      <c r="B88" s="49"/>
      <c r="C88" s="49"/>
    </row>
    <row r="89" ht="15.75" spans="1:3">
      <c r="A89" s="49"/>
      <c r="B89" s="49"/>
      <c r="C89" s="49"/>
    </row>
    <row r="90" ht="15.75" spans="1:3">
      <c r="A90" s="49"/>
      <c r="B90" s="49"/>
      <c r="C90" s="49"/>
    </row>
    <row r="91" ht="15.75" spans="1:3">
      <c r="A91" s="49"/>
      <c r="B91" s="49"/>
      <c r="C91" s="49"/>
    </row>
    <row r="92" ht="15.75" spans="1:3">
      <c r="A92" s="49"/>
      <c r="B92" s="49"/>
      <c r="C92" s="49"/>
    </row>
    <row r="93" ht="15.75" spans="1:3">
      <c r="A93" s="49"/>
      <c r="B93" s="49"/>
      <c r="C93" s="49"/>
    </row>
    <row r="94" ht="15.75" spans="1:3">
      <c r="A94" s="49"/>
      <c r="B94" s="49"/>
      <c r="C94" s="49"/>
    </row>
    <row r="95" ht="15.75" spans="1:3">
      <c r="A95" s="49"/>
      <c r="B95" s="49"/>
      <c r="C95" s="49"/>
    </row>
    <row r="96" ht="15.75" spans="1:3">
      <c r="A96" s="49"/>
      <c r="B96" s="49"/>
      <c r="C96" s="49"/>
    </row>
    <row r="97" ht="15.75" spans="1:3">
      <c r="A97" s="49"/>
      <c r="B97" s="49"/>
      <c r="C97" s="49"/>
    </row>
    <row r="98" ht="15.75" spans="1:3">
      <c r="A98" s="49"/>
      <c r="B98" s="49"/>
      <c r="C98" s="49"/>
    </row>
    <row r="99" ht="15.75" spans="1:3">
      <c r="A99" s="49"/>
      <c r="B99" s="49"/>
      <c r="C99" s="49"/>
    </row>
    <row r="100" ht="15.75" spans="1:3">
      <c r="A100" s="49"/>
      <c r="B100" s="49"/>
      <c r="C100" s="49"/>
    </row>
    <row r="101" ht="15.75" spans="1:3">
      <c r="A101" s="49"/>
      <c r="B101" s="49"/>
      <c r="C101" s="49"/>
    </row>
    <row r="102" ht="15.75" spans="1:3">
      <c r="A102" s="49"/>
      <c r="B102" s="49"/>
      <c r="C102" s="49"/>
    </row>
    <row r="103" ht="15.75" spans="1:3">
      <c r="A103" s="49"/>
      <c r="B103" s="49"/>
      <c r="C103" s="49"/>
    </row>
    <row r="104" ht="15.75" spans="1:3">
      <c r="A104" s="49"/>
      <c r="B104" s="49"/>
      <c r="C104" s="49"/>
    </row>
    <row r="105" ht="15.75" spans="1:3">
      <c r="A105" s="49"/>
      <c r="B105" s="49"/>
      <c r="C105" s="49"/>
    </row>
    <row r="106" ht="15.75" spans="1:3">
      <c r="A106" s="49"/>
      <c r="B106" s="49"/>
      <c r="C106" s="49"/>
    </row>
    <row r="107" ht="15.75" spans="1:3">
      <c r="A107" s="49"/>
      <c r="B107" s="49"/>
      <c r="C107" s="49"/>
    </row>
    <row r="108" ht="15.75" spans="1:3">
      <c r="A108" s="49"/>
      <c r="B108" s="49"/>
      <c r="C108" s="49"/>
    </row>
    <row r="109" ht="15.75" spans="1:3">
      <c r="A109" s="49"/>
      <c r="B109" s="49"/>
      <c r="C109" s="49"/>
    </row>
    <row r="110" ht="15.75" spans="1:3">
      <c r="A110" s="49"/>
      <c r="B110" s="49"/>
      <c r="C110" s="49"/>
    </row>
    <row r="111" ht="15.75" spans="1:3">
      <c r="A111" s="49"/>
      <c r="B111" s="49"/>
      <c r="C111" s="49"/>
    </row>
    <row r="112" ht="15.75" spans="1:3">
      <c r="A112" s="49"/>
      <c r="B112" s="49"/>
      <c r="C112" s="49"/>
    </row>
    <row r="113" ht="15.75" spans="1:3">
      <c r="A113" s="49"/>
      <c r="B113" s="49"/>
      <c r="C113" s="49"/>
    </row>
    <row r="114" ht="15.75" spans="1:3">
      <c r="A114" s="49"/>
      <c r="B114" s="49"/>
      <c r="C114" s="49"/>
    </row>
    <row r="115" ht="15.75" spans="1:3">
      <c r="A115" s="49"/>
      <c r="B115" s="49"/>
      <c r="C115" s="49"/>
    </row>
    <row r="116" ht="15.75" spans="1:3">
      <c r="A116" s="49"/>
      <c r="B116" s="49"/>
      <c r="C116" s="49"/>
    </row>
    <row r="117" ht="15.75" spans="1:3">
      <c r="A117" s="49"/>
      <c r="B117" s="49"/>
      <c r="C117" s="49"/>
    </row>
    <row r="118" ht="15.75" spans="1:3">
      <c r="A118" s="49"/>
      <c r="B118" s="49"/>
      <c r="C118" s="49"/>
    </row>
    <row r="119" ht="15.75" spans="1:3">
      <c r="A119" s="49"/>
      <c r="B119" s="49"/>
      <c r="C119" s="49"/>
    </row>
    <row r="120" ht="15.75" spans="1:3">
      <c r="A120" s="49"/>
      <c r="B120" s="49"/>
      <c r="C120" s="49"/>
    </row>
    <row r="121" ht="15.75" spans="1:3">
      <c r="A121" s="49"/>
      <c r="B121" s="49"/>
      <c r="C121" s="49"/>
    </row>
    <row r="122" ht="15.75" spans="1:3">
      <c r="A122" s="49"/>
      <c r="B122" s="49"/>
      <c r="C122" s="49"/>
    </row>
    <row r="123" ht="15.75" spans="1:3">
      <c r="A123" s="49"/>
      <c r="B123" s="49"/>
      <c r="C123" s="49"/>
    </row>
    <row r="124" ht="15.75" spans="1:3">
      <c r="A124" s="49"/>
      <c r="B124" s="49"/>
      <c r="C124" s="49"/>
    </row>
    <row r="125" ht="15.75" spans="1:3">
      <c r="A125" s="49"/>
      <c r="B125" s="49"/>
      <c r="C125" s="49"/>
    </row>
    <row r="126" ht="15.75" spans="1:3">
      <c r="A126" s="49"/>
      <c r="B126" s="49"/>
      <c r="C126" s="49"/>
    </row>
    <row r="127" ht="15.75" spans="1:3">
      <c r="A127" s="49"/>
      <c r="B127" s="49"/>
      <c r="C127" s="49"/>
    </row>
    <row r="128" ht="15.75" spans="1:3">
      <c r="A128" s="49"/>
      <c r="B128" s="49"/>
      <c r="C128" s="49"/>
    </row>
    <row r="129" ht="15.75" spans="1:3">
      <c r="A129" s="49"/>
      <c r="B129" s="49"/>
      <c r="C129" s="49"/>
    </row>
    <row r="130" ht="15.75" spans="1:3">
      <c r="A130" s="49"/>
      <c r="B130" s="49"/>
      <c r="C130" s="49"/>
    </row>
    <row r="131" ht="15.75" spans="1:3">
      <c r="A131" s="49"/>
      <c r="B131" s="49"/>
      <c r="C131" s="49"/>
    </row>
    <row r="132" ht="15.75" spans="1:3">
      <c r="A132" s="49"/>
      <c r="B132" s="49"/>
      <c r="C132" s="49"/>
    </row>
    <row r="133" ht="15.75" spans="1:3">
      <c r="A133" s="49"/>
      <c r="B133" s="49"/>
      <c r="C133" s="49"/>
    </row>
    <row r="134" ht="15.75" spans="1:3">
      <c r="A134" s="49"/>
      <c r="B134" s="49"/>
      <c r="C134" s="49"/>
    </row>
    <row r="135" ht="15.75" spans="1:3">
      <c r="A135" s="49"/>
      <c r="B135" s="49"/>
      <c r="C135" s="49"/>
    </row>
    <row r="136" ht="15.75" spans="1:3">
      <c r="A136" s="49"/>
      <c r="B136" s="49"/>
      <c r="C136" s="49"/>
    </row>
    <row r="137" ht="15.75" spans="1:3">
      <c r="A137" s="49"/>
      <c r="B137" s="49"/>
      <c r="C137" s="49"/>
    </row>
    <row r="138" ht="15.75" spans="1:3">
      <c r="A138" s="49"/>
      <c r="B138" s="49"/>
      <c r="C138" s="49"/>
    </row>
    <row r="139" ht="15.75" spans="1:3">
      <c r="A139" s="49"/>
      <c r="B139" s="49"/>
      <c r="C139" s="49"/>
    </row>
    <row r="140" ht="15.75" spans="1:3">
      <c r="A140" s="49"/>
      <c r="B140" s="49"/>
      <c r="C140" s="49"/>
    </row>
    <row r="141" ht="15.75" spans="1:3">
      <c r="A141" s="49"/>
      <c r="B141" s="49"/>
      <c r="C141" s="49"/>
    </row>
    <row r="142" ht="15.75" spans="1:3">
      <c r="A142" s="49"/>
      <c r="B142" s="49"/>
      <c r="C142" s="49"/>
    </row>
    <row r="143" ht="15.75" spans="1:3">
      <c r="A143" s="49"/>
      <c r="B143" s="49"/>
      <c r="C143" s="49"/>
    </row>
    <row r="144" ht="15.75" spans="1:3">
      <c r="A144" s="49"/>
      <c r="B144" s="49"/>
      <c r="C144" s="49"/>
    </row>
    <row r="145" ht="15.75" spans="1:3">
      <c r="A145" s="49"/>
      <c r="B145" s="49"/>
      <c r="C145" s="49"/>
    </row>
    <row r="146" ht="15.75" spans="1:3">
      <c r="A146" s="49"/>
      <c r="B146" s="49"/>
      <c r="C146" s="49"/>
    </row>
    <row r="147" ht="15.75" spans="1:3">
      <c r="A147" s="49"/>
      <c r="B147" s="49"/>
      <c r="C147" s="49"/>
    </row>
    <row r="148" ht="15.75" spans="1:3">
      <c r="A148" s="49"/>
      <c r="B148" s="49"/>
      <c r="C148" s="49"/>
    </row>
    <row r="149" ht="15.75" spans="1:3">
      <c r="A149" s="49"/>
      <c r="B149" s="49"/>
      <c r="C149" s="49"/>
    </row>
    <row r="150" ht="15.75" spans="1:3">
      <c r="A150" s="49"/>
      <c r="B150" s="49"/>
      <c r="C150" s="49"/>
    </row>
    <row r="151" ht="15.75" spans="1:3">
      <c r="A151" s="49"/>
      <c r="B151" s="49"/>
      <c r="C151" s="49"/>
    </row>
    <row r="152" ht="15.75" spans="1:3">
      <c r="A152" s="49"/>
      <c r="B152" s="49"/>
      <c r="C152" s="49"/>
    </row>
    <row r="153" ht="15.75" spans="1:3">
      <c r="A153" s="49"/>
      <c r="B153" s="49"/>
      <c r="C153" s="49"/>
    </row>
    <row r="154" ht="15.75" spans="1:3">
      <c r="A154" s="49"/>
      <c r="B154" s="49"/>
      <c r="C154" s="49"/>
    </row>
    <row r="155" ht="15.75" spans="1:3">
      <c r="A155" s="49"/>
      <c r="B155" s="49"/>
      <c r="C155" s="49"/>
    </row>
    <row r="156" ht="15.75" spans="1:3">
      <c r="A156" s="49"/>
      <c r="B156" s="49"/>
      <c r="C156" s="49"/>
    </row>
    <row r="157" ht="15.75" spans="1:3">
      <c r="A157" s="49"/>
      <c r="B157" s="49"/>
      <c r="C157" s="49"/>
    </row>
    <row r="158" ht="15.75" spans="1:3">
      <c r="A158" s="49"/>
      <c r="B158" s="49"/>
      <c r="C158" s="49"/>
    </row>
    <row r="159" ht="15.75" spans="1:3">
      <c r="A159" s="49"/>
      <c r="B159" s="49"/>
      <c r="C159" s="49"/>
    </row>
    <row r="160" ht="15.75" spans="1:3">
      <c r="A160" s="49"/>
      <c r="B160" s="49"/>
      <c r="C160" s="49"/>
    </row>
    <row r="161" ht="15.75" spans="1:3">
      <c r="A161" s="49"/>
      <c r="B161" s="49"/>
      <c r="C161" s="49"/>
    </row>
    <row r="162" ht="15.75" spans="1:3">
      <c r="A162" s="49"/>
      <c r="B162" s="49"/>
      <c r="C162" s="49"/>
    </row>
    <row r="163" ht="15.75" spans="1:3">
      <c r="A163" s="49"/>
      <c r="B163" s="49"/>
      <c r="C163" s="49"/>
    </row>
    <row r="164" ht="15.75" spans="1:3">
      <c r="A164" s="49"/>
      <c r="B164" s="49"/>
      <c r="C164" s="49"/>
    </row>
    <row r="165" ht="15.75" spans="1:3">
      <c r="A165" s="49"/>
      <c r="B165" s="49"/>
      <c r="C165" s="49"/>
    </row>
    <row r="166" ht="15.75" spans="1:3">
      <c r="A166" s="49"/>
      <c r="B166" s="49"/>
      <c r="C166" s="49"/>
    </row>
    <row r="167" ht="15.75" spans="1:3">
      <c r="A167" s="49"/>
      <c r="B167" s="49"/>
      <c r="C167" s="49"/>
    </row>
    <row r="168" ht="15.75" spans="1:3">
      <c r="A168" s="49"/>
      <c r="B168" s="49"/>
      <c r="C168" s="49"/>
    </row>
    <row r="169" ht="15.75" spans="1:3">
      <c r="A169" s="49"/>
      <c r="B169" s="49"/>
      <c r="C169" s="49"/>
    </row>
    <row r="170" ht="15.75" spans="1:3">
      <c r="A170" s="49"/>
      <c r="B170" s="49"/>
      <c r="C170" s="49"/>
    </row>
    <row r="171" ht="15.75" spans="1:3">
      <c r="A171" s="49"/>
      <c r="B171" s="49"/>
      <c r="C171" s="49"/>
    </row>
    <row r="172" ht="15.75" spans="1:3">
      <c r="A172" s="49"/>
      <c r="B172" s="49"/>
      <c r="C172" s="49"/>
    </row>
    <row r="173" ht="15.75" spans="1:3">
      <c r="A173" s="49"/>
      <c r="B173" s="49"/>
      <c r="C173" s="49"/>
    </row>
    <row r="174" ht="15.75" spans="1:3">
      <c r="A174" s="49"/>
      <c r="B174" s="49"/>
      <c r="C174" s="49"/>
    </row>
    <row r="175" ht="15.75" spans="1:3">
      <c r="A175" s="49"/>
      <c r="B175" s="49"/>
      <c r="C175" s="49"/>
    </row>
    <row r="176" ht="15.75" spans="1:3">
      <c r="A176" s="49"/>
      <c r="B176" s="49"/>
      <c r="C176" s="49"/>
    </row>
    <row r="177" ht="15.75" spans="1:3">
      <c r="A177" s="49"/>
      <c r="B177" s="49"/>
      <c r="C177" s="49"/>
    </row>
    <row r="178" ht="15.75" spans="1:3">
      <c r="A178" s="49"/>
      <c r="B178" s="49"/>
      <c r="C178" s="49"/>
    </row>
    <row r="179" ht="15.75" spans="1:3">
      <c r="A179" s="49"/>
      <c r="B179" s="49"/>
      <c r="C179" s="49"/>
    </row>
    <row r="180" ht="15.75" spans="1:3">
      <c r="A180" s="49"/>
      <c r="B180" s="49"/>
      <c r="C180" s="49"/>
    </row>
    <row r="181" ht="15.75" spans="1:3">
      <c r="A181" s="49"/>
      <c r="B181" s="49"/>
      <c r="C181" s="49"/>
    </row>
    <row r="182" ht="15.75" spans="1:3">
      <c r="A182" s="49"/>
      <c r="B182" s="49"/>
      <c r="C182" s="49"/>
    </row>
    <row r="183" ht="15.75" spans="1:3">
      <c r="A183" s="49"/>
      <c r="B183" s="49"/>
      <c r="C183" s="49"/>
    </row>
    <row r="184" ht="15.75" spans="1:3">
      <c r="A184" s="49"/>
      <c r="B184" s="49"/>
      <c r="C184" s="49"/>
    </row>
    <row r="185" ht="15.75" spans="1:3">
      <c r="A185" s="49"/>
      <c r="B185" s="49"/>
      <c r="C185" s="49"/>
    </row>
    <row r="186" ht="15.75" spans="1:3">
      <c r="A186" s="49"/>
      <c r="B186" s="49"/>
      <c r="C186" s="49"/>
    </row>
    <row r="187" ht="15.75" spans="1:3">
      <c r="A187" s="49"/>
      <c r="B187" s="49"/>
      <c r="C187" s="49"/>
    </row>
    <row r="188" ht="15.75" spans="1:3">
      <c r="A188" s="49"/>
      <c r="B188" s="49"/>
      <c r="C188" s="49"/>
    </row>
    <row r="189" ht="15.75" spans="1:3">
      <c r="A189" s="49"/>
      <c r="B189" s="49"/>
      <c r="C189" s="49"/>
    </row>
    <row r="190" ht="15.75" spans="1:3">
      <c r="A190" s="49"/>
      <c r="B190" s="49"/>
      <c r="C190" s="49"/>
    </row>
    <row r="191" ht="15.75" spans="1:3">
      <c r="A191" s="49"/>
      <c r="B191" s="49"/>
      <c r="C191" s="49"/>
    </row>
    <row r="192" ht="15.75" spans="1:3">
      <c r="A192" s="49"/>
      <c r="B192" s="49"/>
      <c r="C192" s="49"/>
    </row>
    <row r="193" ht="15.75" spans="1:3">
      <c r="A193" s="49"/>
      <c r="B193" s="49"/>
      <c r="C193" s="49"/>
    </row>
    <row r="194" ht="15.75" spans="1:3">
      <c r="A194" s="49"/>
      <c r="B194" s="49"/>
      <c r="C194" s="49"/>
    </row>
    <row r="195" ht="15.75" spans="1:3">
      <c r="A195" s="49"/>
      <c r="B195" s="49"/>
      <c r="C195" s="49"/>
    </row>
    <row r="196" ht="15.75" spans="1:3">
      <c r="A196" s="49"/>
      <c r="B196" s="49"/>
      <c r="C196" s="49"/>
    </row>
    <row r="197" ht="15.75" spans="1:3">
      <c r="A197" s="49"/>
      <c r="B197" s="49"/>
      <c r="C197" s="49"/>
    </row>
    <row r="198" ht="15.75" spans="1:3">
      <c r="A198" s="49"/>
      <c r="B198" s="49"/>
      <c r="C198" s="49"/>
    </row>
    <row r="199" ht="15.75" spans="1:3">
      <c r="A199" s="49"/>
      <c r="B199" s="49"/>
      <c r="C199" s="49"/>
    </row>
    <row r="200" ht="15.75" spans="1:3">
      <c r="A200" s="49"/>
      <c r="B200" s="49"/>
      <c r="C200" s="49"/>
    </row>
    <row r="201" ht="15.75" spans="1:3">
      <c r="A201" s="49"/>
      <c r="B201" s="49"/>
      <c r="C201" s="49"/>
    </row>
    <row r="202" ht="15.75" spans="1:3">
      <c r="A202" s="49"/>
      <c r="B202" s="49"/>
      <c r="C202" s="49"/>
    </row>
    <row r="203" ht="15.75" spans="1:3">
      <c r="A203" s="49"/>
      <c r="B203" s="49"/>
      <c r="C203" s="49"/>
    </row>
    <row r="204" ht="15.75" spans="1:3">
      <c r="A204" s="49"/>
      <c r="B204" s="49"/>
      <c r="C204" s="49"/>
    </row>
    <row r="205" ht="15.75" spans="1:3">
      <c r="A205" s="49"/>
      <c r="B205" s="49"/>
      <c r="C205" s="49"/>
    </row>
    <row r="206" ht="15.75" spans="1:3">
      <c r="A206" s="49"/>
      <c r="B206" s="49"/>
      <c r="C206" s="49"/>
    </row>
    <row r="207" ht="15.75" spans="1:3">
      <c r="A207" s="49"/>
      <c r="B207" s="49"/>
      <c r="C207" s="49"/>
    </row>
    <row r="208" ht="15.75" spans="1:3">
      <c r="A208" s="49"/>
      <c r="B208" s="49"/>
      <c r="C208" s="49"/>
    </row>
    <row r="209" ht="15.75" spans="1:3">
      <c r="A209" s="49"/>
      <c r="B209" s="49"/>
      <c r="C209" s="49"/>
    </row>
    <row r="210" ht="15.75" spans="1:3">
      <c r="A210" s="49"/>
      <c r="B210" s="49"/>
      <c r="C210" s="49"/>
    </row>
    <row r="211" ht="15.75" spans="1:3">
      <c r="A211" s="49"/>
      <c r="B211" s="49"/>
      <c r="C211" s="49"/>
    </row>
    <row r="212" ht="15.75" spans="1:3">
      <c r="A212" s="49"/>
      <c r="B212" s="49"/>
      <c r="C212" s="49"/>
    </row>
    <row r="213" ht="15.75" spans="1:3">
      <c r="A213" s="49"/>
      <c r="B213" s="49"/>
      <c r="C213" s="49"/>
    </row>
    <row r="214" ht="15.75" spans="1:3">
      <c r="A214" s="49"/>
      <c r="B214" s="49"/>
      <c r="C214" s="49"/>
    </row>
    <row r="215" ht="15.75" spans="1:3">
      <c r="A215" s="49"/>
      <c r="B215" s="49"/>
      <c r="C215" s="49"/>
    </row>
    <row r="216" ht="15.75" spans="1:3">
      <c r="A216" s="49"/>
      <c r="B216" s="49"/>
      <c r="C216" s="49"/>
    </row>
    <row r="217" ht="15.75" spans="1:3">
      <c r="A217" s="49"/>
      <c r="B217" s="49"/>
      <c r="C217" s="49"/>
    </row>
    <row r="218" ht="15.75" spans="1:3">
      <c r="A218" s="49"/>
      <c r="B218" s="49"/>
      <c r="C218" s="49"/>
    </row>
    <row r="219" ht="15.75" spans="1:3">
      <c r="A219" s="49"/>
      <c r="B219" s="49"/>
      <c r="C219" s="49"/>
    </row>
    <row r="220" ht="15.75" spans="1:3">
      <c r="A220" s="49"/>
      <c r="B220" s="49"/>
      <c r="C220" s="49"/>
    </row>
    <row r="221" ht="15.75" spans="1:3">
      <c r="A221" s="49"/>
      <c r="B221" s="49"/>
      <c r="C221" s="49"/>
    </row>
    <row r="222" ht="15.75" spans="1:3">
      <c r="A222" s="49"/>
      <c r="B222" s="49"/>
      <c r="C222" s="49"/>
    </row>
    <row r="223" ht="15.75" spans="1:3">
      <c r="A223" s="49"/>
      <c r="B223" s="49"/>
      <c r="C223" s="49"/>
    </row>
    <row r="224" ht="15.75" spans="1:3">
      <c r="A224" s="49"/>
      <c r="B224" s="49"/>
      <c r="C224" s="49"/>
    </row>
    <row r="225" ht="15.75" spans="1:3">
      <c r="A225" s="49"/>
      <c r="B225" s="49"/>
      <c r="C225" s="49"/>
    </row>
    <row r="226" ht="15.75" spans="1:3">
      <c r="A226" s="49"/>
      <c r="B226" s="49"/>
      <c r="C226" s="49"/>
    </row>
    <row r="227" ht="15.75" spans="1:3">
      <c r="A227" s="49"/>
      <c r="B227" s="49"/>
      <c r="C227" s="49"/>
    </row>
    <row r="228" ht="15.75" spans="1:3">
      <c r="A228" s="49"/>
      <c r="B228" s="49"/>
      <c r="C228" s="49"/>
    </row>
    <row r="229" ht="15.75" spans="1:3">
      <c r="A229" s="49"/>
      <c r="B229" s="49"/>
      <c r="C229" s="49"/>
    </row>
    <row r="230" ht="15.75" spans="1:3">
      <c r="A230" s="49"/>
      <c r="B230" s="49"/>
      <c r="C230" s="49"/>
    </row>
    <row r="231" ht="15.75" spans="1:3">
      <c r="A231" s="49"/>
      <c r="B231" s="49"/>
      <c r="C231" s="49"/>
    </row>
    <row r="232" ht="15.75" spans="1:3">
      <c r="A232" s="49"/>
      <c r="B232" s="49"/>
      <c r="C232" s="49"/>
    </row>
    <row r="233" ht="15.75" spans="1:3">
      <c r="A233" s="49"/>
      <c r="B233" s="49"/>
      <c r="C233" s="49"/>
    </row>
    <row r="234" ht="15.75" spans="1:3">
      <c r="A234" s="49"/>
      <c r="B234" s="49"/>
      <c r="C234" s="49"/>
    </row>
    <row r="235" ht="15.75" spans="1:3">
      <c r="A235" s="49"/>
      <c r="B235" s="49"/>
      <c r="C235" s="49"/>
    </row>
    <row r="236" ht="15.75" spans="1:3">
      <c r="A236" s="49"/>
      <c r="B236" s="49"/>
      <c r="C236" s="49"/>
    </row>
    <row r="237" ht="15.75" spans="1:3">
      <c r="A237" s="49"/>
      <c r="B237" s="49"/>
      <c r="C237" s="49"/>
    </row>
    <row r="238" ht="15.75" spans="1:3">
      <c r="A238" s="49"/>
      <c r="B238" s="49"/>
      <c r="C238" s="49"/>
    </row>
    <row r="239" ht="15.75" spans="1:3">
      <c r="A239" s="49"/>
      <c r="B239" s="49"/>
      <c r="C239" s="49"/>
    </row>
    <row r="240" ht="15.75" spans="1:3">
      <c r="A240" s="49"/>
      <c r="B240" s="49"/>
      <c r="C240" s="49"/>
    </row>
    <row r="241" ht="15.75" spans="1:3">
      <c r="A241" s="49"/>
      <c r="B241" s="49"/>
      <c r="C241" s="49"/>
    </row>
    <row r="242" ht="15.75" spans="1:3">
      <c r="A242" s="49"/>
      <c r="B242" s="49"/>
      <c r="C242" s="49"/>
    </row>
    <row r="243" ht="15.75" spans="1:3">
      <c r="A243" s="49"/>
      <c r="B243" s="49"/>
      <c r="C243" s="49"/>
    </row>
    <row r="244" ht="15.75" spans="1:3">
      <c r="A244" s="49"/>
      <c r="B244" s="49"/>
      <c r="C244" s="49"/>
    </row>
    <row r="245" ht="15.75" spans="1:3">
      <c r="A245" s="49"/>
      <c r="B245" s="49"/>
      <c r="C245" s="49"/>
    </row>
    <row r="246" ht="15.75" spans="1:3">
      <c r="A246" s="49"/>
      <c r="B246" s="49"/>
      <c r="C246" s="49"/>
    </row>
    <row r="247" ht="15.75" spans="1:3">
      <c r="A247" s="49"/>
      <c r="B247" s="49"/>
      <c r="C247" s="49"/>
    </row>
    <row r="248" ht="15.75" spans="1:3">
      <c r="A248" s="49"/>
      <c r="B248" s="49"/>
      <c r="C248" s="49"/>
    </row>
    <row r="249" ht="15.75" spans="1:3">
      <c r="A249" s="49"/>
      <c r="B249" s="49"/>
      <c r="C249" s="49"/>
    </row>
    <row r="250" ht="15.75" spans="1:3">
      <c r="A250" s="49"/>
      <c r="B250" s="49"/>
      <c r="C250" s="49"/>
    </row>
    <row r="251" ht="15.75" spans="1:3">
      <c r="A251" s="49"/>
      <c r="B251" s="49"/>
      <c r="C251" s="49"/>
    </row>
    <row r="252" ht="15.75" spans="1:3">
      <c r="A252" s="49"/>
      <c r="B252" s="49"/>
      <c r="C252" s="49"/>
    </row>
    <row r="253" ht="15.75" spans="1:3">
      <c r="A253" s="49"/>
      <c r="B253" s="49"/>
      <c r="C253" s="49"/>
    </row>
    <row r="254" ht="15.75" spans="1:3">
      <c r="A254" s="49"/>
      <c r="B254" s="49"/>
      <c r="C254" s="49"/>
    </row>
    <row r="255" ht="15.75" spans="1:3">
      <c r="A255" s="49"/>
      <c r="B255" s="49"/>
      <c r="C255" s="49"/>
    </row>
    <row r="256" ht="15.75" spans="1:3">
      <c r="A256" s="49"/>
      <c r="B256" s="49"/>
      <c r="C256" s="49"/>
    </row>
    <row r="257" ht="15.75" spans="1:3">
      <c r="A257" s="49"/>
      <c r="B257" s="49"/>
      <c r="C257" s="49"/>
    </row>
    <row r="258" ht="15.75" spans="1:3">
      <c r="A258" s="49"/>
      <c r="B258" s="49"/>
      <c r="C258" s="49"/>
    </row>
    <row r="259" ht="15.75" spans="1:3">
      <c r="A259" s="49"/>
      <c r="B259" s="49"/>
      <c r="C259" s="49"/>
    </row>
    <row r="260" ht="15.75" spans="1:3">
      <c r="A260" s="49"/>
      <c r="B260" s="49"/>
      <c r="C260" s="49"/>
    </row>
    <row r="261" ht="15.75" spans="1:3">
      <c r="A261" s="49"/>
      <c r="B261" s="49"/>
      <c r="C261" s="49"/>
    </row>
    <row r="262" ht="15.75" spans="1:3">
      <c r="A262" s="49"/>
      <c r="B262" s="49"/>
      <c r="C262" s="49"/>
    </row>
    <row r="263" ht="15.75" spans="1:3">
      <c r="A263" s="49"/>
      <c r="B263" s="49"/>
      <c r="C263" s="49"/>
    </row>
    <row r="264" ht="15.75" spans="1:3">
      <c r="A264" s="49"/>
      <c r="B264" s="49"/>
      <c r="C264" s="49"/>
    </row>
    <row r="265" ht="15.75" spans="1:3">
      <c r="A265" s="49"/>
      <c r="B265" s="49"/>
      <c r="C265" s="49"/>
    </row>
    <row r="266" ht="15.75" spans="1:3">
      <c r="A266" s="49"/>
      <c r="B266" s="49"/>
      <c r="C266" s="49"/>
    </row>
    <row r="267" ht="15.75" spans="1:3">
      <c r="A267" s="49"/>
      <c r="B267" s="49"/>
      <c r="C267" s="49"/>
    </row>
    <row r="268" ht="15.75" spans="1:3">
      <c r="A268" s="49"/>
      <c r="B268" s="49"/>
      <c r="C268" s="49"/>
    </row>
    <row r="269" ht="15.75" spans="1:3">
      <c r="A269" s="49"/>
      <c r="B269" s="49"/>
      <c r="C269" s="49"/>
    </row>
    <row r="270" ht="15.75" spans="1:3">
      <c r="A270" s="49"/>
      <c r="B270" s="49"/>
      <c r="C270" s="49"/>
    </row>
    <row r="271" ht="15.75" spans="1:3">
      <c r="A271" s="49"/>
      <c r="B271" s="49"/>
      <c r="C271" s="49"/>
    </row>
    <row r="272" ht="15.75" spans="1:3">
      <c r="A272" s="49"/>
      <c r="B272" s="49"/>
      <c r="C272" s="49"/>
    </row>
    <row r="273" ht="15.75" spans="1:3">
      <c r="A273" s="49"/>
      <c r="B273" s="49"/>
      <c r="C273" s="49"/>
    </row>
    <row r="274" ht="15.75" spans="1:3">
      <c r="A274" s="49"/>
      <c r="B274" s="49"/>
      <c r="C274" s="49"/>
    </row>
    <row r="275" ht="15.75" spans="1:3">
      <c r="A275" s="49"/>
      <c r="B275" s="49"/>
      <c r="C275" s="49"/>
    </row>
    <row r="276" ht="15.75" spans="1:3">
      <c r="A276" s="49"/>
      <c r="B276" s="49"/>
      <c r="C276" s="49"/>
    </row>
    <row r="277" ht="15.75" spans="1:3">
      <c r="A277" s="49"/>
      <c r="B277" s="49"/>
      <c r="C277" s="49"/>
    </row>
    <row r="278" ht="15.75" spans="1:3">
      <c r="A278" s="49"/>
      <c r="B278" s="49"/>
      <c r="C278" s="49"/>
    </row>
    <row r="279" ht="15.75" spans="1:3">
      <c r="A279" s="49"/>
      <c r="B279" s="49"/>
      <c r="C279" s="49"/>
    </row>
    <row r="280" ht="15.75" spans="1:3">
      <c r="A280" s="49"/>
      <c r="B280" s="49"/>
      <c r="C280" s="49"/>
    </row>
    <row r="281" ht="15.75" spans="1:3">
      <c r="A281" s="49"/>
      <c r="B281" s="49"/>
      <c r="C281" s="49"/>
    </row>
    <row r="282" ht="15.75" spans="1:3">
      <c r="A282" s="49"/>
      <c r="B282" s="49"/>
      <c r="C282" s="49"/>
    </row>
    <row r="283" ht="15.75" spans="1:3">
      <c r="A283" s="49"/>
      <c r="B283" s="49"/>
      <c r="C283" s="49"/>
    </row>
    <row r="284" ht="15.75" spans="1:3">
      <c r="A284" s="49"/>
      <c r="B284" s="49"/>
      <c r="C284" s="49"/>
    </row>
    <row r="285" ht="15.75" spans="1:3">
      <c r="A285" s="49"/>
      <c r="B285" s="49"/>
      <c r="C285" s="49"/>
    </row>
    <row r="286" ht="15.75" spans="1:3">
      <c r="A286" s="49"/>
      <c r="B286" s="49"/>
      <c r="C286" s="49"/>
    </row>
    <row r="287" ht="15.75" spans="1:3">
      <c r="A287" s="49"/>
      <c r="B287" s="49"/>
      <c r="C287" s="49"/>
    </row>
    <row r="288" ht="15.75" spans="1:3">
      <c r="A288" s="49"/>
      <c r="B288" s="49"/>
      <c r="C288" s="49"/>
    </row>
    <row r="289" ht="15.75" spans="1:3">
      <c r="A289" s="49"/>
      <c r="B289" s="49"/>
      <c r="C289" s="49"/>
    </row>
    <row r="290" ht="15.75" spans="1:3">
      <c r="A290" s="49"/>
      <c r="B290" s="49"/>
      <c r="C290" s="49"/>
    </row>
    <row r="291" ht="15.75" spans="1:3">
      <c r="A291" s="49"/>
      <c r="B291" s="49"/>
      <c r="C291" s="49"/>
    </row>
    <row r="292" ht="15.75" spans="1:3">
      <c r="A292" s="49"/>
      <c r="B292" s="49"/>
      <c r="C292" s="49"/>
    </row>
    <row r="293" ht="15.75" spans="1:3">
      <c r="A293" s="49"/>
      <c r="B293" s="49"/>
      <c r="C293" s="49"/>
    </row>
    <row r="294" ht="15.75" spans="1:3">
      <c r="A294" s="49"/>
      <c r="B294" s="49"/>
      <c r="C294" s="49"/>
    </row>
    <row r="295" ht="15.75" spans="1:3">
      <c r="A295" s="49"/>
      <c r="B295" s="49"/>
      <c r="C295" s="49"/>
    </row>
    <row r="296" ht="15.75" spans="1:3">
      <c r="A296" s="49"/>
      <c r="B296" s="49"/>
      <c r="C296" s="49"/>
    </row>
    <row r="297" ht="15.75" spans="1:3">
      <c r="A297" s="49"/>
      <c r="B297" s="49"/>
      <c r="C297" s="49"/>
    </row>
    <row r="298" ht="15.75" spans="1:3">
      <c r="A298" s="49"/>
      <c r="B298" s="49"/>
      <c r="C298" s="49"/>
    </row>
    <row r="299" ht="15.75" spans="1:3">
      <c r="A299" s="49"/>
      <c r="B299" s="49"/>
      <c r="C299" s="49"/>
    </row>
    <row r="300" ht="15.75" spans="1:3">
      <c r="A300" s="49"/>
      <c r="B300" s="49"/>
      <c r="C300" s="49"/>
    </row>
    <row r="301" ht="15.75" spans="1:3">
      <c r="A301" s="49"/>
      <c r="B301" s="49"/>
      <c r="C301" s="49"/>
    </row>
    <row r="302" ht="15.75" spans="1:3">
      <c r="A302" s="49"/>
      <c r="B302" s="49"/>
      <c r="C302" s="49"/>
    </row>
    <row r="303" ht="15.75" spans="1:3">
      <c r="A303" s="49"/>
      <c r="B303" s="49"/>
      <c r="C303" s="49"/>
    </row>
    <row r="304" ht="15.75" spans="1:3">
      <c r="A304" s="49"/>
      <c r="B304" s="49"/>
      <c r="C304" s="49"/>
    </row>
    <row r="305" ht="15.75" spans="1:3">
      <c r="A305" s="49"/>
      <c r="B305" s="49"/>
      <c r="C305" s="49"/>
    </row>
    <row r="306" ht="15.75" spans="1:3">
      <c r="A306" s="49"/>
      <c r="B306" s="49"/>
      <c r="C306" s="49"/>
    </row>
    <row r="307" ht="15.75" spans="1:3">
      <c r="A307" s="49"/>
      <c r="B307" s="49"/>
      <c r="C307" s="49"/>
    </row>
    <row r="308" ht="15.75" spans="1:3">
      <c r="A308" s="49"/>
      <c r="B308" s="49"/>
      <c r="C308" s="49"/>
    </row>
    <row r="309" ht="15.75" spans="1:3">
      <c r="A309" s="49"/>
      <c r="B309" s="49"/>
      <c r="C309" s="49"/>
    </row>
    <row r="310" ht="15.75" spans="1:3">
      <c r="A310" s="49"/>
      <c r="B310" s="49"/>
      <c r="C310" s="49"/>
    </row>
    <row r="311" ht="15.75" spans="1:3">
      <c r="A311" s="49"/>
      <c r="B311" s="49"/>
      <c r="C311" s="49"/>
    </row>
    <row r="312" ht="15.75" spans="1:3">
      <c r="A312" s="49"/>
      <c r="B312" s="49"/>
      <c r="C312" s="49"/>
    </row>
    <row r="313" ht="15.75" spans="1:3">
      <c r="A313" s="49"/>
      <c r="B313" s="49"/>
      <c r="C313" s="49"/>
    </row>
    <row r="314" ht="15.75" spans="1:3">
      <c r="A314" s="49"/>
      <c r="B314" s="49"/>
      <c r="C314" s="49"/>
    </row>
    <row r="315" ht="15.75" spans="1:3">
      <c r="A315" s="49"/>
      <c r="B315" s="49"/>
      <c r="C315" s="49"/>
    </row>
    <row r="316" ht="15.75" spans="1:3">
      <c r="A316" s="49"/>
      <c r="B316" s="49"/>
      <c r="C316" s="49"/>
    </row>
    <row r="317" ht="15.75" spans="1:3">
      <c r="A317" s="49"/>
      <c r="B317" s="49"/>
      <c r="C317" s="49"/>
    </row>
    <row r="318" ht="15.75" spans="1:3">
      <c r="A318" s="49"/>
      <c r="B318" s="49"/>
      <c r="C318" s="49"/>
    </row>
    <row r="319" ht="15.75" spans="1:3">
      <c r="A319" s="49"/>
      <c r="B319" s="49"/>
      <c r="C319" s="49"/>
    </row>
    <row r="320" ht="15.75" spans="1:3">
      <c r="A320" s="49"/>
      <c r="B320" s="49"/>
      <c r="C320" s="49"/>
    </row>
    <row r="321" ht="15.75" spans="1:3">
      <c r="A321" s="49"/>
      <c r="B321" s="49"/>
      <c r="C321" s="49"/>
    </row>
    <row r="322" ht="15.75" spans="1:3">
      <c r="A322" s="49"/>
      <c r="B322" s="49"/>
      <c r="C322" s="49"/>
    </row>
    <row r="323" ht="15.75" spans="1:3">
      <c r="A323" s="49"/>
      <c r="B323" s="49"/>
      <c r="C323" s="49"/>
    </row>
    <row r="324" ht="15.75" spans="1:3">
      <c r="A324" s="49"/>
      <c r="B324" s="49"/>
      <c r="C324" s="49"/>
    </row>
    <row r="325" ht="15.75" spans="1:3">
      <c r="A325" s="49"/>
      <c r="B325" s="49"/>
      <c r="C325" s="49"/>
    </row>
    <row r="326" ht="15.75" spans="1:3">
      <c r="A326" s="49"/>
      <c r="B326" s="49"/>
      <c r="C326" s="49"/>
    </row>
    <row r="327" ht="15.75" spans="1:3">
      <c r="A327" s="49"/>
      <c r="B327" s="49"/>
      <c r="C327" s="49"/>
    </row>
    <row r="328" ht="15.75" spans="1:3">
      <c r="A328" s="49"/>
      <c r="B328" s="49"/>
      <c r="C328" s="49"/>
    </row>
    <row r="329" ht="15.75" spans="1:3">
      <c r="A329" s="49"/>
      <c r="B329" s="49"/>
      <c r="C329" s="49"/>
    </row>
    <row r="330" ht="15.75" spans="1:3">
      <c r="A330" s="49"/>
      <c r="B330" s="49"/>
      <c r="C330" s="49"/>
    </row>
    <row r="331" ht="15.75" spans="1:3">
      <c r="A331" s="49"/>
      <c r="B331" s="49"/>
      <c r="C331" s="49"/>
    </row>
    <row r="332" ht="15.75" spans="1:3">
      <c r="A332" s="49"/>
      <c r="B332" s="49"/>
      <c r="C332" s="49"/>
    </row>
    <row r="333" ht="15.75" spans="1:3">
      <c r="A333" s="49"/>
      <c r="B333" s="49"/>
      <c r="C333" s="49"/>
    </row>
    <row r="334" ht="15.75" spans="1:3">
      <c r="A334" s="49"/>
      <c r="B334" s="49"/>
      <c r="C334" s="49"/>
    </row>
    <row r="335" ht="15.75" spans="1:3">
      <c r="A335" s="49"/>
      <c r="B335" s="49"/>
      <c r="C335" s="49"/>
    </row>
    <row r="336" ht="15.75" spans="1:3">
      <c r="A336" s="49"/>
      <c r="B336" s="49"/>
      <c r="C336" s="49"/>
    </row>
    <row r="337" ht="15.75" spans="1:3">
      <c r="A337" s="49"/>
      <c r="B337" s="49"/>
      <c r="C337" s="49"/>
    </row>
    <row r="338" ht="15.75" spans="1:3">
      <c r="A338" s="49"/>
      <c r="B338" s="49"/>
      <c r="C338" s="49"/>
    </row>
    <row r="339" ht="15.75" spans="1:3">
      <c r="A339" s="49"/>
      <c r="B339" s="49"/>
      <c r="C339" s="49"/>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row r="1320" ht="15.75" spans="1:3">
      <c r="A1320" s="49"/>
      <c r="B1320" s="49"/>
      <c r="C1320" s="49"/>
    </row>
    <row r="1321" ht="15.75" spans="1:3">
      <c r="A1321" s="49"/>
      <c r="B1321" s="49"/>
      <c r="C1321" s="49"/>
    </row>
    <row r="1322" ht="15.75" spans="1:3">
      <c r="A1322" s="49"/>
      <c r="B1322" s="49"/>
      <c r="C1322" s="49"/>
    </row>
    <row r="1323" ht="15.75" spans="1:3">
      <c r="A1323" s="49"/>
      <c r="B1323" s="49"/>
      <c r="C1323" s="49"/>
    </row>
    <row r="1324" ht="15.75" spans="1:3">
      <c r="A1324" s="49"/>
      <c r="B1324" s="49"/>
      <c r="C1324" s="49"/>
    </row>
    <row r="1325" ht="15.75" spans="1:3">
      <c r="A1325" s="49"/>
      <c r="B1325" s="49"/>
      <c r="C1325" s="49"/>
    </row>
    <row r="1326" ht="15.75" spans="1:3">
      <c r="A1326" s="49"/>
      <c r="B1326" s="49"/>
      <c r="C1326" s="49"/>
    </row>
    <row r="1327" ht="15.75" spans="1:3">
      <c r="A1327" s="49"/>
      <c r="B1327" s="49"/>
      <c r="C1327" s="49"/>
    </row>
    <row r="1328" ht="15.75" spans="1:3">
      <c r="A1328" s="49"/>
      <c r="B1328" s="49"/>
      <c r="C1328" s="49"/>
    </row>
  </sheetData>
  <mergeCells count="3">
    <mergeCell ref="A2:I2"/>
    <mergeCell ref="A3:I3"/>
    <mergeCell ref="A4:I4"/>
  </mergeCells>
  <printOptions horizontalCentered="1"/>
  <pageMargins left="0.354166666666667" right="0.354166666666667" top="0.786805555555556" bottom="0.590277777777778" header="0.511805555555556" footer="0.314583333333333"/>
  <pageSetup paperSize="9"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24"/>
  <sheetViews>
    <sheetView showZeros="0" workbookViewId="0">
      <selection activeCell="N28" sqref="N28"/>
    </sheetView>
  </sheetViews>
  <sheetFormatPr defaultColWidth="12.1428571428571" defaultRowHeight="14.25"/>
  <cols>
    <col min="1" max="1" width="27.7047619047619" style="37" customWidth="1"/>
    <col min="2" max="9" width="13.5619047619048" style="37" customWidth="1"/>
    <col min="10" max="16384" width="12.1428571428571" style="37"/>
  </cols>
  <sheetData>
    <row r="1" ht="18.75" spans="1:2">
      <c r="A1" s="3" t="s">
        <v>2742</v>
      </c>
      <c r="B1" s="3"/>
    </row>
    <row r="2" ht="33.95" customHeight="1" spans="1:9">
      <c r="A2" s="4" t="s">
        <v>60</v>
      </c>
      <c r="B2" s="4"/>
      <c r="C2" s="4"/>
      <c r="D2" s="4"/>
      <c r="E2" s="4"/>
      <c r="F2" s="4"/>
      <c r="G2" s="4"/>
      <c r="H2" s="4"/>
      <c r="I2" s="4"/>
    </row>
    <row r="3" ht="16.9" customHeight="1" spans="1:9">
      <c r="A3" s="38"/>
      <c r="B3" s="38"/>
      <c r="C3" s="38"/>
      <c r="D3" s="39"/>
      <c r="E3" s="39"/>
      <c r="F3" s="39"/>
      <c r="G3" s="39"/>
      <c r="H3" s="39"/>
      <c r="I3" s="39"/>
    </row>
    <row r="4" ht="16.9" customHeight="1" spans="1:9">
      <c r="A4" s="38" t="s">
        <v>1927</v>
      </c>
      <c r="B4" s="38"/>
      <c r="C4" s="38"/>
      <c r="D4" s="39"/>
      <c r="E4" s="39"/>
      <c r="F4" s="39"/>
      <c r="G4" s="39"/>
      <c r="H4" s="39"/>
      <c r="I4" s="39"/>
    </row>
    <row r="5" s="36" customFormat="1" ht="43.5" customHeight="1" spans="1:9">
      <c r="A5" s="40" t="s">
        <v>2726</v>
      </c>
      <c r="B5" s="41" t="s">
        <v>2723</v>
      </c>
      <c r="C5" s="41" t="s">
        <v>2727</v>
      </c>
      <c r="D5" s="41" t="s">
        <v>2728</v>
      </c>
      <c r="E5" s="41" t="s">
        <v>2729</v>
      </c>
      <c r="F5" s="41" t="s">
        <v>2730</v>
      </c>
      <c r="G5" s="41" t="s">
        <v>2731</v>
      </c>
      <c r="H5" s="41" t="s">
        <v>2732</v>
      </c>
      <c r="I5" s="41" t="s">
        <v>2733</v>
      </c>
    </row>
    <row r="6" ht="27" customHeight="1" spans="1:9">
      <c r="A6" s="42" t="s">
        <v>2743</v>
      </c>
      <c r="B6" s="43">
        <v>68815</v>
      </c>
      <c r="C6" s="43"/>
      <c r="D6" s="43">
        <v>23268</v>
      </c>
      <c r="E6" s="43">
        <v>45547</v>
      </c>
      <c r="F6" s="43"/>
      <c r="G6" s="43"/>
      <c r="H6" s="43"/>
      <c r="I6" s="43"/>
    </row>
    <row r="7" ht="27" customHeight="1" spans="1:9">
      <c r="A7" s="44" t="s">
        <v>2744</v>
      </c>
      <c r="B7" s="45">
        <v>68756</v>
      </c>
      <c r="C7" s="43"/>
      <c r="D7" s="43">
        <v>23262</v>
      </c>
      <c r="E7" s="43">
        <v>45494</v>
      </c>
      <c r="F7" s="43"/>
      <c r="G7" s="43"/>
      <c r="H7" s="43"/>
      <c r="I7" s="43"/>
    </row>
    <row r="8" ht="27" customHeight="1" spans="1:9">
      <c r="A8" s="46" t="s">
        <v>2745</v>
      </c>
      <c r="B8" s="43">
        <v>19</v>
      </c>
      <c r="C8" s="47"/>
      <c r="D8" s="43">
        <v>2</v>
      </c>
      <c r="E8" s="43">
        <v>17</v>
      </c>
      <c r="F8" s="43"/>
      <c r="G8" s="43"/>
      <c r="H8" s="43"/>
      <c r="I8" s="43"/>
    </row>
    <row r="9" ht="27" customHeight="1" spans="1:9">
      <c r="A9" s="44" t="s">
        <v>2746</v>
      </c>
      <c r="B9" s="48">
        <v>40</v>
      </c>
      <c r="C9" s="43"/>
      <c r="D9" s="43">
        <v>4</v>
      </c>
      <c r="E9" s="43">
        <v>36</v>
      </c>
      <c r="F9" s="43"/>
      <c r="G9" s="43"/>
      <c r="H9" s="43"/>
      <c r="I9" s="43"/>
    </row>
    <row r="10" ht="27" customHeight="1" spans="1:9">
      <c r="A10" s="44" t="s">
        <v>2747</v>
      </c>
      <c r="B10" s="43">
        <v>0</v>
      </c>
      <c r="C10" s="43"/>
      <c r="D10" s="43"/>
      <c r="E10" s="43"/>
      <c r="F10" s="43"/>
      <c r="G10" s="43"/>
      <c r="H10" s="43"/>
      <c r="I10" s="43"/>
    </row>
    <row r="11" ht="15.6" customHeight="1" spans="1:3">
      <c r="A11" s="49"/>
      <c r="B11" s="49"/>
      <c r="C11" s="49"/>
    </row>
    <row r="12" ht="15.6" customHeight="1" spans="1:3">
      <c r="A12" s="49"/>
      <c r="B12" s="49"/>
      <c r="C12" s="49"/>
    </row>
    <row r="13" ht="15.6" customHeight="1" spans="1:3">
      <c r="A13" s="49"/>
      <c r="B13" s="49"/>
      <c r="C13" s="49"/>
    </row>
    <row r="14" ht="15.75" spans="1:3">
      <c r="A14" s="49"/>
      <c r="B14" s="49"/>
      <c r="C14" s="49"/>
    </row>
    <row r="15" ht="15.75" spans="1:3">
      <c r="A15" s="49"/>
      <c r="B15" s="49"/>
      <c r="C15" s="49"/>
    </row>
    <row r="16" ht="15.75" spans="1:3">
      <c r="A16" s="49"/>
      <c r="B16" s="49"/>
      <c r="C16" s="49"/>
    </row>
    <row r="17" ht="15.75" spans="1:3">
      <c r="A17" s="49"/>
      <c r="B17" s="49"/>
      <c r="C17" s="49"/>
    </row>
    <row r="18" ht="15.75" spans="1:3">
      <c r="A18" s="49"/>
      <c r="B18" s="49"/>
      <c r="C18" s="49"/>
    </row>
    <row r="19" ht="15.75" spans="1:3">
      <c r="A19" s="49"/>
      <c r="B19" s="49"/>
      <c r="C19" s="49"/>
    </row>
    <row r="20" ht="15.75" spans="1:3">
      <c r="A20" s="49"/>
      <c r="B20" s="49"/>
      <c r="C20" s="49"/>
    </row>
    <row r="21" ht="15.75" spans="1:3">
      <c r="A21" s="49"/>
      <c r="B21" s="49"/>
      <c r="C21" s="49"/>
    </row>
    <row r="22" ht="15.75" spans="1:3">
      <c r="A22" s="49"/>
      <c r="B22" s="49"/>
      <c r="C22" s="49"/>
    </row>
    <row r="23" ht="15.75" spans="1:3">
      <c r="A23" s="49"/>
      <c r="B23" s="49"/>
      <c r="C23" s="49"/>
    </row>
    <row r="24" ht="15.75" spans="1:3">
      <c r="A24" s="49"/>
      <c r="B24" s="49"/>
      <c r="C24" s="49"/>
    </row>
    <row r="25" ht="15.75" spans="1:3">
      <c r="A25" s="49"/>
      <c r="B25" s="49"/>
      <c r="C25" s="49"/>
    </row>
    <row r="26" ht="15.75" spans="1:3">
      <c r="A26" s="49"/>
      <c r="B26" s="49"/>
      <c r="C26" s="49"/>
    </row>
    <row r="27" ht="15.75" spans="1:3">
      <c r="A27" s="49"/>
      <c r="B27" s="49"/>
      <c r="C27" s="49"/>
    </row>
    <row r="28" ht="15.75" spans="1:3">
      <c r="A28" s="49"/>
      <c r="B28" s="49"/>
      <c r="C28" s="49"/>
    </row>
    <row r="29" ht="15.75" spans="1:3">
      <c r="A29" s="49"/>
      <c r="B29" s="49"/>
      <c r="C29" s="49"/>
    </row>
    <row r="30" ht="15.75" spans="1:3">
      <c r="A30" s="49"/>
      <c r="B30" s="49"/>
      <c r="C30" s="49"/>
    </row>
    <row r="31" ht="15.75" spans="1:3">
      <c r="A31" s="49"/>
      <c r="B31" s="49"/>
      <c r="C31" s="49"/>
    </row>
    <row r="32" ht="15.75" spans="1:3">
      <c r="A32" s="49"/>
      <c r="B32" s="49"/>
      <c r="C32" s="49"/>
    </row>
    <row r="33" ht="15.75" spans="1:3">
      <c r="A33" s="49"/>
      <c r="B33" s="49"/>
      <c r="C33" s="49"/>
    </row>
    <row r="34" ht="15.75" spans="1:3">
      <c r="A34" s="49"/>
      <c r="B34" s="49"/>
      <c r="C34" s="49"/>
    </row>
    <row r="35" ht="15.75" spans="1:3">
      <c r="A35" s="49"/>
      <c r="B35" s="49"/>
      <c r="C35" s="49"/>
    </row>
    <row r="36" ht="15.75" spans="1:3">
      <c r="A36" s="49"/>
      <c r="B36" s="49"/>
      <c r="C36" s="49"/>
    </row>
    <row r="37" ht="15.75" spans="1:3">
      <c r="A37" s="49"/>
      <c r="B37" s="49"/>
      <c r="C37" s="49"/>
    </row>
    <row r="38" ht="15.75" spans="1:3">
      <c r="A38" s="49"/>
      <c r="B38" s="49"/>
      <c r="C38" s="49"/>
    </row>
    <row r="39" ht="15.75" spans="1:3">
      <c r="A39" s="49"/>
      <c r="B39" s="49"/>
      <c r="C39" s="49"/>
    </row>
    <row r="40" ht="15.75" spans="1:3">
      <c r="A40" s="49"/>
      <c r="B40" s="49"/>
      <c r="C40" s="49"/>
    </row>
    <row r="41" ht="15.75" spans="1:3">
      <c r="A41" s="49"/>
      <c r="B41" s="49"/>
      <c r="C41" s="49"/>
    </row>
    <row r="42" ht="15.75" spans="1:3">
      <c r="A42" s="49"/>
      <c r="B42" s="49"/>
      <c r="C42" s="49"/>
    </row>
    <row r="43" ht="15.75" spans="1:3">
      <c r="A43" s="49"/>
      <c r="B43" s="49"/>
      <c r="C43" s="49"/>
    </row>
    <row r="44" ht="15.75" spans="1:3">
      <c r="A44" s="49"/>
      <c r="B44" s="49"/>
      <c r="C44" s="49"/>
    </row>
    <row r="45" ht="15.75" spans="1:3">
      <c r="A45" s="49"/>
      <c r="B45" s="49"/>
      <c r="C45" s="49"/>
    </row>
    <row r="46" ht="15.75" spans="1:3">
      <c r="A46" s="49"/>
      <c r="B46" s="49"/>
      <c r="C46" s="49"/>
    </row>
    <row r="47" ht="15.75" spans="1:3">
      <c r="A47" s="49"/>
      <c r="B47" s="49"/>
      <c r="C47" s="49"/>
    </row>
    <row r="48" ht="15.75" spans="1:3">
      <c r="A48" s="49"/>
      <c r="B48" s="49"/>
      <c r="C48" s="49"/>
    </row>
    <row r="49" ht="15.75" spans="1:3">
      <c r="A49" s="49"/>
      <c r="B49" s="49"/>
      <c r="C49" s="49"/>
    </row>
    <row r="50" ht="15.75" spans="1:3">
      <c r="A50" s="49"/>
      <c r="B50" s="49"/>
      <c r="C50" s="49"/>
    </row>
    <row r="51" ht="15.75" spans="1:3">
      <c r="A51" s="49"/>
      <c r="B51" s="49"/>
      <c r="C51" s="49"/>
    </row>
    <row r="52" ht="15.75" spans="1:3">
      <c r="A52" s="49"/>
      <c r="B52" s="49"/>
      <c r="C52" s="49"/>
    </row>
    <row r="53" ht="15.75" spans="1:3">
      <c r="A53" s="49"/>
      <c r="B53" s="49"/>
      <c r="C53" s="49"/>
    </row>
    <row r="54" ht="15.75" spans="1:3">
      <c r="A54" s="49"/>
      <c r="B54" s="49"/>
      <c r="C54" s="49"/>
    </row>
    <row r="55" ht="15.75" spans="1:3">
      <c r="A55" s="49"/>
      <c r="B55" s="49"/>
      <c r="C55" s="49"/>
    </row>
    <row r="56" ht="15.75" spans="1:3">
      <c r="A56" s="49"/>
      <c r="B56" s="49"/>
      <c r="C56" s="49"/>
    </row>
    <row r="57" ht="15.75" spans="1:3">
      <c r="A57" s="49"/>
      <c r="B57" s="49"/>
      <c r="C57" s="49"/>
    </row>
    <row r="58" ht="15.75" spans="1:3">
      <c r="A58" s="49"/>
      <c r="B58" s="49"/>
      <c r="C58" s="49"/>
    </row>
    <row r="59" ht="15.75" spans="1:3">
      <c r="A59" s="49"/>
      <c r="B59" s="49"/>
      <c r="C59" s="49"/>
    </row>
    <row r="60" ht="15.75" spans="1:3">
      <c r="A60" s="49"/>
      <c r="B60" s="49"/>
      <c r="C60" s="49"/>
    </row>
    <row r="61" ht="15.75" spans="1:3">
      <c r="A61" s="49"/>
      <c r="B61" s="49"/>
      <c r="C61" s="49"/>
    </row>
    <row r="62" ht="15.75" spans="1:3">
      <c r="A62" s="49"/>
      <c r="B62" s="49"/>
      <c r="C62" s="49"/>
    </row>
    <row r="63" ht="15.75" spans="1:3">
      <c r="A63" s="49"/>
      <c r="B63" s="49"/>
      <c r="C63" s="49"/>
    </row>
    <row r="64" ht="15.75" spans="1:3">
      <c r="A64" s="49"/>
      <c r="B64" s="49"/>
      <c r="C64" s="49"/>
    </row>
    <row r="65" ht="15.75" spans="1:3">
      <c r="A65" s="49"/>
      <c r="B65" s="49"/>
      <c r="C65" s="49"/>
    </row>
    <row r="66" ht="15.75" spans="1:3">
      <c r="A66" s="49"/>
      <c r="B66" s="49"/>
      <c r="C66" s="49"/>
    </row>
    <row r="67" ht="15.75" spans="1:3">
      <c r="A67" s="49"/>
      <c r="B67" s="49"/>
      <c r="C67" s="49"/>
    </row>
    <row r="68" ht="15.75" spans="1:3">
      <c r="A68" s="49"/>
      <c r="B68" s="49"/>
      <c r="C68" s="49"/>
    </row>
    <row r="69" ht="15.75" spans="1:3">
      <c r="A69" s="49"/>
      <c r="B69" s="49"/>
      <c r="C69" s="49"/>
    </row>
    <row r="70" ht="15.75" spans="1:3">
      <c r="A70" s="49"/>
      <c r="B70" s="49"/>
      <c r="C70" s="49"/>
    </row>
    <row r="71" ht="15.75" spans="1:3">
      <c r="A71" s="49"/>
      <c r="B71" s="49"/>
      <c r="C71" s="49"/>
    </row>
    <row r="72" ht="15.75" spans="1:3">
      <c r="A72" s="49"/>
      <c r="B72" s="49"/>
      <c r="C72" s="49"/>
    </row>
    <row r="73" ht="15.75" spans="1:3">
      <c r="A73" s="49"/>
      <c r="B73" s="49"/>
      <c r="C73" s="49"/>
    </row>
    <row r="74" ht="15.75" spans="1:3">
      <c r="A74" s="49"/>
      <c r="B74" s="49"/>
      <c r="C74" s="49"/>
    </row>
    <row r="75" ht="15.75" spans="1:3">
      <c r="A75" s="49"/>
      <c r="B75" s="49"/>
      <c r="C75" s="49"/>
    </row>
    <row r="76" ht="15.75" spans="1:3">
      <c r="A76" s="49"/>
      <c r="B76" s="49"/>
      <c r="C76" s="49"/>
    </row>
    <row r="77" ht="15.75" spans="1:3">
      <c r="A77" s="49"/>
      <c r="B77" s="49"/>
      <c r="C77" s="49"/>
    </row>
    <row r="78" ht="15.75" spans="1:3">
      <c r="A78" s="49"/>
      <c r="B78" s="49"/>
      <c r="C78" s="49"/>
    </row>
    <row r="79" ht="15.75" spans="1:3">
      <c r="A79" s="49"/>
      <c r="B79" s="49"/>
      <c r="C79" s="49"/>
    </row>
    <row r="80" ht="15.75" spans="1:3">
      <c r="A80" s="49"/>
      <c r="B80" s="49"/>
      <c r="C80" s="49"/>
    </row>
    <row r="81" ht="15.75" spans="1:3">
      <c r="A81" s="49"/>
      <c r="B81" s="49"/>
      <c r="C81" s="49"/>
    </row>
    <row r="82" ht="15.75" spans="1:3">
      <c r="A82" s="49"/>
      <c r="B82" s="49"/>
      <c r="C82" s="49"/>
    </row>
    <row r="83" ht="15.75" spans="1:3">
      <c r="A83" s="49"/>
      <c r="B83" s="49"/>
      <c r="C83" s="49"/>
    </row>
    <row r="84" ht="15.75" spans="1:3">
      <c r="A84" s="49"/>
      <c r="B84" s="49"/>
      <c r="C84" s="49"/>
    </row>
    <row r="85" ht="15.75" spans="1:3">
      <c r="A85" s="49"/>
      <c r="B85" s="49"/>
      <c r="C85" s="49"/>
    </row>
    <row r="86" ht="15.75" spans="1:3">
      <c r="A86" s="49"/>
      <c r="B86" s="49"/>
      <c r="C86" s="49"/>
    </row>
    <row r="87" ht="15.75" spans="1:3">
      <c r="A87" s="49"/>
      <c r="B87" s="49"/>
      <c r="C87" s="49"/>
    </row>
    <row r="88" ht="15.75" spans="1:3">
      <c r="A88" s="49"/>
      <c r="B88" s="49"/>
      <c r="C88" s="49"/>
    </row>
    <row r="89" ht="15.75" spans="1:3">
      <c r="A89" s="49"/>
      <c r="B89" s="49"/>
      <c r="C89" s="49"/>
    </row>
    <row r="90" ht="15.75" spans="1:3">
      <c r="A90" s="49"/>
      <c r="B90" s="49"/>
      <c r="C90" s="49"/>
    </row>
    <row r="91" ht="15.75" spans="1:3">
      <c r="A91" s="49"/>
      <c r="B91" s="49"/>
      <c r="C91" s="49"/>
    </row>
    <row r="92" ht="15.75" spans="1:3">
      <c r="A92" s="49"/>
      <c r="B92" s="49"/>
      <c r="C92" s="49"/>
    </row>
    <row r="93" ht="15.75" spans="1:3">
      <c r="A93" s="49"/>
      <c r="B93" s="49"/>
      <c r="C93" s="49"/>
    </row>
    <row r="94" ht="15.75" spans="1:3">
      <c r="A94" s="49"/>
      <c r="B94" s="49"/>
      <c r="C94" s="49"/>
    </row>
    <row r="95" ht="15.75" spans="1:3">
      <c r="A95" s="49"/>
      <c r="B95" s="49"/>
      <c r="C95" s="49"/>
    </row>
    <row r="96" ht="15.75" spans="1:3">
      <c r="A96" s="49"/>
      <c r="B96" s="49"/>
      <c r="C96" s="49"/>
    </row>
    <row r="97" ht="15.75" spans="1:3">
      <c r="A97" s="49"/>
      <c r="B97" s="49"/>
      <c r="C97" s="49"/>
    </row>
    <row r="98" ht="15.75" spans="1:3">
      <c r="A98" s="49"/>
      <c r="B98" s="49"/>
      <c r="C98" s="49"/>
    </row>
    <row r="99" ht="15.75" spans="1:3">
      <c r="A99" s="49"/>
      <c r="B99" s="49"/>
      <c r="C99" s="49"/>
    </row>
    <row r="100" ht="15.75" spans="1:3">
      <c r="A100" s="49"/>
      <c r="B100" s="49"/>
      <c r="C100" s="49"/>
    </row>
    <row r="101" ht="15.75" spans="1:3">
      <c r="A101" s="49"/>
      <c r="B101" s="49"/>
      <c r="C101" s="49"/>
    </row>
    <row r="102" ht="15.75" spans="1:3">
      <c r="A102" s="49"/>
      <c r="B102" s="49"/>
      <c r="C102" s="49"/>
    </row>
    <row r="103" ht="15.75" spans="1:3">
      <c r="A103" s="49"/>
      <c r="B103" s="49"/>
      <c r="C103" s="49"/>
    </row>
    <row r="104" ht="15.75" spans="1:3">
      <c r="A104" s="49"/>
      <c r="B104" s="49"/>
      <c r="C104" s="49"/>
    </row>
    <row r="105" ht="15.75" spans="1:3">
      <c r="A105" s="49"/>
      <c r="B105" s="49"/>
      <c r="C105" s="49"/>
    </row>
    <row r="106" ht="15.75" spans="1:3">
      <c r="A106" s="49"/>
      <c r="B106" s="49"/>
      <c r="C106" s="49"/>
    </row>
    <row r="107" ht="15.75" spans="1:3">
      <c r="A107" s="49"/>
      <c r="B107" s="49"/>
      <c r="C107" s="49"/>
    </row>
    <row r="108" ht="15.75" spans="1:3">
      <c r="A108" s="49"/>
      <c r="B108" s="49"/>
      <c r="C108" s="49"/>
    </row>
    <row r="109" ht="15.75" spans="1:3">
      <c r="A109" s="49"/>
      <c r="B109" s="49"/>
      <c r="C109" s="49"/>
    </row>
    <row r="110" ht="15.75" spans="1:3">
      <c r="A110" s="49"/>
      <c r="B110" s="49"/>
      <c r="C110" s="49"/>
    </row>
    <row r="111" ht="15.75" spans="1:3">
      <c r="A111" s="49"/>
      <c r="B111" s="49"/>
      <c r="C111" s="49"/>
    </row>
    <row r="112" ht="15.75" spans="1:3">
      <c r="A112" s="49"/>
      <c r="B112" s="49"/>
      <c r="C112" s="49"/>
    </row>
    <row r="113" ht="15.75" spans="1:3">
      <c r="A113" s="49"/>
      <c r="B113" s="49"/>
      <c r="C113" s="49"/>
    </row>
    <row r="114" ht="15.75" spans="1:3">
      <c r="A114" s="49"/>
      <c r="B114" s="49"/>
      <c r="C114" s="49"/>
    </row>
    <row r="115" ht="15.75" spans="1:3">
      <c r="A115" s="49"/>
      <c r="B115" s="49"/>
      <c r="C115" s="49"/>
    </row>
    <row r="116" ht="15.75" spans="1:3">
      <c r="A116" s="49"/>
      <c r="B116" s="49"/>
      <c r="C116" s="49"/>
    </row>
    <row r="117" ht="15.75" spans="1:3">
      <c r="A117" s="49"/>
      <c r="B117" s="49"/>
      <c r="C117" s="49"/>
    </row>
    <row r="118" ht="15.75" spans="1:3">
      <c r="A118" s="49"/>
      <c r="B118" s="49"/>
      <c r="C118" s="49"/>
    </row>
    <row r="119" ht="15.75" spans="1:3">
      <c r="A119" s="49"/>
      <c r="B119" s="49"/>
      <c r="C119" s="49"/>
    </row>
    <row r="120" ht="15.75" spans="1:3">
      <c r="A120" s="49"/>
      <c r="B120" s="49"/>
      <c r="C120" s="49"/>
    </row>
    <row r="121" ht="15.75" spans="1:3">
      <c r="A121" s="49"/>
      <c r="B121" s="49"/>
      <c r="C121" s="49"/>
    </row>
    <row r="122" ht="15.75" spans="1:3">
      <c r="A122" s="49"/>
      <c r="B122" s="49"/>
      <c r="C122" s="49"/>
    </row>
    <row r="123" ht="15.75" spans="1:3">
      <c r="A123" s="49"/>
      <c r="B123" s="49"/>
      <c r="C123" s="49"/>
    </row>
    <row r="124" ht="15.75" spans="1:3">
      <c r="A124" s="49"/>
      <c r="B124" s="49"/>
      <c r="C124" s="49"/>
    </row>
    <row r="125" ht="15.75" spans="1:3">
      <c r="A125" s="49"/>
      <c r="B125" s="49"/>
      <c r="C125" s="49"/>
    </row>
    <row r="126" ht="15.75" spans="1:3">
      <c r="A126" s="49"/>
      <c r="B126" s="49"/>
      <c r="C126" s="49"/>
    </row>
    <row r="127" ht="15.75" spans="1:3">
      <c r="A127" s="49"/>
      <c r="B127" s="49"/>
      <c r="C127" s="49"/>
    </row>
    <row r="128" ht="15.75" spans="1:3">
      <c r="A128" s="49"/>
      <c r="B128" s="49"/>
      <c r="C128" s="49"/>
    </row>
    <row r="129" ht="15.75" spans="1:3">
      <c r="A129" s="49"/>
      <c r="B129" s="49"/>
      <c r="C129" s="49"/>
    </row>
    <row r="130" ht="15.75" spans="1:3">
      <c r="A130" s="49"/>
      <c r="B130" s="49"/>
      <c r="C130" s="49"/>
    </row>
    <row r="131" ht="15.75" spans="1:3">
      <c r="A131" s="49"/>
      <c r="B131" s="49"/>
      <c r="C131" s="49"/>
    </row>
    <row r="132" ht="15.75" spans="1:3">
      <c r="A132" s="49"/>
      <c r="B132" s="49"/>
      <c r="C132" s="49"/>
    </row>
    <row r="133" ht="15.75" spans="1:3">
      <c r="A133" s="49"/>
      <c r="B133" s="49"/>
      <c r="C133" s="49"/>
    </row>
    <row r="134" ht="15.75" spans="1:3">
      <c r="A134" s="49"/>
      <c r="B134" s="49"/>
      <c r="C134" s="49"/>
    </row>
    <row r="135" ht="15.75" spans="1:3">
      <c r="A135" s="49"/>
      <c r="B135" s="49"/>
      <c r="C135" s="49"/>
    </row>
    <row r="136" ht="15.75" spans="1:3">
      <c r="A136" s="49"/>
      <c r="B136" s="49"/>
      <c r="C136" s="49"/>
    </row>
    <row r="137" ht="15.75" spans="1:3">
      <c r="A137" s="49"/>
      <c r="B137" s="49"/>
      <c r="C137" s="49"/>
    </row>
    <row r="138" ht="15.75" spans="1:3">
      <c r="A138" s="49"/>
      <c r="B138" s="49"/>
      <c r="C138" s="49"/>
    </row>
    <row r="139" ht="15.75" spans="1:3">
      <c r="A139" s="49"/>
      <c r="B139" s="49"/>
      <c r="C139" s="49"/>
    </row>
    <row r="140" ht="15.75" spans="1:3">
      <c r="A140" s="49"/>
      <c r="B140" s="49"/>
      <c r="C140" s="49"/>
    </row>
    <row r="141" ht="15.75" spans="1:3">
      <c r="A141" s="49"/>
      <c r="B141" s="49"/>
      <c r="C141" s="49"/>
    </row>
    <row r="142" ht="15.75" spans="1:3">
      <c r="A142" s="49"/>
      <c r="B142" s="49"/>
      <c r="C142" s="49"/>
    </row>
    <row r="143" ht="15.75" spans="1:3">
      <c r="A143" s="49"/>
      <c r="B143" s="49"/>
      <c r="C143" s="49"/>
    </row>
    <row r="144" ht="15.75" spans="1:3">
      <c r="A144" s="49"/>
      <c r="B144" s="49"/>
      <c r="C144" s="49"/>
    </row>
    <row r="145" ht="15.75" spans="1:3">
      <c r="A145" s="49"/>
      <c r="B145" s="49"/>
      <c r="C145" s="49"/>
    </row>
    <row r="146" ht="15.75" spans="1:3">
      <c r="A146" s="49"/>
      <c r="B146" s="49"/>
      <c r="C146" s="49"/>
    </row>
    <row r="147" ht="15.75" spans="1:3">
      <c r="A147" s="49"/>
      <c r="B147" s="49"/>
      <c r="C147" s="49"/>
    </row>
    <row r="148" ht="15.75" spans="1:3">
      <c r="A148" s="49"/>
      <c r="B148" s="49"/>
      <c r="C148" s="49"/>
    </row>
    <row r="149" ht="15.75" spans="1:3">
      <c r="A149" s="49"/>
      <c r="B149" s="49"/>
      <c r="C149" s="49"/>
    </row>
    <row r="150" ht="15.75" spans="1:3">
      <c r="A150" s="49"/>
      <c r="B150" s="49"/>
      <c r="C150" s="49"/>
    </row>
    <row r="151" ht="15.75" spans="1:3">
      <c r="A151" s="49"/>
      <c r="B151" s="49"/>
      <c r="C151" s="49"/>
    </row>
    <row r="152" ht="15.75" spans="1:3">
      <c r="A152" s="49"/>
      <c r="B152" s="49"/>
      <c r="C152" s="49"/>
    </row>
    <row r="153" ht="15.75" spans="1:3">
      <c r="A153" s="49"/>
      <c r="B153" s="49"/>
      <c r="C153" s="49"/>
    </row>
    <row r="154" ht="15.75" spans="1:3">
      <c r="A154" s="49"/>
      <c r="B154" s="49"/>
      <c r="C154" s="49"/>
    </row>
    <row r="155" ht="15.75" spans="1:3">
      <c r="A155" s="49"/>
      <c r="B155" s="49"/>
      <c r="C155" s="49"/>
    </row>
    <row r="156" ht="15.75" spans="1:3">
      <c r="A156" s="49"/>
      <c r="B156" s="49"/>
      <c r="C156" s="49"/>
    </row>
    <row r="157" ht="15.75" spans="1:3">
      <c r="A157" s="49"/>
      <c r="B157" s="49"/>
      <c r="C157" s="49"/>
    </row>
    <row r="158" ht="15.75" spans="1:3">
      <c r="A158" s="49"/>
      <c r="B158" s="49"/>
      <c r="C158" s="49"/>
    </row>
    <row r="159" ht="15.75" spans="1:3">
      <c r="A159" s="49"/>
      <c r="B159" s="49"/>
      <c r="C159" s="49"/>
    </row>
    <row r="160" ht="15.75" spans="1:3">
      <c r="A160" s="49"/>
      <c r="B160" s="49"/>
      <c r="C160" s="49"/>
    </row>
    <row r="161" ht="15.75" spans="1:3">
      <c r="A161" s="49"/>
      <c r="B161" s="49"/>
      <c r="C161" s="49"/>
    </row>
    <row r="162" ht="15.75" spans="1:3">
      <c r="A162" s="49"/>
      <c r="B162" s="49"/>
      <c r="C162" s="49"/>
    </row>
    <row r="163" ht="15.75" spans="1:3">
      <c r="A163" s="49"/>
      <c r="B163" s="49"/>
      <c r="C163" s="49"/>
    </row>
    <row r="164" ht="15.75" spans="1:3">
      <c r="A164" s="49"/>
      <c r="B164" s="49"/>
      <c r="C164" s="49"/>
    </row>
    <row r="165" ht="15.75" spans="1:3">
      <c r="A165" s="49"/>
      <c r="B165" s="49"/>
      <c r="C165" s="49"/>
    </row>
    <row r="166" ht="15.75" spans="1:3">
      <c r="A166" s="49"/>
      <c r="B166" s="49"/>
      <c r="C166" s="49"/>
    </row>
    <row r="167" ht="15.75" spans="1:3">
      <c r="A167" s="49"/>
      <c r="B167" s="49"/>
      <c r="C167" s="49"/>
    </row>
    <row r="168" ht="15.75" spans="1:3">
      <c r="A168" s="49"/>
      <c r="B168" s="49"/>
      <c r="C168" s="49"/>
    </row>
    <row r="169" ht="15.75" spans="1:3">
      <c r="A169" s="49"/>
      <c r="B169" s="49"/>
      <c r="C169" s="49"/>
    </row>
    <row r="170" ht="15.75" spans="1:3">
      <c r="A170" s="49"/>
      <c r="B170" s="49"/>
      <c r="C170" s="49"/>
    </row>
    <row r="171" ht="15.75" spans="1:3">
      <c r="A171" s="49"/>
      <c r="B171" s="49"/>
      <c r="C171" s="49"/>
    </row>
    <row r="172" ht="15.75" spans="1:3">
      <c r="A172" s="49"/>
      <c r="B172" s="49"/>
      <c r="C172" s="49"/>
    </row>
    <row r="173" ht="15.75" spans="1:3">
      <c r="A173" s="49"/>
      <c r="B173" s="49"/>
      <c r="C173" s="49"/>
    </row>
    <row r="174" ht="15.75" spans="1:3">
      <c r="A174" s="49"/>
      <c r="B174" s="49"/>
      <c r="C174" s="49"/>
    </row>
    <row r="175" ht="15.75" spans="1:3">
      <c r="A175" s="49"/>
      <c r="B175" s="49"/>
      <c r="C175" s="49"/>
    </row>
    <row r="176" ht="15.75" spans="1:3">
      <c r="A176" s="49"/>
      <c r="B176" s="49"/>
      <c r="C176" s="49"/>
    </row>
    <row r="177" ht="15.75" spans="1:3">
      <c r="A177" s="49"/>
      <c r="B177" s="49"/>
      <c r="C177" s="49"/>
    </row>
    <row r="178" ht="15.75" spans="1:3">
      <c r="A178" s="49"/>
      <c r="B178" s="49"/>
      <c r="C178" s="49"/>
    </row>
    <row r="179" ht="15.75" spans="1:3">
      <c r="A179" s="49"/>
      <c r="B179" s="49"/>
      <c r="C179" s="49"/>
    </row>
    <row r="180" ht="15.75" spans="1:3">
      <c r="A180" s="49"/>
      <c r="B180" s="49"/>
      <c r="C180" s="49"/>
    </row>
    <row r="181" ht="15.75" spans="1:3">
      <c r="A181" s="49"/>
      <c r="B181" s="49"/>
      <c r="C181" s="49"/>
    </row>
    <row r="182" ht="15.75" spans="1:3">
      <c r="A182" s="49"/>
      <c r="B182" s="49"/>
      <c r="C182" s="49"/>
    </row>
    <row r="183" ht="15.75" spans="1:3">
      <c r="A183" s="49"/>
      <c r="B183" s="49"/>
      <c r="C183" s="49"/>
    </row>
    <row r="184" ht="15.75" spans="1:3">
      <c r="A184" s="49"/>
      <c r="B184" s="49"/>
      <c r="C184" s="49"/>
    </row>
    <row r="185" ht="15.75" spans="1:3">
      <c r="A185" s="49"/>
      <c r="B185" s="49"/>
      <c r="C185" s="49"/>
    </row>
    <row r="186" ht="15.75" spans="1:3">
      <c r="A186" s="49"/>
      <c r="B186" s="49"/>
      <c r="C186" s="49"/>
    </row>
    <row r="187" ht="15.75" spans="1:3">
      <c r="A187" s="49"/>
      <c r="B187" s="49"/>
      <c r="C187" s="49"/>
    </row>
    <row r="188" ht="15.75" spans="1:3">
      <c r="A188" s="49"/>
      <c r="B188" s="49"/>
      <c r="C188" s="49"/>
    </row>
    <row r="189" ht="15.75" spans="1:3">
      <c r="A189" s="49"/>
      <c r="B189" s="49"/>
      <c r="C189" s="49"/>
    </row>
    <row r="190" ht="15.75" spans="1:3">
      <c r="A190" s="49"/>
      <c r="B190" s="49"/>
      <c r="C190" s="49"/>
    </row>
    <row r="191" ht="15.75" spans="1:3">
      <c r="A191" s="49"/>
      <c r="B191" s="49"/>
      <c r="C191" s="49"/>
    </row>
    <row r="192" ht="15.75" spans="1:3">
      <c r="A192" s="49"/>
      <c r="B192" s="49"/>
      <c r="C192" s="49"/>
    </row>
    <row r="193" ht="15.75" spans="1:3">
      <c r="A193" s="49"/>
      <c r="B193" s="49"/>
      <c r="C193" s="49"/>
    </row>
    <row r="194" ht="15.75" spans="1:3">
      <c r="A194" s="49"/>
      <c r="B194" s="49"/>
      <c r="C194" s="49"/>
    </row>
    <row r="195" ht="15.75" spans="1:3">
      <c r="A195" s="49"/>
      <c r="B195" s="49"/>
      <c r="C195" s="49"/>
    </row>
    <row r="196" ht="15.75" spans="1:3">
      <c r="A196" s="49"/>
      <c r="B196" s="49"/>
      <c r="C196" s="49"/>
    </row>
    <row r="197" ht="15.75" spans="1:3">
      <c r="A197" s="49"/>
      <c r="B197" s="49"/>
      <c r="C197" s="49"/>
    </row>
    <row r="198" ht="15.75" spans="1:3">
      <c r="A198" s="49"/>
      <c r="B198" s="49"/>
      <c r="C198" s="49"/>
    </row>
    <row r="199" ht="15.75" spans="1:3">
      <c r="A199" s="49"/>
      <c r="B199" s="49"/>
      <c r="C199" s="49"/>
    </row>
    <row r="200" ht="15.75" spans="1:3">
      <c r="A200" s="49"/>
      <c r="B200" s="49"/>
      <c r="C200" s="49"/>
    </row>
    <row r="201" ht="15.75" spans="1:3">
      <c r="A201" s="49"/>
      <c r="B201" s="49"/>
      <c r="C201" s="49"/>
    </row>
    <row r="202" ht="15.75" spans="1:3">
      <c r="A202" s="49"/>
      <c r="B202" s="49"/>
      <c r="C202" s="49"/>
    </row>
    <row r="203" ht="15.75" spans="1:3">
      <c r="A203" s="49"/>
      <c r="B203" s="49"/>
      <c r="C203" s="49"/>
    </row>
    <row r="204" ht="15.75" spans="1:3">
      <c r="A204" s="49"/>
      <c r="B204" s="49"/>
      <c r="C204" s="49"/>
    </row>
    <row r="205" ht="15.75" spans="1:3">
      <c r="A205" s="49"/>
      <c r="B205" s="49"/>
      <c r="C205" s="49"/>
    </row>
    <row r="206" ht="15.75" spans="1:3">
      <c r="A206" s="49"/>
      <c r="B206" s="49"/>
      <c r="C206" s="49"/>
    </row>
    <row r="207" ht="15.75" spans="1:3">
      <c r="A207" s="49"/>
      <c r="B207" s="49"/>
      <c r="C207" s="49"/>
    </row>
    <row r="208" ht="15.75" spans="1:3">
      <c r="A208" s="49"/>
      <c r="B208" s="49"/>
      <c r="C208" s="49"/>
    </row>
    <row r="209" ht="15.75" spans="1:3">
      <c r="A209" s="49"/>
      <c r="B209" s="49"/>
      <c r="C209" s="49"/>
    </row>
    <row r="210" ht="15.75" spans="1:3">
      <c r="A210" s="49"/>
      <c r="B210" s="49"/>
      <c r="C210" s="49"/>
    </row>
    <row r="211" ht="15.75" spans="1:3">
      <c r="A211" s="49"/>
      <c r="B211" s="49"/>
      <c r="C211" s="49"/>
    </row>
    <row r="212" ht="15.75" spans="1:3">
      <c r="A212" s="49"/>
      <c r="B212" s="49"/>
      <c r="C212" s="49"/>
    </row>
    <row r="213" ht="15.75" spans="1:3">
      <c r="A213" s="49"/>
      <c r="B213" s="49"/>
      <c r="C213" s="49"/>
    </row>
    <row r="214" ht="15.75" spans="1:3">
      <c r="A214" s="49"/>
      <c r="B214" s="49"/>
      <c r="C214" s="49"/>
    </row>
    <row r="215" ht="15.75" spans="1:3">
      <c r="A215" s="49"/>
      <c r="B215" s="49"/>
      <c r="C215" s="49"/>
    </row>
    <row r="216" ht="15.75" spans="1:3">
      <c r="A216" s="49"/>
      <c r="B216" s="49"/>
      <c r="C216" s="49"/>
    </row>
    <row r="217" ht="15.75" spans="1:3">
      <c r="A217" s="49"/>
      <c r="B217" s="49"/>
      <c r="C217" s="49"/>
    </row>
    <row r="218" ht="15.75" spans="1:3">
      <c r="A218" s="49"/>
      <c r="B218" s="49"/>
      <c r="C218" s="49"/>
    </row>
    <row r="219" ht="15.75" spans="1:3">
      <c r="A219" s="49"/>
      <c r="B219" s="49"/>
      <c r="C219" s="49"/>
    </row>
    <row r="220" ht="15.75" spans="1:3">
      <c r="A220" s="49"/>
      <c r="B220" s="49"/>
      <c r="C220" s="49"/>
    </row>
    <row r="221" ht="15.75" spans="1:3">
      <c r="A221" s="49"/>
      <c r="B221" s="49"/>
      <c r="C221" s="49"/>
    </row>
    <row r="222" ht="15.75" spans="1:3">
      <c r="A222" s="49"/>
      <c r="B222" s="49"/>
      <c r="C222" s="49"/>
    </row>
    <row r="223" ht="15.75" spans="1:3">
      <c r="A223" s="49"/>
      <c r="B223" s="49"/>
      <c r="C223" s="49"/>
    </row>
    <row r="224" ht="15.75" spans="1:3">
      <c r="A224" s="49"/>
      <c r="B224" s="49"/>
      <c r="C224" s="49"/>
    </row>
    <row r="225" ht="15.75" spans="1:3">
      <c r="A225" s="49"/>
      <c r="B225" s="49"/>
      <c r="C225" s="49"/>
    </row>
    <row r="226" ht="15.75" spans="1:3">
      <c r="A226" s="49"/>
      <c r="B226" s="49"/>
      <c r="C226" s="49"/>
    </row>
    <row r="227" ht="15.75" spans="1:3">
      <c r="A227" s="49"/>
      <c r="B227" s="49"/>
      <c r="C227" s="49"/>
    </row>
    <row r="228" ht="15.75" spans="1:3">
      <c r="A228" s="49"/>
      <c r="B228" s="49"/>
      <c r="C228" s="49"/>
    </row>
    <row r="229" ht="15.75" spans="1:3">
      <c r="A229" s="49"/>
      <c r="B229" s="49"/>
      <c r="C229" s="49"/>
    </row>
    <row r="230" ht="15.75" spans="1:3">
      <c r="A230" s="49"/>
      <c r="B230" s="49"/>
      <c r="C230" s="49"/>
    </row>
    <row r="231" ht="15.75" spans="1:3">
      <c r="A231" s="49"/>
      <c r="B231" s="49"/>
      <c r="C231" s="49"/>
    </row>
    <row r="232" ht="15.75" spans="1:3">
      <c r="A232" s="49"/>
      <c r="B232" s="49"/>
      <c r="C232" s="49"/>
    </row>
    <row r="233" ht="15.75" spans="1:3">
      <c r="A233" s="49"/>
      <c r="B233" s="49"/>
      <c r="C233" s="49"/>
    </row>
    <row r="234" ht="15.75" spans="1:3">
      <c r="A234" s="49"/>
      <c r="B234" s="49"/>
      <c r="C234" s="49"/>
    </row>
    <row r="235" ht="15.75" spans="1:3">
      <c r="A235" s="49"/>
      <c r="B235" s="49"/>
      <c r="C235" s="49"/>
    </row>
    <row r="236" ht="15.75" spans="1:3">
      <c r="A236" s="49"/>
      <c r="B236" s="49"/>
      <c r="C236" s="49"/>
    </row>
    <row r="237" ht="15.75" spans="1:3">
      <c r="A237" s="49"/>
      <c r="B237" s="49"/>
      <c r="C237" s="49"/>
    </row>
    <row r="238" ht="15.75" spans="1:3">
      <c r="A238" s="49"/>
      <c r="B238" s="49"/>
      <c r="C238" s="49"/>
    </row>
    <row r="239" ht="15.75" spans="1:3">
      <c r="A239" s="49"/>
      <c r="B239" s="49"/>
      <c r="C239" s="49"/>
    </row>
    <row r="240" ht="15.75" spans="1:3">
      <c r="A240" s="49"/>
      <c r="B240" s="49"/>
      <c r="C240" s="49"/>
    </row>
    <row r="241" ht="15.75" spans="1:3">
      <c r="A241" s="49"/>
      <c r="B241" s="49"/>
      <c r="C241" s="49"/>
    </row>
    <row r="242" ht="15.75" spans="1:3">
      <c r="A242" s="49"/>
      <c r="B242" s="49"/>
      <c r="C242" s="49"/>
    </row>
    <row r="243" ht="15.75" spans="1:3">
      <c r="A243" s="49"/>
      <c r="B243" s="49"/>
      <c r="C243" s="49"/>
    </row>
    <row r="244" ht="15.75" spans="1:3">
      <c r="A244" s="49"/>
      <c r="B244" s="49"/>
      <c r="C244" s="49"/>
    </row>
    <row r="245" ht="15.75" spans="1:3">
      <c r="A245" s="49"/>
      <c r="B245" s="49"/>
      <c r="C245" s="49"/>
    </row>
    <row r="246" ht="15.75" spans="1:3">
      <c r="A246" s="49"/>
      <c r="B246" s="49"/>
      <c r="C246" s="49"/>
    </row>
    <row r="247" ht="15.75" spans="1:3">
      <c r="A247" s="49"/>
      <c r="B247" s="49"/>
      <c r="C247" s="49"/>
    </row>
    <row r="248" ht="15.75" spans="1:3">
      <c r="A248" s="49"/>
      <c r="B248" s="49"/>
      <c r="C248" s="49"/>
    </row>
    <row r="249" ht="15.75" spans="1:3">
      <c r="A249" s="49"/>
      <c r="B249" s="49"/>
      <c r="C249" s="49"/>
    </row>
    <row r="250" ht="15.75" spans="1:3">
      <c r="A250" s="49"/>
      <c r="B250" s="49"/>
      <c r="C250" s="49"/>
    </row>
    <row r="251" ht="15.75" spans="1:3">
      <c r="A251" s="49"/>
      <c r="B251" s="49"/>
      <c r="C251" s="49"/>
    </row>
    <row r="252" ht="15.75" spans="1:3">
      <c r="A252" s="49"/>
      <c r="B252" s="49"/>
      <c r="C252" s="49"/>
    </row>
    <row r="253" ht="15.75" spans="1:3">
      <c r="A253" s="49"/>
      <c r="B253" s="49"/>
      <c r="C253" s="49"/>
    </row>
    <row r="254" ht="15.75" spans="1:3">
      <c r="A254" s="49"/>
      <c r="B254" s="49"/>
      <c r="C254" s="49"/>
    </row>
    <row r="255" ht="15.75" spans="1:3">
      <c r="A255" s="49"/>
      <c r="B255" s="49"/>
      <c r="C255" s="49"/>
    </row>
    <row r="256" ht="15.75" spans="1:3">
      <c r="A256" s="49"/>
      <c r="B256" s="49"/>
      <c r="C256" s="49"/>
    </row>
    <row r="257" ht="15.75" spans="1:3">
      <c r="A257" s="49"/>
      <c r="B257" s="49"/>
      <c r="C257" s="49"/>
    </row>
    <row r="258" ht="15.75" spans="1:3">
      <c r="A258" s="49"/>
      <c r="B258" s="49"/>
      <c r="C258" s="49"/>
    </row>
    <row r="259" ht="15.75" spans="1:3">
      <c r="A259" s="49"/>
      <c r="B259" s="49"/>
      <c r="C259" s="49"/>
    </row>
    <row r="260" ht="15.75" spans="1:3">
      <c r="A260" s="49"/>
      <c r="B260" s="49"/>
      <c r="C260" s="49"/>
    </row>
    <row r="261" ht="15.75" spans="1:3">
      <c r="A261" s="49"/>
      <c r="B261" s="49"/>
      <c r="C261" s="49"/>
    </row>
    <row r="262" ht="15.75" spans="1:3">
      <c r="A262" s="49"/>
      <c r="B262" s="49"/>
      <c r="C262" s="49"/>
    </row>
    <row r="263" ht="15.75" spans="1:3">
      <c r="A263" s="49"/>
      <c r="B263" s="49"/>
      <c r="C263" s="49"/>
    </row>
    <row r="264" ht="15.75" spans="1:3">
      <c r="A264" s="49"/>
      <c r="B264" s="49"/>
      <c r="C264" s="49"/>
    </row>
    <row r="265" ht="15.75" spans="1:3">
      <c r="A265" s="49"/>
      <c r="B265" s="49"/>
      <c r="C265" s="49"/>
    </row>
    <row r="266" ht="15.75" spans="1:3">
      <c r="A266" s="49"/>
      <c r="B266" s="49"/>
      <c r="C266" s="49"/>
    </row>
    <row r="267" ht="15.75" spans="1:3">
      <c r="A267" s="49"/>
      <c r="B267" s="49"/>
      <c r="C267" s="49"/>
    </row>
    <row r="268" ht="15.75" spans="1:3">
      <c r="A268" s="49"/>
      <c r="B268" s="49"/>
      <c r="C268" s="49"/>
    </row>
    <row r="269" ht="15.75" spans="1:3">
      <c r="A269" s="49"/>
      <c r="B269" s="49"/>
      <c r="C269" s="49"/>
    </row>
    <row r="270" ht="15.75" spans="1:3">
      <c r="A270" s="49"/>
      <c r="B270" s="49"/>
      <c r="C270" s="49"/>
    </row>
    <row r="271" ht="15.75" spans="1:3">
      <c r="A271" s="49"/>
      <c r="B271" s="49"/>
      <c r="C271" s="49"/>
    </row>
    <row r="272" ht="15.75" spans="1:3">
      <c r="A272" s="49"/>
      <c r="B272" s="49"/>
      <c r="C272" s="49"/>
    </row>
    <row r="273" ht="15.75" spans="1:3">
      <c r="A273" s="49"/>
      <c r="B273" s="49"/>
      <c r="C273" s="49"/>
    </row>
    <row r="274" ht="15.75" spans="1:3">
      <c r="A274" s="49"/>
      <c r="B274" s="49"/>
      <c r="C274" s="49"/>
    </row>
    <row r="275" ht="15.75" spans="1:3">
      <c r="A275" s="49"/>
      <c r="B275" s="49"/>
      <c r="C275" s="49"/>
    </row>
    <row r="276" ht="15.75" spans="1:3">
      <c r="A276" s="49"/>
      <c r="B276" s="49"/>
      <c r="C276" s="49"/>
    </row>
    <row r="277" ht="15.75" spans="1:3">
      <c r="A277" s="49"/>
      <c r="B277" s="49"/>
      <c r="C277" s="49"/>
    </row>
    <row r="278" ht="15.75" spans="1:3">
      <c r="A278" s="49"/>
      <c r="B278" s="49"/>
      <c r="C278" s="49"/>
    </row>
    <row r="279" ht="15.75" spans="1:3">
      <c r="A279" s="49"/>
      <c r="B279" s="49"/>
      <c r="C279" s="49"/>
    </row>
    <row r="280" ht="15.75" spans="1:3">
      <c r="A280" s="49"/>
      <c r="B280" s="49"/>
      <c r="C280" s="49"/>
    </row>
    <row r="281" ht="15.75" spans="1:3">
      <c r="A281" s="49"/>
      <c r="B281" s="49"/>
      <c r="C281" s="49"/>
    </row>
    <row r="282" ht="15.75" spans="1:3">
      <c r="A282" s="49"/>
      <c r="B282" s="49"/>
      <c r="C282" s="49"/>
    </row>
    <row r="283" ht="15.75" spans="1:3">
      <c r="A283" s="49"/>
      <c r="B283" s="49"/>
      <c r="C283" s="49"/>
    </row>
    <row r="284" ht="15.75" spans="1:3">
      <c r="A284" s="49"/>
      <c r="B284" s="49"/>
      <c r="C284" s="49"/>
    </row>
    <row r="285" ht="15.75" spans="1:3">
      <c r="A285" s="49"/>
      <c r="B285" s="49"/>
      <c r="C285" s="49"/>
    </row>
    <row r="286" ht="15.75" spans="1:3">
      <c r="A286" s="49"/>
      <c r="B286" s="49"/>
      <c r="C286" s="49"/>
    </row>
    <row r="287" ht="15.75" spans="1:3">
      <c r="A287" s="49"/>
      <c r="B287" s="49"/>
      <c r="C287" s="49"/>
    </row>
    <row r="288" ht="15.75" spans="1:3">
      <c r="A288" s="49"/>
      <c r="B288" s="49"/>
      <c r="C288" s="49"/>
    </row>
    <row r="289" ht="15.75" spans="1:3">
      <c r="A289" s="49"/>
      <c r="B289" s="49"/>
      <c r="C289" s="49"/>
    </row>
    <row r="290" ht="15.75" spans="1:3">
      <c r="A290" s="49"/>
      <c r="B290" s="49"/>
      <c r="C290" s="49"/>
    </row>
    <row r="291" ht="15.75" spans="1:3">
      <c r="A291" s="49"/>
      <c r="B291" s="49"/>
      <c r="C291" s="49"/>
    </row>
    <row r="292" ht="15.75" spans="1:3">
      <c r="A292" s="49"/>
      <c r="B292" s="49"/>
      <c r="C292" s="49"/>
    </row>
    <row r="293" ht="15.75" spans="1:3">
      <c r="A293" s="49"/>
      <c r="B293" s="49"/>
      <c r="C293" s="49"/>
    </row>
    <row r="294" ht="15.75" spans="1:3">
      <c r="A294" s="49"/>
      <c r="B294" s="49"/>
      <c r="C294" s="49"/>
    </row>
    <row r="295" ht="15.75" spans="1:3">
      <c r="A295" s="49"/>
      <c r="B295" s="49"/>
      <c r="C295" s="49"/>
    </row>
    <row r="296" ht="15.75" spans="1:3">
      <c r="A296" s="49"/>
      <c r="B296" s="49"/>
      <c r="C296" s="49"/>
    </row>
    <row r="297" ht="15.75" spans="1:3">
      <c r="A297" s="49"/>
      <c r="B297" s="49"/>
      <c r="C297" s="49"/>
    </row>
    <row r="298" ht="15.75" spans="1:3">
      <c r="A298" s="49"/>
      <c r="B298" s="49"/>
      <c r="C298" s="49"/>
    </row>
    <row r="299" ht="15.75" spans="1:3">
      <c r="A299" s="49"/>
      <c r="B299" s="49"/>
      <c r="C299" s="49"/>
    </row>
    <row r="300" ht="15.75" spans="1:3">
      <c r="A300" s="49"/>
      <c r="B300" s="49"/>
      <c r="C300" s="49"/>
    </row>
    <row r="301" ht="15.75" spans="1:3">
      <c r="A301" s="49"/>
      <c r="B301" s="49"/>
      <c r="C301" s="49"/>
    </row>
    <row r="302" ht="15.75" spans="1:3">
      <c r="A302" s="49"/>
      <c r="B302" s="49"/>
      <c r="C302" s="49"/>
    </row>
    <row r="303" ht="15.75" spans="1:3">
      <c r="A303" s="49"/>
      <c r="B303" s="49"/>
      <c r="C303" s="49"/>
    </row>
    <row r="304" ht="15.75" spans="1:3">
      <c r="A304" s="49"/>
      <c r="B304" s="49"/>
      <c r="C304" s="49"/>
    </row>
    <row r="305" ht="15.75" spans="1:3">
      <c r="A305" s="49"/>
      <c r="B305" s="49"/>
      <c r="C305" s="49"/>
    </row>
    <row r="306" ht="15.75" spans="1:3">
      <c r="A306" s="49"/>
      <c r="B306" s="49"/>
      <c r="C306" s="49"/>
    </row>
    <row r="307" ht="15.75" spans="1:3">
      <c r="A307" s="49"/>
      <c r="B307" s="49"/>
      <c r="C307" s="49"/>
    </row>
    <row r="308" ht="15.75" spans="1:3">
      <c r="A308" s="49"/>
      <c r="B308" s="49"/>
      <c r="C308" s="49"/>
    </row>
    <row r="309" ht="15.75" spans="1:3">
      <c r="A309" s="49"/>
      <c r="B309" s="49"/>
      <c r="C309" s="49"/>
    </row>
    <row r="310" ht="15.75" spans="1:3">
      <c r="A310" s="49"/>
      <c r="B310" s="49"/>
      <c r="C310" s="49"/>
    </row>
    <row r="311" ht="15.75" spans="1:3">
      <c r="A311" s="49"/>
      <c r="B311" s="49"/>
      <c r="C311" s="49"/>
    </row>
    <row r="312" ht="15.75" spans="1:3">
      <c r="A312" s="49"/>
      <c r="B312" s="49"/>
      <c r="C312" s="49"/>
    </row>
    <row r="313" ht="15.75" spans="1:3">
      <c r="A313" s="49"/>
      <c r="B313" s="49"/>
      <c r="C313" s="49"/>
    </row>
    <row r="314" ht="15.75" spans="1:3">
      <c r="A314" s="49"/>
      <c r="B314" s="49"/>
      <c r="C314" s="49"/>
    </row>
    <row r="315" ht="15.75" spans="1:3">
      <c r="A315" s="49"/>
      <c r="B315" s="49"/>
      <c r="C315" s="49"/>
    </row>
    <row r="316" ht="15.75" spans="1:3">
      <c r="A316" s="49"/>
      <c r="B316" s="49"/>
      <c r="C316" s="49"/>
    </row>
    <row r="317" ht="15.75" spans="1:3">
      <c r="A317" s="49"/>
      <c r="B317" s="49"/>
      <c r="C317" s="49"/>
    </row>
    <row r="318" ht="15.75" spans="1:3">
      <c r="A318" s="49"/>
      <c r="B318" s="49"/>
      <c r="C318" s="49"/>
    </row>
    <row r="319" ht="15.75" spans="1:3">
      <c r="A319" s="49"/>
      <c r="B319" s="49"/>
      <c r="C319" s="49"/>
    </row>
    <row r="320" ht="15.75" spans="1:3">
      <c r="A320" s="49"/>
      <c r="B320" s="49"/>
      <c r="C320" s="49"/>
    </row>
    <row r="321" ht="15.75" spans="1:3">
      <c r="A321" s="49"/>
      <c r="B321" s="49"/>
      <c r="C321" s="49"/>
    </row>
    <row r="322" ht="15.75" spans="1:3">
      <c r="A322" s="49"/>
      <c r="B322" s="49"/>
      <c r="C322" s="49"/>
    </row>
    <row r="323" ht="15.75" spans="1:3">
      <c r="A323" s="49"/>
      <c r="B323" s="49"/>
      <c r="C323" s="49"/>
    </row>
    <row r="324" ht="15.75" spans="1:3">
      <c r="A324" s="49"/>
      <c r="B324" s="49"/>
      <c r="C324" s="49"/>
    </row>
    <row r="325" ht="15.75" spans="1:3">
      <c r="A325" s="49"/>
      <c r="B325" s="49"/>
      <c r="C325" s="49"/>
    </row>
    <row r="326" ht="15.75" spans="1:3">
      <c r="A326" s="49"/>
      <c r="B326" s="49"/>
      <c r="C326" s="49"/>
    </row>
    <row r="327" ht="15.75" spans="1:3">
      <c r="A327" s="49"/>
      <c r="B327" s="49"/>
      <c r="C327" s="49"/>
    </row>
    <row r="328" ht="15.75" spans="1:3">
      <c r="A328" s="49"/>
      <c r="B328" s="49"/>
      <c r="C328" s="49"/>
    </row>
    <row r="329" ht="15.75" spans="1:3">
      <c r="A329" s="49"/>
      <c r="B329" s="49"/>
      <c r="C329" s="49"/>
    </row>
    <row r="330" ht="15.75" spans="1:3">
      <c r="A330" s="49"/>
      <c r="B330" s="49"/>
      <c r="C330" s="49"/>
    </row>
    <row r="331" ht="15.75" spans="1:3">
      <c r="A331" s="49"/>
      <c r="B331" s="49"/>
      <c r="C331" s="49"/>
    </row>
    <row r="332" ht="15.75" spans="1:3">
      <c r="A332" s="49"/>
      <c r="B332" s="49"/>
      <c r="C332" s="49"/>
    </row>
    <row r="333" ht="15.75" spans="1:3">
      <c r="A333" s="49"/>
      <c r="B333" s="49"/>
      <c r="C333" s="49"/>
    </row>
    <row r="334" ht="15.75" spans="1:3">
      <c r="A334" s="49"/>
      <c r="B334" s="49"/>
      <c r="C334" s="49"/>
    </row>
    <row r="335" ht="15.75" spans="1:3">
      <c r="A335" s="49"/>
      <c r="B335" s="49"/>
      <c r="C335" s="49"/>
    </row>
    <row r="336" ht="15.75" spans="1:3">
      <c r="A336" s="49"/>
      <c r="B336" s="49"/>
      <c r="C336" s="49"/>
    </row>
    <row r="337" ht="15.75" spans="1:3">
      <c r="A337" s="49"/>
      <c r="B337" s="49"/>
      <c r="C337" s="49"/>
    </row>
    <row r="338" ht="15.75" spans="1:3">
      <c r="A338" s="49"/>
      <c r="B338" s="49"/>
      <c r="C338" s="49"/>
    </row>
    <row r="339" ht="15.75" spans="1:3">
      <c r="A339" s="49"/>
      <c r="B339" s="49"/>
      <c r="C339" s="49"/>
    </row>
    <row r="340" ht="15.75" spans="1:3">
      <c r="A340" s="49"/>
      <c r="B340" s="49"/>
      <c r="C340" s="49"/>
    </row>
    <row r="341" ht="15.75" spans="1:3">
      <c r="A341" s="49"/>
      <c r="B341" s="49"/>
      <c r="C341" s="49"/>
    </row>
    <row r="342" ht="15.75" spans="1:3">
      <c r="A342" s="49"/>
      <c r="B342" s="49"/>
      <c r="C342" s="49"/>
    </row>
    <row r="343" ht="15.75" spans="1:3">
      <c r="A343" s="49"/>
      <c r="B343" s="49"/>
      <c r="C343" s="49"/>
    </row>
    <row r="344" ht="15.75" spans="1:3">
      <c r="A344" s="49"/>
      <c r="B344" s="49"/>
      <c r="C344" s="49"/>
    </row>
    <row r="345" ht="15.75" spans="1:3">
      <c r="A345" s="49"/>
      <c r="B345" s="49"/>
      <c r="C345" s="49"/>
    </row>
    <row r="346" ht="15.75" spans="1:3">
      <c r="A346" s="49"/>
      <c r="B346" s="49"/>
      <c r="C346" s="49"/>
    </row>
    <row r="347" ht="15.75" spans="1:3">
      <c r="A347" s="49"/>
      <c r="B347" s="49"/>
      <c r="C347" s="49"/>
    </row>
    <row r="348" ht="15.75" spans="1:3">
      <c r="A348" s="49"/>
      <c r="B348" s="49"/>
      <c r="C348" s="49"/>
    </row>
    <row r="349" ht="15.75" spans="1:3">
      <c r="A349" s="49"/>
      <c r="B349" s="49"/>
      <c r="C349" s="49"/>
    </row>
    <row r="350" ht="15.75" spans="1:3">
      <c r="A350" s="49"/>
      <c r="B350" s="49"/>
      <c r="C350" s="49"/>
    </row>
    <row r="351" ht="15.75" spans="1:3">
      <c r="A351" s="49"/>
      <c r="B351" s="49"/>
      <c r="C351" s="49"/>
    </row>
    <row r="352" ht="15.75" spans="1:3">
      <c r="A352" s="49"/>
      <c r="B352" s="49"/>
      <c r="C352" s="49"/>
    </row>
    <row r="353" ht="15.75" spans="1:3">
      <c r="A353" s="49"/>
      <c r="B353" s="49"/>
      <c r="C353" s="49"/>
    </row>
    <row r="354" ht="15.75" spans="1:3">
      <c r="A354" s="49"/>
      <c r="B354" s="49"/>
      <c r="C354" s="49"/>
    </row>
    <row r="355" ht="15.75" spans="1:3">
      <c r="A355" s="49"/>
      <c r="B355" s="49"/>
      <c r="C355" s="49"/>
    </row>
    <row r="356" ht="15.75" spans="1:3">
      <c r="A356" s="49"/>
      <c r="B356" s="49"/>
      <c r="C356" s="49"/>
    </row>
    <row r="357" ht="15.75" spans="1:3">
      <c r="A357" s="49"/>
      <c r="B357" s="49"/>
      <c r="C357" s="49"/>
    </row>
    <row r="358" ht="15.75" spans="1:3">
      <c r="A358" s="49"/>
      <c r="B358" s="49"/>
      <c r="C358" s="49"/>
    </row>
    <row r="359" ht="15.75" spans="1:3">
      <c r="A359" s="49"/>
      <c r="B359" s="49"/>
      <c r="C359" s="49"/>
    </row>
    <row r="360" ht="15.75" spans="1:3">
      <c r="A360" s="49"/>
      <c r="B360" s="49"/>
      <c r="C360" s="49"/>
    </row>
    <row r="361" ht="15.75" spans="1:3">
      <c r="A361" s="49"/>
      <c r="B361" s="49"/>
      <c r="C361" s="49"/>
    </row>
    <row r="362" ht="15.75" spans="1:3">
      <c r="A362" s="49"/>
      <c r="B362" s="49"/>
      <c r="C362" s="49"/>
    </row>
    <row r="363" ht="15.75" spans="1:3">
      <c r="A363" s="49"/>
      <c r="B363" s="49"/>
      <c r="C363" s="49"/>
    </row>
    <row r="364" ht="15.75" spans="1:3">
      <c r="A364" s="49"/>
      <c r="B364" s="49"/>
      <c r="C364" s="49"/>
    </row>
    <row r="365" ht="15.75" spans="1:3">
      <c r="A365" s="49"/>
      <c r="B365" s="49"/>
      <c r="C365" s="49"/>
    </row>
    <row r="366" ht="15.75" spans="1:3">
      <c r="A366" s="49"/>
      <c r="B366" s="49"/>
      <c r="C366" s="49"/>
    </row>
    <row r="367" ht="15.75" spans="1:3">
      <c r="A367" s="49"/>
      <c r="B367" s="49"/>
      <c r="C367" s="49"/>
    </row>
    <row r="368" ht="15.75" spans="1:3">
      <c r="A368" s="49"/>
      <c r="B368" s="49"/>
      <c r="C368" s="49"/>
    </row>
    <row r="369" ht="15.75" spans="1:3">
      <c r="A369" s="49"/>
      <c r="B369" s="49"/>
      <c r="C369" s="49"/>
    </row>
    <row r="370" ht="15.75" spans="1:3">
      <c r="A370" s="49"/>
      <c r="B370" s="49"/>
      <c r="C370" s="49"/>
    </row>
    <row r="371" ht="15.75" spans="1:3">
      <c r="A371" s="49"/>
      <c r="B371" s="49"/>
      <c r="C371" s="49"/>
    </row>
    <row r="372" ht="15.75" spans="1:3">
      <c r="A372" s="49"/>
      <c r="B372" s="49"/>
      <c r="C372" s="49"/>
    </row>
    <row r="373" ht="15.75" spans="1:3">
      <c r="A373" s="49"/>
      <c r="B373" s="49"/>
      <c r="C373" s="49"/>
    </row>
    <row r="374" ht="15.75" spans="1:3">
      <c r="A374" s="49"/>
      <c r="B374" s="49"/>
      <c r="C374" s="49"/>
    </row>
    <row r="375" ht="15.75" spans="1:3">
      <c r="A375" s="49"/>
      <c r="B375" s="49"/>
      <c r="C375" s="49"/>
    </row>
    <row r="376" ht="15.75" spans="1:3">
      <c r="A376" s="49"/>
      <c r="B376" s="49"/>
      <c r="C376" s="49"/>
    </row>
    <row r="377" ht="15.75" spans="1:3">
      <c r="A377" s="49"/>
      <c r="B377" s="49"/>
      <c r="C377" s="49"/>
    </row>
    <row r="378" ht="15.75" spans="1:3">
      <c r="A378" s="49"/>
      <c r="B378" s="49"/>
      <c r="C378" s="49"/>
    </row>
    <row r="379" ht="15.75" spans="1:3">
      <c r="A379" s="49"/>
      <c r="B379" s="49"/>
      <c r="C379" s="49"/>
    </row>
    <row r="380" ht="15.75" spans="1:3">
      <c r="A380" s="49"/>
      <c r="B380" s="49"/>
      <c r="C380" s="49"/>
    </row>
    <row r="381" ht="15.75" spans="1:3">
      <c r="A381" s="49"/>
      <c r="B381" s="49"/>
      <c r="C381" s="49"/>
    </row>
    <row r="382" ht="15.75" spans="1:3">
      <c r="A382" s="49"/>
      <c r="B382" s="49"/>
      <c r="C382" s="49"/>
    </row>
    <row r="383" ht="15.75" spans="1:3">
      <c r="A383" s="49"/>
      <c r="B383" s="49"/>
      <c r="C383" s="49"/>
    </row>
    <row r="384" ht="15.75" spans="1:3">
      <c r="A384" s="49"/>
      <c r="B384" s="49"/>
      <c r="C384" s="49"/>
    </row>
    <row r="385" ht="15.75" spans="1:3">
      <c r="A385" s="49"/>
      <c r="B385" s="49"/>
      <c r="C385" s="49"/>
    </row>
    <row r="386" ht="15.75" spans="1:3">
      <c r="A386" s="49"/>
      <c r="B386" s="49"/>
      <c r="C386" s="49"/>
    </row>
    <row r="387" ht="15.75" spans="1:3">
      <c r="A387" s="49"/>
      <c r="B387" s="49"/>
      <c r="C387" s="49"/>
    </row>
    <row r="388" ht="15.75" spans="1:3">
      <c r="A388" s="49"/>
      <c r="B388" s="49"/>
      <c r="C388" s="49"/>
    </row>
    <row r="389" ht="15.75" spans="1:3">
      <c r="A389" s="49"/>
      <c r="B389" s="49"/>
      <c r="C389" s="49"/>
    </row>
    <row r="390" ht="15.75" spans="1:3">
      <c r="A390" s="49"/>
      <c r="B390" s="49"/>
      <c r="C390" s="49"/>
    </row>
    <row r="391" ht="15.75" spans="1:3">
      <c r="A391" s="49"/>
      <c r="B391" s="49"/>
      <c r="C391" s="49"/>
    </row>
    <row r="392" ht="15.75" spans="1:3">
      <c r="A392" s="49"/>
      <c r="B392" s="49"/>
      <c r="C392" s="49"/>
    </row>
    <row r="393" ht="15.75" spans="1:3">
      <c r="A393" s="49"/>
      <c r="B393" s="49"/>
      <c r="C393" s="49"/>
    </row>
    <row r="394" ht="15.75" spans="1:3">
      <c r="A394" s="49"/>
      <c r="B394" s="49"/>
      <c r="C394" s="49"/>
    </row>
    <row r="395" ht="15.75" spans="1:3">
      <c r="A395" s="49"/>
      <c r="B395" s="49"/>
      <c r="C395" s="49"/>
    </row>
    <row r="396" ht="15.75" spans="1:3">
      <c r="A396" s="49"/>
      <c r="B396" s="49"/>
      <c r="C396" s="49"/>
    </row>
    <row r="397" ht="15.75" spans="1:3">
      <c r="A397" s="49"/>
      <c r="B397" s="49"/>
      <c r="C397" s="49"/>
    </row>
    <row r="398" ht="15.75" spans="1:3">
      <c r="A398" s="49"/>
      <c r="B398" s="49"/>
      <c r="C398" s="49"/>
    </row>
    <row r="399" ht="15.75" spans="1:3">
      <c r="A399" s="49"/>
      <c r="B399" s="49"/>
      <c r="C399" s="49"/>
    </row>
    <row r="400" ht="15.75" spans="1:3">
      <c r="A400" s="49"/>
      <c r="B400" s="49"/>
      <c r="C400" s="49"/>
    </row>
    <row r="401" ht="15.75" spans="1:3">
      <c r="A401" s="49"/>
      <c r="B401" s="49"/>
      <c r="C401" s="49"/>
    </row>
    <row r="402" ht="15.75" spans="1:3">
      <c r="A402" s="49"/>
      <c r="B402" s="49"/>
      <c r="C402" s="49"/>
    </row>
    <row r="403" ht="15.75" spans="1:3">
      <c r="A403" s="49"/>
      <c r="B403" s="49"/>
      <c r="C403" s="49"/>
    </row>
    <row r="404" ht="15.75" spans="1:3">
      <c r="A404" s="49"/>
      <c r="B404" s="49"/>
      <c r="C404" s="49"/>
    </row>
    <row r="405" ht="15.75" spans="1:3">
      <c r="A405" s="49"/>
      <c r="B405" s="49"/>
      <c r="C405" s="49"/>
    </row>
    <row r="406" ht="15.75" spans="1:3">
      <c r="A406" s="49"/>
      <c r="B406" s="49"/>
      <c r="C406" s="49"/>
    </row>
    <row r="407" ht="15.75" spans="1:3">
      <c r="A407" s="49"/>
      <c r="B407" s="49"/>
      <c r="C407" s="49"/>
    </row>
    <row r="408" ht="15.75" spans="1:3">
      <c r="A408" s="49"/>
      <c r="B408" s="49"/>
      <c r="C408" s="49"/>
    </row>
    <row r="409" ht="15.75" spans="1:3">
      <c r="A409" s="49"/>
      <c r="B409" s="49"/>
      <c r="C409" s="49"/>
    </row>
    <row r="410" ht="15.75" spans="1:3">
      <c r="A410" s="49"/>
      <c r="B410" s="49"/>
      <c r="C410" s="49"/>
    </row>
    <row r="411" ht="15.75" spans="1:3">
      <c r="A411" s="49"/>
      <c r="B411" s="49"/>
      <c r="C411" s="49"/>
    </row>
    <row r="412" ht="15.75" spans="1:3">
      <c r="A412" s="49"/>
      <c r="B412" s="49"/>
      <c r="C412" s="49"/>
    </row>
    <row r="413" ht="15.75" spans="1:3">
      <c r="A413" s="49"/>
      <c r="B413" s="49"/>
      <c r="C413" s="49"/>
    </row>
    <row r="414" ht="15.75" spans="1:3">
      <c r="A414" s="49"/>
      <c r="B414" s="49"/>
      <c r="C414" s="49"/>
    </row>
    <row r="415" ht="15.75" spans="1:3">
      <c r="A415" s="49"/>
      <c r="B415" s="49"/>
      <c r="C415" s="49"/>
    </row>
    <row r="416" ht="15.75" spans="1:3">
      <c r="A416" s="49"/>
      <c r="B416" s="49"/>
      <c r="C416" s="49"/>
    </row>
    <row r="417" ht="15.75" spans="1:3">
      <c r="A417" s="49"/>
      <c r="B417" s="49"/>
      <c r="C417" s="49"/>
    </row>
    <row r="418" ht="15.75" spans="1:3">
      <c r="A418" s="49"/>
      <c r="B418" s="49"/>
      <c r="C418" s="49"/>
    </row>
    <row r="419" ht="15.75" spans="1:3">
      <c r="A419" s="49"/>
      <c r="B419" s="49"/>
      <c r="C419" s="49"/>
    </row>
    <row r="420" ht="15.75" spans="1:3">
      <c r="A420" s="49"/>
      <c r="B420" s="49"/>
      <c r="C420" s="49"/>
    </row>
    <row r="421" ht="15.75" spans="1:3">
      <c r="A421" s="49"/>
      <c r="B421" s="49"/>
      <c r="C421" s="49"/>
    </row>
    <row r="422" ht="15.75" spans="1:3">
      <c r="A422" s="49"/>
      <c r="B422" s="49"/>
      <c r="C422" s="49"/>
    </row>
    <row r="423" ht="15.75" spans="1:3">
      <c r="A423" s="49"/>
      <c r="B423" s="49"/>
      <c r="C423" s="49"/>
    </row>
    <row r="424" ht="15.75" spans="1:3">
      <c r="A424" s="49"/>
      <c r="B424" s="49"/>
      <c r="C424" s="49"/>
    </row>
    <row r="425" ht="15.75" spans="1:3">
      <c r="A425" s="49"/>
      <c r="B425" s="49"/>
      <c r="C425" s="49"/>
    </row>
    <row r="426" ht="15.75" spans="1:3">
      <c r="A426" s="49"/>
      <c r="B426" s="49"/>
      <c r="C426" s="49"/>
    </row>
    <row r="427" ht="15.75" spans="1:3">
      <c r="A427" s="49"/>
      <c r="B427" s="49"/>
      <c r="C427" s="49"/>
    </row>
    <row r="428" ht="15.75" spans="1:3">
      <c r="A428" s="49"/>
      <c r="B428" s="49"/>
      <c r="C428" s="49"/>
    </row>
    <row r="429" ht="15.75" spans="1:3">
      <c r="A429" s="49"/>
      <c r="B429" s="49"/>
      <c r="C429" s="49"/>
    </row>
    <row r="430" ht="15.75" spans="1:3">
      <c r="A430" s="49"/>
      <c r="B430" s="49"/>
      <c r="C430" s="49"/>
    </row>
    <row r="431" ht="15.75" spans="1:3">
      <c r="A431" s="49"/>
      <c r="B431" s="49"/>
      <c r="C431" s="49"/>
    </row>
    <row r="432" ht="15.75" spans="1:3">
      <c r="A432" s="49"/>
      <c r="B432" s="49"/>
      <c r="C432" s="49"/>
    </row>
    <row r="433" ht="15.75" spans="1:3">
      <c r="A433" s="49"/>
      <c r="B433" s="49"/>
      <c r="C433" s="49"/>
    </row>
    <row r="434" ht="15.75" spans="1:3">
      <c r="A434" s="49"/>
      <c r="B434" s="49"/>
      <c r="C434" s="49"/>
    </row>
    <row r="435" ht="15.75" spans="1:3">
      <c r="A435" s="49"/>
      <c r="B435" s="49"/>
      <c r="C435" s="49"/>
    </row>
    <row r="436" ht="15.75" spans="1:3">
      <c r="A436" s="49"/>
      <c r="B436" s="49"/>
      <c r="C436" s="49"/>
    </row>
    <row r="437" ht="15.75" spans="1:3">
      <c r="A437" s="49"/>
      <c r="B437" s="49"/>
      <c r="C437" s="49"/>
    </row>
    <row r="438" ht="15.75" spans="1:3">
      <c r="A438" s="49"/>
      <c r="B438" s="49"/>
      <c r="C438" s="49"/>
    </row>
    <row r="439" ht="15.75" spans="1:3">
      <c r="A439" s="49"/>
      <c r="B439" s="49"/>
      <c r="C439" s="49"/>
    </row>
    <row r="440" ht="15.75" spans="1:3">
      <c r="A440" s="49"/>
      <c r="B440" s="49"/>
      <c r="C440" s="49"/>
    </row>
    <row r="441" ht="15.75" spans="1:3">
      <c r="A441" s="49"/>
      <c r="B441" s="49"/>
      <c r="C441" s="49"/>
    </row>
    <row r="442" ht="15.75" spans="1:3">
      <c r="A442" s="49"/>
      <c r="B442" s="49"/>
      <c r="C442" s="49"/>
    </row>
    <row r="443" ht="15.75" spans="1:3">
      <c r="A443" s="49"/>
      <c r="B443" s="49"/>
      <c r="C443" s="49"/>
    </row>
    <row r="444" ht="15.75" spans="1:3">
      <c r="A444" s="49"/>
      <c r="B444" s="49"/>
      <c r="C444" s="49"/>
    </row>
    <row r="445" ht="15.75" spans="1:3">
      <c r="A445" s="49"/>
      <c r="B445" s="49"/>
      <c r="C445" s="49"/>
    </row>
    <row r="446" ht="15.75" spans="1:3">
      <c r="A446" s="49"/>
      <c r="B446" s="49"/>
      <c r="C446" s="49"/>
    </row>
    <row r="447" ht="15.75" spans="1:3">
      <c r="A447" s="49"/>
      <c r="B447" s="49"/>
      <c r="C447" s="49"/>
    </row>
    <row r="448" ht="15.75" spans="1:3">
      <c r="A448" s="49"/>
      <c r="B448" s="49"/>
      <c r="C448" s="49"/>
    </row>
    <row r="449" ht="15.75" spans="1:3">
      <c r="A449" s="49"/>
      <c r="B449" s="49"/>
      <c r="C449" s="49"/>
    </row>
    <row r="450" ht="15.75" spans="1:3">
      <c r="A450" s="49"/>
      <c r="B450" s="49"/>
      <c r="C450" s="49"/>
    </row>
    <row r="451" ht="15.75" spans="1:3">
      <c r="A451" s="49"/>
      <c r="B451" s="49"/>
      <c r="C451" s="49"/>
    </row>
    <row r="452" ht="15.75" spans="1:3">
      <c r="A452" s="49"/>
      <c r="B452" s="49"/>
      <c r="C452" s="49"/>
    </row>
    <row r="453" ht="15.75" spans="1:3">
      <c r="A453" s="49"/>
      <c r="B453" s="49"/>
      <c r="C453" s="49"/>
    </row>
    <row r="454" ht="15.75" spans="1:3">
      <c r="A454" s="49"/>
      <c r="B454" s="49"/>
      <c r="C454" s="49"/>
    </row>
    <row r="455" ht="15.75" spans="1:3">
      <c r="A455" s="49"/>
      <c r="B455" s="49"/>
      <c r="C455" s="49"/>
    </row>
    <row r="456" ht="15.75" spans="1:3">
      <c r="A456" s="49"/>
      <c r="B456" s="49"/>
      <c r="C456" s="49"/>
    </row>
    <row r="457" ht="15.75" spans="1:3">
      <c r="A457" s="49"/>
      <c r="B457" s="49"/>
      <c r="C457" s="49"/>
    </row>
    <row r="458" ht="15.75" spans="1:3">
      <c r="A458" s="49"/>
      <c r="B458" s="49"/>
      <c r="C458" s="49"/>
    </row>
    <row r="459" ht="15.75" spans="1:3">
      <c r="A459" s="49"/>
      <c r="B459" s="49"/>
      <c r="C459" s="49"/>
    </row>
    <row r="460" ht="15.75" spans="1:3">
      <c r="A460" s="49"/>
      <c r="B460" s="49"/>
      <c r="C460" s="49"/>
    </row>
    <row r="461" ht="15.75" spans="1:3">
      <c r="A461" s="49"/>
      <c r="B461" s="49"/>
      <c r="C461" s="49"/>
    </row>
    <row r="462" ht="15.75" spans="1:3">
      <c r="A462" s="49"/>
      <c r="B462" s="49"/>
      <c r="C462" s="49"/>
    </row>
    <row r="463" ht="15.75" spans="1:3">
      <c r="A463" s="49"/>
      <c r="B463" s="49"/>
      <c r="C463" s="49"/>
    </row>
    <row r="464" ht="15.75" spans="1:3">
      <c r="A464" s="49"/>
      <c r="B464" s="49"/>
      <c r="C464" s="49"/>
    </row>
    <row r="465" ht="15.75" spans="1:3">
      <c r="A465" s="49"/>
      <c r="B465" s="49"/>
      <c r="C465" s="49"/>
    </row>
    <row r="466" ht="15.75" spans="1:3">
      <c r="A466" s="49"/>
      <c r="B466" s="49"/>
      <c r="C466" s="49"/>
    </row>
    <row r="467" ht="15.75" spans="1:3">
      <c r="A467" s="49"/>
      <c r="B467" s="49"/>
      <c r="C467" s="49"/>
    </row>
    <row r="468" ht="15.75" spans="1:3">
      <c r="A468" s="49"/>
      <c r="B468" s="49"/>
      <c r="C468" s="49"/>
    </row>
    <row r="469" ht="15.75" spans="1:3">
      <c r="A469" s="49"/>
      <c r="B469" s="49"/>
      <c r="C469" s="49"/>
    </row>
    <row r="470" ht="15.75" spans="1:3">
      <c r="A470" s="49"/>
      <c r="B470" s="49"/>
      <c r="C470" s="49"/>
    </row>
    <row r="471" ht="15.75" spans="1:3">
      <c r="A471" s="49"/>
      <c r="B471" s="49"/>
      <c r="C471" s="49"/>
    </row>
    <row r="472" ht="15.75" spans="1:3">
      <c r="A472" s="49"/>
      <c r="B472" s="49"/>
      <c r="C472" s="49"/>
    </row>
    <row r="473" ht="15.75" spans="1:3">
      <c r="A473" s="49"/>
      <c r="B473" s="49"/>
      <c r="C473" s="49"/>
    </row>
    <row r="474" ht="15.75" spans="1:3">
      <c r="A474" s="49"/>
      <c r="B474" s="49"/>
      <c r="C474" s="49"/>
    </row>
    <row r="475" ht="15.75" spans="1:3">
      <c r="A475" s="49"/>
      <c r="B475" s="49"/>
      <c r="C475" s="49"/>
    </row>
    <row r="476" ht="15.75" spans="1:3">
      <c r="A476" s="49"/>
      <c r="B476" s="49"/>
      <c r="C476" s="49"/>
    </row>
    <row r="477" ht="15.75" spans="1:3">
      <c r="A477" s="49"/>
      <c r="B477" s="49"/>
      <c r="C477" s="49"/>
    </row>
    <row r="478" ht="15.75" spans="1:3">
      <c r="A478" s="49"/>
      <c r="B478" s="49"/>
      <c r="C478" s="49"/>
    </row>
    <row r="479" ht="15.75" spans="1:3">
      <c r="A479" s="49"/>
      <c r="B479" s="49"/>
      <c r="C479" s="49"/>
    </row>
    <row r="480" ht="15.75" spans="1:3">
      <c r="A480" s="49"/>
      <c r="B480" s="49"/>
      <c r="C480" s="49"/>
    </row>
    <row r="481" ht="15.75" spans="1:3">
      <c r="A481" s="49"/>
      <c r="B481" s="49"/>
      <c r="C481" s="49"/>
    </row>
    <row r="482" ht="15.75" spans="1:3">
      <c r="A482" s="49"/>
      <c r="B482" s="49"/>
      <c r="C482" s="49"/>
    </row>
    <row r="483" ht="15.75" spans="1:3">
      <c r="A483" s="49"/>
      <c r="B483" s="49"/>
      <c r="C483" s="49"/>
    </row>
    <row r="484" ht="15.75" spans="1:3">
      <c r="A484" s="49"/>
      <c r="B484" s="49"/>
      <c r="C484" s="49"/>
    </row>
    <row r="485" ht="15.75" spans="1:3">
      <c r="A485" s="49"/>
      <c r="B485" s="49"/>
      <c r="C485" s="49"/>
    </row>
    <row r="486" ht="15.75" spans="1:3">
      <c r="A486" s="49"/>
      <c r="B486" s="49"/>
      <c r="C486" s="49"/>
    </row>
    <row r="487" ht="15.75" spans="1:3">
      <c r="A487" s="49"/>
      <c r="B487" s="49"/>
      <c r="C487" s="49"/>
    </row>
    <row r="488" ht="15.75" spans="1:3">
      <c r="A488" s="49"/>
      <c r="B488" s="49"/>
      <c r="C488" s="49"/>
    </row>
    <row r="489" ht="15.75" spans="1:3">
      <c r="A489" s="49"/>
      <c r="B489" s="49"/>
      <c r="C489" s="49"/>
    </row>
    <row r="490" ht="15.75" spans="1:3">
      <c r="A490" s="49"/>
      <c r="B490" s="49"/>
      <c r="C490" s="49"/>
    </row>
    <row r="491" ht="15.75" spans="1:3">
      <c r="A491" s="49"/>
      <c r="B491" s="49"/>
      <c r="C491" s="49"/>
    </row>
    <row r="492" ht="15.75" spans="1:3">
      <c r="A492" s="49"/>
      <c r="B492" s="49"/>
      <c r="C492" s="49"/>
    </row>
    <row r="493" ht="15.75" spans="1:3">
      <c r="A493" s="49"/>
      <c r="B493" s="49"/>
      <c r="C493" s="49"/>
    </row>
    <row r="494" ht="15.75" spans="1:3">
      <c r="A494" s="49"/>
      <c r="B494" s="49"/>
      <c r="C494" s="49"/>
    </row>
    <row r="495" ht="15.75" spans="1:3">
      <c r="A495" s="49"/>
      <c r="B495" s="49"/>
      <c r="C495" s="49"/>
    </row>
    <row r="496" ht="15.75" spans="1:3">
      <c r="A496" s="49"/>
      <c r="B496" s="49"/>
      <c r="C496" s="49"/>
    </row>
    <row r="497" ht="15.75" spans="1:3">
      <c r="A497" s="49"/>
      <c r="B497" s="49"/>
      <c r="C497" s="49"/>
    </row>
    <row r="498" ht="15.75" spans="1:3">
      <c r="A498" s="49"/>
      <c r="B498" s="49"/>
      <c r="C498" s="49"/>
    </row>
    <row r="499" ht="15.75" spans="1:3">
      <c r="A499" s="49"/>
      <c r="B499" s="49"/>
      <c r="C499" s="49"/>
    </row>
    <row r="500" ht="15.75" spans="1:3">
      <c r="A500" s="49"/>
      <c r="B500" s="49"/>
      <c r="C500" s="49"/>
    </row>
    <row r="501" ht="15.75" spans="1:3">
      <c r="A501" s="49"/>
      <c r="B501" s="49"/>
      <c r="C501" s="49"/>
    </row>
    <row r="502" ht="15.75" spans="1:3">
      <c r="A502" s="49"/>
      <c r="B502" s="49"/>
      <c r="C502" s="49"/>
    </row>
    <row r="503" ht="15.75" spans="1:3">
      <c r="A503" s="49"/>
      <c r="B503" s="49"/>
      <c r="C503" s="49"/>
    </row>
    <row r="504" ht="15.75" spans="1:3">
      <c r="A504" s="49"/>
      <c r="B504" s="49"/>
      <c r="C504" s="49"/>
    </row>
    <row r="505" ht="15.75" spans="1:3">
      <c r="A505" s="49"/>
      <c r="B505" s="49"/>
      <c r="C505" s="49"/>
    </row>
    <row r="506" ht="15.75" spans="1:3">
      <c r="A506" s="49"/>
      <c r="B506" s="49"/>
      <c r="C506" s="49"/>
    </row>
    <row r="507" ht="15.75" spans="1:3">
      <c r="A507" s="49"/>
      <c r="B507" s="49"/>
      <c r="C507" s="49"/>
    </row>
    <row r="508" ht="15.75" spans="1:3">
      <c r="A508" s="49"/>
      <c r="B508" s="49"/>
      <c r="C508" s="49"/>
    </row>
    <row r="509" ht="15.75" spans="1:3">
      <c r="A509" s="49"/>
      <c r="B509" s="49"/>
      <c r="C509" s="49"/>
    </row>
    <row r="510" ht="15.75" spans="1:3">
      <c r="A510" s="49"/>
      <c r="B510" s="49"/>
      <c r="C510" s="49"/>
    </row>
    <row r="511" ht="15.75" spans="1:3">
      <c r="A511" s="49"/>
      <c r="B511" s="49"/>
      <c r="C511" s="49"/>
    </row>
    <row r="512" ht="15.75" spans="1:3">
      <c r="A512" s="49"/>
      <c r="B512" s="49"/>
      <c r="C512" s="49"/>
    </row>
    <row r="513" ht="15.75" spans="1:3">
      <c r="A513" s="49"/>
      <c r="B513" s="49"/>
      <c r="C513" s="49"/>
    </row>
    <row r="514" ht="15.75" spans="1:3">
      <c r="A514" s="49"/>
      <c r="B514" s="49"/>
      <c r="C514" s="49"/>
    </row>
    <row r="515" ht="15.75" spans="1:3">
      <c r="A515" s="49"/>
      <c r="B515" s="49"/>
      <c r="C515" s="49"/>
    </row>
    <row r="516" ht="15.75" spans="1:3">
      <c r="A516" s="49"/>
      <c r="B516" s="49"/>
      <c r="C516" s="49"/>
    </row>
    <row r="517" ht="15.75" spans="1:3">
      <c r="A517" s="49"/>
      <c r="B517" s="49"/>
      <c r="C517" s="49"/>
    </row>
    <row r="518" ht="15.75" spans="1:3">
      <c r="A518" s="49"/>
      <c r="B518" s="49"/>
      <c r="C518" s="49"/>
    </row>
    <row r="519" ht="15.75" spans="1:3">
      <c r="A519" s="49"/>
      <c r="B519" s="49"/>
      <c r="C519" s="49"/>
    </row>
    <row r="520" ht="15.75" spans="1:3">
      <c r="A520" s="49"/>
      <c r="B520" s="49"/>
      <c r="C520" s="49"/>
    </row>
    <row r="521" ht="15.75" spans="1:3">
      <c r="A521" s="49"/>
      <c r="B521" s="49"/>
      <c r="C521" s="49"/>
    </row>
    <row r="522" ht="15.75" spans="1:3">
      <c r="A522" s="49"/>
      <c r="B522" s="49"/>
      <c r="C522" s="49"/>
    </row>
    <row r="523" ht="15.75" spans="1:3">
      <c r="A523" s="49"/>
      <c r="B523" s="49"/>
      <c r="C523" s="49"/>
    </row>
    <row r="524" ht="15.75" spans="1:3">
      <c r="A524" s="49"/>
      <c r="B524" s="49"/>
      <c r="C524" s="49"/>
    </row>
    <row r="525" ht="15.75" spans="1:3">
      <c r="A525" s="49"/>
      <c r="B525" s="49"/>
      <c r="C525" s="49"/>
    </row>
    <row r="526" ht="15.75" spans="1:3">
      <c r="A526" s="49"/>
      <c r="B526" s="49"/>
      <c r="C526" s="49"/>
    </row>
    <row r="527" ht="15.75" spans="1:3">
      <c r="A527" s="49"/>
      <c r="B527" s="49"/>
      <c r="C527" s="49"/>
    </row>
    <row r="528" ht="15.75" spans="1:3">
      <c r="A528" s="49"/>
      <c r="B528" s="49"/>
      <c r="C528" s="49"/>
    </row>
    <row r="529" ht="15.75" spans="1:3">
      <c r="A529" s="49"/>
      <c r="B529" s="49"/>
      <c r="C529" s="49"/>
    </row>
    <row r="530" ht="15.75" spans="1:3">
      <c r="A530" s="49"/>
      <c r="B530" s="49"/>
      <c r="C530" s="49"/>
    </row>
    <row r="531" ht="15.75" spans="1:3">
      <c r="A531" s="49"/>
      <c r="B531" s="49"/>
      <c r="C531" s="49"/>
    </row>
    <row r="532" ht="15.75" spans="1:3">
      <c r="A532" s="49"/>
      <c r="B532" s="49"/>
      <c r="C532" s="49"/>
    </row>
    <row r="533" ht="15.75" spans="1:3">
      <c r="A533" s="49"/>
      <c r="B533" s="49"/>
      <c r="C533" s="49"/>
    </row>
    <row r="534" ht="15.75" spans="1:3">
      <c r="A534" s="49"/>
      <c r="B534" s="49"/>
      <c r="C534" s="49"/>
    </row>
    <row r="535" ht="15.75" spans="1:3">
      <c r="A535" s="49"/>
      <c r="B535" s="49"/>
      <c r="C535" s="49"/>
    </row>
    <row r="536" ht="15.75" spans="1:3">
      <c r="A536" s="49"/>
      <c r="B536" s="49"/>
      <c r="C536" s="49"/>
    </row>
    <row r="537" ht="15.75" spans="1:3">
      <c r="A537" s="49"/>
      <c r="B537" s="49"/>
      <c r="C537" s="49"/>
    </row>
    <row r="538" ht="15.75" spans="1:3">
      <c r="A538" s="49"/>
      <c r="B538" s="49"/>
      <c r="C538" s="49"/>
    </row>
    <row r="539" ht="15.75" spans="1:3">
      <c r="A539" s="49"/>
      <c r="B539" s="49"/>
      <c r="C539" s="49"/>
    </row>
    <row r="540" ht="15.75" spans="1:3">
      <c r="A540" s="49"/>
      <c r="B540" s="49"/>
      <c r="C540" s="49"/>
    </row>
    <row r="541" ht="15.75" spans="1:3">
      <c r="A541" s="49"/>
      <c r="B541" s="49"/>
      <c r="C541" s="49"/>
    </row>
    <row r="542" ht="15.75" spans="1:3">
      <c r="A542" s="49"/>
      <c r="B542" s="49"/>
      <c r="C542" s="49"/>
    </row>
    <row r="543" ht="15.75" spans="1:3">
      <c r="A543" s="49"/>
      <c r="B543" s="49"/>
      <c r="C543" s="49"/>
    </row>
    <row r="544" ht="15.75" spans="1:3">
      <c r="A544" s="49"/>
      <c r="B544" s="49"/>
      <c r="C544" s="49"/>
    </row>
    <row r="545" ht="15.75" spans="1:3">
      <c r="A545" s="49"/>
      <c r="B545" s="49"/>
      <c r="C545" s="49"/>
    </row>
    <row r="546" ht="15.75" spans="1:3">
      <c r="A546" s="49"/>
      <c r="B546" s="49"/>
      <c r="C546" s="49"/>
    </row>
    <row r="547" ht="15.75" spans="1:3">
      <c r="A547" s="49"/>
      <c r="B547" s="49"/>
      <c r="C547" s="49"/>
    </row>
    <row r="548" ht="15.75" spans="1:3">
      <c r="A548" s="49"/>
      <c r="B548" s="49"/>
      <c r="C548" s="49"/>
    </row>
    <row r="549" ht="15.75" spans="1:3">
      <c r="A549" s="49"/>
      <c r="B549" s="49"/>
      <c r="C549" s="49"/>
    </row>
    <row r="550" ht="15.75" spans="1:3">
      <c r="A550" s="49"/>
      <c r="B550" s="49"/>
      <c r="C550" s="49"/>
    </row>
    <row r="551" ht="15.75" spans="1:3">
      <c r="A551" s="49"/>
      <c r="B551" s="49"/>
      <c r="C551" s="49"/>
    </row>
    <row r="552" ht="15.75" spans="1:3">
      <c r="A552" s="49"/>
      <c r="B552" s="49"/>
      <c r="C552" s="49"/>
    </row>
    <row r="553" ht="15.75" spans="1:3">
      <c r="A553" s="49"/>
      <c r="B553" s="49"/>
      <c r="C553" s="49"/>
    </row>
    <row r="554" ht="15.75" spans="1:3">
      <c r="A554" s="49"/>
      <c r="B554" s="49"/>
      <c r="C554" s="49"/>
    </row>
    <row r="555" ht="15.75" spans="1:3">
      <c r="A555" s="49"/>
      <c r="B555" s="49"/>
      <c r="C555" s="49"/>
    </row>
    <row r="556" ht="15.75" spans="1:3">
      <c r="A556" s="49"/>
      <c r="B556" s="49"/>
      <c r="C556" s="49"/>
    </row>
    <row r="557" ht="15.75" spans="1:3">
      <c r="A557" s="49"/>
      <c r="B557" s="49"/>
      <c r="C557" s="49"/>
    </row>
    <row r="558" ht="15.75" spans="1:3">
      <c r="A558" s="49"/>
      <c r="B558" s="49"/>
      <c r="C558" s="49"/>
    </row>
    <row r="559" ht="15.75" spans="1:3">
      <c r="A559" s="49"/>
      <c r="B559" s="49"/>
      <c r="C559" s="49"/>
    </row>
    <row r="560" ht="15.75" spans="1:3">
      <c r="A560" s="49"/>
      <c r="B560" s="49"/>
      <c r="C560" s="49"/>
    </row>
    <row r="561" ht="15.75" spans="1:3">
      <c r="A561" s="49"/>
      <c r="B561" s="49"/>
      <c r="C561" s="49"/>
    </row>
    <row r="562" ht="15.75" spans="1:3">
      <c r="A562" s="49"/>
      <c r="B562" s="49"/>
      <c r="C562" s="49"/>
    </row>
    <row r="563" ht="15.75" spans="1:3">
      <c r="A563" s="49"/>
      <c r="B563" s="49"/>
      <c r="C563" s="49"/>
    </row>
    <row r="564" ht="15.75" spans="1:3">
      <c r="A564" s="49"/>
      <c r="B564" s="49"/>
      <c r="C564" s="49"/>
    </row>
    <row r="565" ht="15.75" spans="1:3">
      <c r="A565" s="49"/>
      <c r="B565" s="49"/>
      <c r="C565" s="49"/>
    </row>
    <row r="566" ht="15.75" spans="1:3">
      <c r="A566" s="49"/>
      <c r="B566" s="49"/>
      <c r="C566" s="49"/>
    </row>
    <row r="567" ht="15.75" spans="1:3">
      <c r="A567" s="49"/>
      <c r="B567" s="49"/>
      <c r="C567" s="49"/>
    </row>
    <row r="568" ht="15.75" spans="1:3">
      <c r="A568" s="49"/>
      <c r="B568" s="49"/>
      <c r="C568" s="49"/>
    </row>
    <row r="569" ht="15.75" spans="1:3">
      <c r="A569" s="49"/>
      <c r="B569" s="49"/>
      <c r="C569" s="49"/>
    </row>
    <row r="570" ht="15.75" spans="1:3">
      <c r="A570" s="49"/>
      <c r="B570" s="49"/>
      <c r="C570" s="49"/>
    </row>
    <row r="571" ht="15.75" spans="1:3">
      <c r="A571" s="49"/>
      <c r="B571" s="49"/>
      <c r="C571" s="49"/>
    </row>
    <row r="572" ht="15.75" spans="1:3">
      <c r="A572" s="49"/>
      <c r="B572" s="49"/>
      <c r="C572" s="49"/>
    </row>
    <row r="573" ht="15.75" spans="1:3">
      <c r="A573" s="49"/>
      <c r="B573" s="49"/>
      <c r="C573" s="49"/>
    </row>
    <row r="574" ht="15.75" spans="1:3">
      <c r="A574" s="49"/>
      <c r="B574" s="49"/>
      <c r="C574" s="49"/>
    </row>
    <row r="575" ht="15.75" spans="1:3">
      <c r="A575" s="49"/>
      <c r="B575" s="49"/>
      <c r="C575" s="49"/>
    </row>
    <row r="576" ht="15.75" spans="1:3">
      <c r="A576" s="49"/>
      <c r="B576" s="49"/>
      <c r="C576" s="49"/>
    </row>
    <row r="577" ht="15.75" spans="1:3">
      <c r="A577" s="49"/>
      <c r="B577" s="49"/>
      <c r="C577" s="49"/>
    </row>
    <row r="578" ht="15.75" spans="1:3">
      <c r="A578" s="49"/>
      <c r="B578" s="49"/>
      <c r="C578" s="49"/>
    </row>
    <row r="579" ht="15.75" spans="1:3">
      <c r="A579" s="49"/>
      <c r="B579" s="49"/>
      <c r="C579" s="49"/>
    </row>
    <row r="580" ht="15.75" spans="1:3">
      <c r="A580" s="49"/>
      <c r="B580" s="49"/>
      <c r="C580" s="49"/>
    </row>
    <row r="581" ht="15.75" spans="1:3">
      <c r="A581" s="49"/>
      <c r="B581" s="49"/>
      <c r="C581" s="49"/>
    </row>
    <row r="582" ht="15.75" spans="1:3">
      <c r="A582" s="49"/>
      <c r="B582" s="49"/>
      <c r="C582" s="49"/>
    </row>
    <row r="583" ht="15.75" spans="1:3">
      <c r="A583" s="49"/>
      <c r="B583" s="49"/>
      <c r="C583" s="49"/>
    </row>
    <row r="584" ht="15.75" spans="1:3">
      <c r="A584" s="49"/>
      <c r="B584" s="49"/>
      <c r="C584" s="49"/>
    </row>
    <row r="585" ht="15.75" spans="1:3">
      <c r="A585" s="49"/>
      <c r="B585" s="49"/>
      <c r="C585" s="49"/>
    </row>
    <row r="586" ht="15.75" spans="1:3">
      <c r="A586" s="49"/>
      <c r="B586" s="49"/>
      <c r="C586" s="49"/>
    </row>
    <row r="587" ht="15.75" spans="1:3">
      <c r="A587" s="49"/>
      <c r="B587" s="49"/>
      <c r="C587" s="49"/>
    </row>
    <row r="588" ht="15.75" spans="1:3">
      <c r="A588" s="49"/>
      <c r="B588" s="49"/>
      <c r="C588" s="49"/>
    </row>
    <row r="589" ht="15.75" spans="1:3">
      <c r="A589" s="49"/>
      <c r="B589" s="49"/>
      <c r="C589" s="49"/>
    </row>
    <row r="590" ht="15.75" spans="1:3">
      <c r="A590" s="49"/>
      <c r="B590" s="49"/>
      <c r="C590" s="49"/>
    </row>
    <row r="591" ht="15.75" spans="1:3">
      <c r="A591" s="49"/>
      <c r="B591" s="49"/>
      <c r="C591" s="49"/>
    </row>
    <row r="592" ht="15.75" spans="1:3">
      <c r="A592" s="49"/>
      <c r="B592" s="49"/>
      <c r="C592" s="49"/>
    </row>
    <row r="593" ht="15.75" spans="1:3">
      <c r="A593" s="49"/>
      <c r="B593" s="49"/>
      <c r="C593" s="49"/>
    </row>
    <row r="594" ht="15.75" spans="1:3">
      <c r="A594" s="49"/>
      <c r="B594" s="49"/>
      <c r="C594" s="49"/>
    </row>
    <row r="595" ht="15.75" spans="1:3">
      <c r="A595" s="49"/>
      <c r="B595" s="49"/>
      <c r="C595" s="49"/>
    </row>
    <row r="596" ht="15.75" spans="1:3">
      <c r="A596" s="49"/>
      <c r="B596" s="49"/>
      <c r="C596" s="49"/>
    </row>
    <row r="597" ht="15.75" spans="1:3">
      <c r="A597" s="49"/>
      <c r="B597" s="49"/>
      <c r="C597" s="49"/>
    </row>
    <row r="598" ht="15.75" spans="1:3">
      <c r="A598" s="49"/>
      <c r="B598" s="49"/>
      <c r="C598" s="49"/>
    </row>
    <row r="599" ht="15.75" spans="1:3">
      <c r="A599" s="49"/>
      <c r="B599" s="49"/>
      <c r="C599" s="49"/>
    </row>
    <row r="600" ht="15.75" spans="1:3">
      <c r="A600" s="49"/>
      <c r="B600" s="49"/>
      <c r="C600" s="49"/>
    </row>
    <row r="601" ht="15.75" spans="1:3">
      <c r="A601" s="49"/>
      <c r="B601" s="49"/>
      <c r="C601" s="49"/>
    </row>
    <row r="602" ht="15.75" spans="1:3">
      <c r="A602" s="49"/>
      <c r="B602" s="49"/>
      <c r="C602" s="49"/>
    </row>
    <row r="603" ht="15.75" spans="1:3">
      <c r="A603" s="49"/>
      <c r="B603" s="49"/>
      <c r="C603" s="49"/>
    </row>
    <row r="604" ht="15.75" spans="1:3">
      <c r="A604" s="49"/>
      <c r="B604" s="49"/>
      <c r="C604" s="49"/>
    </row>
    <row r="605" ht="15.75" spans="1:3">
      <c r="A605" s="49"/>
      <c r="B605" s="49"/>
      <c r="C605" s="49"/>
    </row>
    <row r="606" ht="15.75" spans="1:3">
      <c r="A606" s="49"/>
      <c r="B606" s="49"/>
      <c r="C606" s="49"/>
    </row>
    <row r="607" ht="15.75" spans="1:3">
      <c r="A607" s="49"/>
      <c r="B607" s="49"/>
      <c r="C607" s="49"/>
    </row>
    <row r="608" ht="15.75" spans="1:3">
      <c r="A608" s="49"/>
      <c r="B608" s="49"/>
      <c r="C608" s="49"/>
    </row>
    <row r="609" ht="15.75" spans="1:3">
      <c r="A609" s="49"/>
      <c r="B609" s="49"/>
      <c r="C609" s="49"/>
    </row>
    <row r="610" ht="15.75" spans="1:3">
      <c r="A610" s="49"/>
      <c r="B610" s="49"/>
      <c r="C610" s="49"/>
    </row>
    <row r="611" ht="15.75" spans="1:3">
      <c r="A611" s="49"/>
      <c r="B611" s="49"/>
      <c r="C611" s="49"/>
    </row>
    <row r="612" ht="15.75" spans="1:3">
      <c r="A612" s="49"/>
      <c r="B612" s="49"/>
      <c r="C612" s="49"/>
    </row>
    <row r="613" ht="15.75" spans="1:3">
      <c r="A613" s="49"/>
      <c r="B613" s="49"/>
      <c r="C613" s="49"/>
    </row>
    <row r="614" ht="15.75" spans="1:3">
      <c r="A614" s="49"/>
      <c r="B614" s="49"/>
      <c r="C614" s="49"/>
    </row>
    <row r="615" ht="15.75" spans="1:3">
      <c r="A615" s="49"/>
      <c r="B615" s="49"/>
      <c r="C615" s="49"/>
    </row>
    <row r="616" ht="15.75" spans="1:3">
      <c r="A616" s="49"/>
      <c r="B616" s="49"/>
      <c r="C616" s="49"/>
    </row>
    <row r="617" ht="15.75" spans="1:3">
      <c r="A617" s="49"/>
      <c r="B617" s="49"/>
      <c r="C617" s="49"/>
    </row>
    <row r="618" ht="15.75" spans="1:3">
      <c r="A618" s="49"/>
      <c r="B618" s="49"/>
      <c r="C618" s="49"/>
    </row>
    <row r="619" ht="15.75" spans="1:3">
      <c r="A619" s="49"/>
      <c r="B619" s="49"/>
      <c r="C619" s="49"/>
    </row>
    <row r="620" ht="15.75" spans="1:3">
      <c r="A620" s="49"/>
      <c r="B620" s="49"/>
      <c r="C620" s="49"/>
    </row>
    <row r="621" ht="15.75" spans="1:3">
      <c r="A621" s="49"/>
      <c r="B621" s="49"/>
      <c r="C621" s="49"/>
    </row>
    <row r="622" ht="15.75" spans="1:3">
      <c r="A622" s="49"/>
      <c r="B622" s="49"/>
      <c r="C622" s="49"/>
    </row>
    <row r="623" ht="15.75" spans="1:3">
      <c r="A623" s="49"/>
      <c r="B623" s="49"/>
      <c r="C623" s="49"/>
    </row>
    <row r="624" ht="15.75" spans="1:3">
      <c r="A624" s="49"/>
      <c r="B624" s="49"/>
      <c r="C624" s="49"/>
    </row>
    <row r="625" ht="15.75" spans="1:3">
      <c r="A625" s="49"/>
      <c r="B625" s="49"/>
      <c r="C625" s="49"/>
    </row>
    <row r="626" ht="15.75" spans="1:3">
      <c r="A626" s="49"/>
      <c r="B626" s="49"/>
      <c r="C626" s="49"/>
    </row>
    <row r="627" ht="15.75" spans="1:3">
      <c r="A627" s="49"/>
      <c r="B627" s="49"/>
      <c r="C627" s="49"/>
    </row>
    <row r="628" ht="15.75" spans="1:3">
      <c r="A628" s="49"/>
      <c r="B628" s="49"/>
      <c r="C628" s="49"/>
    </row>
    <row r="629" ht="15.75" spans="1:3">
      <c r="A629" s="49"/>
      <c r="B629" s="49"/>
      <c r="C629" s="49"/>
    </row>
    <row r="630" ht="15.75" spans="1:3">
      <c r="A630" s="49"/>
      <c r="B630" s="49"/>
      <c r="C630" s="49"/>
    </row>
    <row r="631" ht="15.75" spans="1:3">
      <c r="A631" s="49"/>
      <c r="B631" s="49"/>
      <c r="C631" s="49"/>
    </row>
    <row r="632" ht="15.75" spans="1:3">
      <c r="A632" s="49"/>
      <c r="B632" s="49"/>
      <c r="C632" s="49"/>
    </row>
    <row r="633" ht="15.75" spans="1:3">
      <c r="A633" s="49"/>
      <c r="B633" s="49"/>
      <c r="C633" s="49"/>
    </row>
    <row r="634" ht="15.75" spans="1:3">
      <c r="A634" s="49"/>
      <c r="B634" s="49"/>
      <c r="C634" s="49"/>
    </row>
    <row r="635" ht="15.75" spans="1:3">
      <c r="A635" s="49"/>
      <c r="B635" s="49"/>
      <c r="C635" s="49"/>
    </row>
    <row r="636" ht="15.75" spans="1:3">
      <c r="A636" s="49"/>
      <c r="B636" s="49"/>
      <c r="C636" s="49"/>
    </row>
    <row r="637" ht="15.75" spans="1:3">
      <c r="A637" s="49"/>
      <c r="B637" s="49"/>
      <c r="C637" s="49"/>
    </row>
    <row r="638" ht="15.75" spans="1:3">
      <c r="A638" s="49"/>
      <c r="B638" s="49"/>
      <c r="C638" s="49"/>
    </row>
    <row r="639" ht="15.75" spans="1:3">
      <c r="A639" s="49"/>
      <c r="B639" s="49"/>
      <c r="C639" s="49"/>
    </row>
    <row r="640" ht="15.75" spans="1:3">
      <c r="A640" s="49"/>
      <c r="B640" s="49"/>
      <c r="C640" s="49"/>
    </row>
    <row r="641" ht="15.75" spans="1:3">
      <c r="A641" s="49"/>
      <c r="B641" s="49"/>
      <c r="C641" s="49"/>
    </row>
    <row r="642" ht="15.75" spans="1:3">
      <c r="A642" s="49"/>
      <c r="B642" s="49"/>
      <c r="C642" s="49"/>
    </row>
    <row r="643" ht="15.75" spans="1:3">
      <c r="A643" s="49"/>
      <c r="B643" s="49"/>
      <c r="C643" s="49"/>
    </row>
    <row r="644" ht="15.75" spans="1:3">
      <c r="A644" s="49"/>
      <c r="B644" s="49"/>
      <c r="C644" s="49"/>
    </row>
    <row r="645" ht="15.75" spans="1:3">
      <c r="A645" s="49"/>
      <c r="B645" s="49"/>
      <c r="C645" s="49"/>
    </row>
    <row r="646" ht="15.75" spans="1:3">
      <c r="A646" s="49"/>
      <c r="B646" s="49"/>
      <c r="C646" s="49"/>
    </row>
    <row r="647" ht="15.75" spans="1:3">
      <c r="A647" s="49"/>
      <c r="B647" s="49"/>
      <c r="C647" s="49"/>
    </row>
    <row r="648" ht="15.75" spans="1:3">
      <c r="A648" s="49"/>
      <c r="B648" s="49"/>
      <c r="C648" s="49"/>
    </row>
    <row r="649" ht="15.75" spans="1:3">
      <c r="A649" s="49"/>
      <c r="B649" s="49"/>
      <c r="C649" s="49"/>
    </row>
    <row r="650" ht="15.75" spans="1:3">
      <c r="A650" s="49"/>
      <c r="B650" s="49"/>
      <c r="C650" s="49"/>
    </row>
    <row r="651" ht="15.75" spans="1:3">
      <c r="A651" s="49"/>
      <c r="B651" s="49"/>
      <c r="C651" s="49"/>
    </row>
    <row r="652" ht="15.75" spans="1:3">
      <c r="A652" s="49"/>
      <c r="B652" s="49"/>
      <c r="C652" s="49"/>
    </row>
    <row r="653" ht="15.75" spans="1:3">
      <c r="A653" s="49"/>
      <c r="B653" s="49"/>
      <c r="C653" s="49"/>
    </row>
    <row r="654" ht="15.75" spans="1:3">
      <c r="A654" s="49"/>
      <c r="B654" s="49"/>
      <c r="C654" s="49"/>
    </row>
    <row r="655" ht="15.75" spans="1:3">
      <c r="A655" s="49"/>
      <c r="B655" s="49"/>
      <c r="C655" s="49"/>
    </row>
    <row r="656" ht="15.75" spans="1:3">
      <c r="A656" s="49"/>
      <c r="B656" s="49"/>
      <c r="C656" s="49"/>
    </row>
    <row r="657" ht="15.75" spans="1:3">
      <c r="A657" s="49"/>
      <c r="B657" s="49"/>
      <c r="C657" s="49"/>
    </row>
    <row r="658" ht="15.75" spans="1:3">
      <c r="A658" s="49"/>
      <c r="B658" s="49"/>
      <c r="C658" s="49"/>
    </row>
    <row r="659" ht="15.75" spans="1:3">
      <c r="A659" s="49"/>
      <c r="B659" s="49"/>
      <c r="C659" s="49"/>
    </row>
    <row r="660" ht="15.75" spans="1:3">
      <c r="A660" s="49"/>
      <c r="B660" s="49"/>
      <c r="C660" s="49"/>
    </row>
    <row r="661" ht="15.75" spans="1:3">
      <c r="A661" s="49"/>
      <c r="B661" s="49"/>
      <c r="C661" s="49"/>
    </row>
    <row r="662" ht="15.75" spans="1:3">
      <c r="A662" s="49"/>
      <c r="B662" s="49"/>
      <c r="C662" s="49"/>
    </row>
    <row r="663" ht="15.75" spans="1:3">
      <c r="A663" s="49"/>
      <c r="B663" s="49"/>
      <c r="C663" s="49"/>
    </row>
    <row r="664" ht="15.75" spans="1:3">
      <c r="A664" s="49"/>
      <c r="B664" s="49"/>
      <c r="C664" s="49"/>
    </row>
    <row r="665" ht="15.75" spans="1:3">
      <c r="A665" s="49"/>
      <c r="B665" s="49"/>
      <c r="C665" s="49"/>
    </row>
    <row r="666" ht="15.75" spans="1:3">
      <c r="A666" s="49"/>
      <c r="B666" s="49"/>
      <c r="C666" s="49"/>
    </row>
    <row r="667" ht="15.75" spans="1:3">
      <c r="A667" s="49"/>
      <c r="B667" s="49"/>
      <c r="C667" s="49"/>
    </row>
    <row r="668" ht="15.75" spans="1:3">
      <c r="A668" s="49"/>
      <c r="B668" s="49"/>
      <c r="C668" s="49"/>
    </row>
    <row r="669" ht="15.75" spans="1:3">
      <c r="A669" s="49"/>
      <c r="B669" s="49"/>
      <c r="C669" s="49"/>
    </row>
    <row r="670" ht="15.75" spans="1:3">
      <c r="A670" s="49"/>
      <c r="B670" s="49"/>
      <c r="C670" s="49"/>
    </row>
    <row r="671" ht="15.75" spans="1:3">
      <c r="A671" s="49"/>
      <c r="B671" s="49"/>
      <c r="C671" s="49"/>
    </row>
    <row r="672" ht="15.75" spans="1:3">
      <c r="A672" s="49"/>
      <c r="B672" s="49"/>
      <c r="C672" s="49"/>
    </row>
    <row r="673" ht="15.75" spans="1:3">
      <c r="A673" s="49"/>
      <c r="B673" s="49"/>
      <c r="C673" s="49"/>
    </row>
    <row r="674" ht="15.75" spans="1:3">
      <c r="A674" s="49"/>
      <c r="B674" s="49"/>
      <c r="C674" s="49"/>
    </row>
    <row r="675" ht="15.75" spans="1:3">
      <c r="A675" s="49"/>
      <c r="B675" s="49"/>
      <c r="C675" s="49"/>
    </row>
    <row r="676" ht="15.75" spans="1:3">
      <c r="A676" s="49"/>
      <c r="B676" s="49"/>
      <c r="C676" s="49"/>
    </row>
    <row r="677" ht="15.75" spans="1:3">
      <c r="A677" s="49"/>
      <c r="B677" s="49"/>
      <c r="C677" s="49"/>
    </row>
    <row r="678" ht="15.75" spans="1:3">
      <c r="A678" s="49"/>
      <c r="B678" s="49"/>
      <c r="C678" s="49"/>
    </row>
    <row r="679" ht="15.75" spans="1:3">
      <c r="A679" s="49"/>
      <c r="B679" s="49"/>
      <c r="C679" s="49"/>
    </row>
    <row r="680" ht="15.75" spans="1:3">
      <c r="A680" s="49"/>
      <c r="B680" s="49"/>
      <c r="C680" s="49"/>
    </row>
    <row r="681" ht="15.75" spans="1:3">
      <c r="A681" s="49"/>
      <c r="B681" s="49"/>
      <c r="C681" s="49"/>
    </row>
    <row r="682" ht="15.75" spans="1:3">
      <c r="A682" s="49"/>
      <c r="B682" s="49"/>
      <c r="C682" s="49"/>
    </row>
    <row r="683" ht="15.75" spans="1:3">
      <c r="A683" s="49"/>
      <c r="B683" s="49"/>
      <c r="C683" s="49"/>
    </row>
    <row r="684" ht="15.75" spans="1:3">
      <c r="A684" s="49"/>
      <c r="B684" s="49"/>
      <c r="C684" s="49"/>
    </row>
    <row r="685" ht="15.75" spans="1:3">
      <c r="A685" s="49"/>
      <c r="B685" s="49"/>
      <c r="C685" s="49"/>
    </row>
    <row r="686" ht="15.75" spans="1:3">
      <c r="A686" s="49"/>
      <c r="B686" s="49"/>
      <c r="C686" s="49"/>
    </row>
    <row r="687" ht="15.75" spans="1:3">
      <c r="A687" s="49"/>
      <c r="B687" s="49"/>
      <c r="C687" s="49"/>
    </row>
    <row r="688" ht="15.75" spans="1:3">
      <c r="A688" s="49"/>
      <c r="B688" s="49"/>
      <c r="C688" s="49"/>
    </row>
    <row r="689" ht="15.75" spans="1:3">
      <c r="A689" s="49"/>
      <c r="B689" s="49"/>
      <c r="C689" s="49"/>
    </row>
    <row r="690" ht="15.75" spans="1:3">
      <c r="A690" s="49"/>
      <c r="B690" s="49"/>
      <c r="C690" s="49"/>
    </row>
    <row r="691" ht="15.75" spans="1:3">
      <c r="A691" s="49"/>
      <c r="B691" s="49"/>
      <c r="C691" s="49"/>
    </row>
    <row r="692" ht="15.75" spans="1:3">
      <c r="A692" s="49"/>
      <c r="B692" s="49"/>
      <c r="C692" s="49"/>
    </row>
    <row r="693" ht="15.75" spans="1:3">
      <c r="A693" s="49"/>
      <c r="B693" s="49"/>
      <c r="C693" s="49"/>
    </row>
    <row r="694" ht="15.75" spans="1:3">
      <c r="A694" s="49"/>
      <c r="B694" s="49"/>
      <c r="C694" s="49"/>
    </row>
    <row r="695" ht="15.75" spans="1:3">
      <c r="A695" s="49"/>
      <c r="B695" s="49"/>
      <c r="C695" s="49"/>
    </row>
    <row r="696" ht="15.75" spans="1:3">
      <c r="A696" s="49"/>
      <c r="B696" s="49"/>
      <c r="C696" s="49"/>
    </row>
    <row r="697" ht="15.75" spans="1:3">
      <c r="A697" s="49"/>
      <c r="B697" s="49"/>
      <c r="C697" s="49"/>
    </row>
    <row r="698" ht="15.75" spans="1:3">
      <c r="A698" s="49"/>
      <c r="B698" s="49"/>
      <c r="C698" s="49"/>
    </row>
    <row r="699" ht="15.75" spans="1:3">
      <c r="A699" s="49"/>
      <c r="B699" s="49"/>
      <c r="C699" s="49"/>
    </row>
    <row r="700" ht="15.75" spans="1:3">
      <c r="A700" s="49"/>
      <c r="B700" s="49"/>
      <c r="C700" s="49"/>
    </row>
    <row r="701" ht="15.75" spans="1:3">
      <c r="A701" s="49"/>
      <c r="B701" s="49"/>
      <c r="C701" s="49"/>
    </row>
    <row r="702" ht="15.75" spans="1:3">
      <c r="A702" s="49"/>
      <c r="B702" s="49"/>
      <c r="C702" s="49"/>
    </row>
    <row r="703" ht="15.75" spans="1:3">
      <c r="A703" s="49"/>
      <c r="B703" s="49"/>
      <c r="C703" s="49"/>
    </row>
    <row r="704" ht="15.75" spans="1:3">
      <c r="A704" s="49"/>
      <c r="B704" s="49"/>
      <c r="C704" s="49"/>
    </row>
    <row r="705" ht="15.75" spans="1:3">
      <c r="A705" s="49"/>
      <c r="B705" s="49"/>
      <c r="C705" s="49"/>
    </row>
    <row r="706" ht="15.75" spans="1:3">
      <c r="A706" s="49"/>
      <c r="B706" s="49"/>
      <c r="C706" s="49"/>
    </row>
    <row r="707" ht="15.75" spans="1:3">
      <c r="A707" s="49"/>
      <c r="B707" s="49"/>
      <c r="C707" s="49"/>
    </row>
    <row r="708" ht="15.75" spans="1:3">
      <c r="A708" s="49"/>
      <c r="B708" s="49"/>
      <c r="C708" s="49"/>
    </row>
    <row r="709" ht="15.75" spans="1:3">
      <c r="A709" s="49"/>
      <c r="B709" s="49"/>
      <c r="C709" s="49"/>
    </row>
    <row r="710" ht="15.75" spans="1:3">
      <c r="A710" s="49"/>
      <c r="B710" s="49"/>
      <c r="C710" s="49"/>
    </row>
    <row r="711" ht="15.75" spans="1:3">
      <c r="A711" s="49"/>
      <c r="B711" s="49"/>
      <c r="C711" s="49"/>
    </row>
    <row r="712" ht="15.75" spans="1:3">
      <c r="A712" s="49"/>
      <c r="B712" s="49"/>
      <c r="C712" s="49"/>
    </row>
    <row r="713" ht="15.75" spans="1:3">
      <c r="A713" s="49"/>
      <c r="B713" s="49"/>
      <c r="C713" s="49"/>
    </row>
    <row r="714" ht="15.75" spans="1:3">
      <c r="A714" s="49"/>
      <c r="B714" s="49"/>
      <c r="C714" s="49"/>
    </row>
    <row r="715" ht="15.75" spans="1:3">
      <c r="A715" s="49"/>
      <c r="B715" s="49"/>
      <c r="C715" s="49"/>
    </row>
    <row r="716" ht="15.75" spans="1:3">
      <c r="A716" s="49"/>
      <c r="B716" s="49"/>
      <c r="C716" s="49"/>
    </row>
    <row r="717" ht="15.75" spans="1:3">
      <c r="A717" s="49"/>
      <c r="B717" s="49"/>
      <c r="C717" s="49"/>
    </row>
    <row r="718" ht="15.75" spans="1:3">
      <c r="A718" s="49"/>
      <c r="B718" s="49"/>
      <c r="C718" s="49"/>
    </row>
    <row r="719" ht="15.75" spans="1:3">
      <c r="A719" s="49"/>
      <c r="B719" s="49"/>
      <c r="C719" s="49"/>
    </row>
    <row r="720" ht="15.75" spans="1:3">
      <c r="A720" s="49"/>
      <c r="B720" s="49"/>
      <c r="C720" s="49"/>
    </row>
    <row r="721" ht="15.75" spans="1:3">
      <c r="A721" s="49"/>
      <c r="B721" s="49"/>
      <c r="C721" s="49"/>
    </row>
    <row r="722" ht="15.75" spans="1:3">
      <c r="A722" s="49"/>
      <c r="B722" s="49"/>
      <c r="C722" s="49"/>
    </row>
    <row r="723" ht="15.75" spans="1:3">
      <c r="A723" s="49"/>
      <c r="B723" s="49"/>
      <c r="C723" s="49"/>
    </row>
    <row r="724" ht="15.75" spans="1:3">
      <c r="A724" s="49"/>
      <c r="B724" s="49"/>
      <c r="C724" s="49"/>
    </row>
    <row r="725" ht="15.75" spans="1:3">
      <c r="A725" s="49"/>
      <c r="B725" s="49"/>
      <c r="C725" s="49"/>
    </row>
    <row r="726" ht="15.75" spans="1:3">
      <c r="A726" s="49"/>
      <c r="B726" s="49"/>
      <c r="C726" s="49"/>
    </row>
    <row r="727" ht="15.75" spans="1:3">
      <c r="A727" s="49"/>
      <c r="B727" s="49"/>
      <c r="C727" s="49"/>
    </row>
    <row r="728" ht="15.75" spans="1:3">
      <c r="A728" s="49"/>
      <c r="B728" s="49"/>
      <c r="C728" s="49"/>
    </row>
    <row r="729" ht="15.75" spans="1:3">
      <c r="A729" s="49"/>
      <c r="B729" s="49"/>
      <c r="C729" s="49"/>
    </row>
    <row r="730" ht="15.75" spans="1:3">
      <c r="A730" s="49"/>
      <c r="B730" s="49"/>
      <c r="C730" s="49"/>
    </row>
    <row r="731" ht="15.75" spans="1:3">
      <c r="A731" s="49"/>
      <c r="B731" s="49"/>
      <c r="C731" s="49"/>
    </row>
    <row r="732" ht="15.75" spans="1:3">
      <c r="A732" s="49"/>
      <c r="B732" s="49"/>
      <c r="C732" s="49"/>
    </row>
    <row r="733" ht="15.75" spans="1:3">
      <c r="A733" s="49"/>
      <c r="B733" s="49"/>
      <c r="C733" s="49"/>
    </row>
    <row r="734" ht="15.75" spans="1:3">
      <c r="A734" s="49"/>
      <c r="B734" s="49"/>
      <c r="C734" s="49"/>
    </row>
    <row r="735" ht="15.75" spans="1:3">
      <c r="A735" s="49"/>
      <c r="B735" s="49"/>
      <c r="C735" s="49"/>
    </row>
    <row r="736" ht="15.75" spans="1:3">
      <c r="A736" s="49"/>
      <c r="B736" s="49"/>
      <c r="C736" s="49"/>
    </row>
    <row r="737" ht="15.75" spans="1:3">
      <c r="A737" s="49"/>
      <c r="B737" s="49"/>
      <c r="C737" s="49"/>
    </row>
    <row r="738" ht="15.75" spans="1:3">
      <c r="A738" s="49"/>
      <c r="B738" s="49"/>
      <c r="C738" s="49"/>
    </row>
    <row r="739" ht="15.75" spans="1:3">
      <c r="A739" s="49"/>
      <c r="B739" s="49"/>
      <c r="C739" s="49"/>
    </row>
    <row r="740" ht="15.75" spans="1:3">
      <c r="A740" s="49"/>
      <c r="B740" s="49"/>
      <c r="C740" s="49"/>
    </row>
    <row r="741" ht="15.75" spans="1:3">
      <c r="A741" s="49"/>
      <c r="B741" s="49"/>
      <c r="C741" s="49"/>
    </row>
    <row r="742" ht="15.75" spans="1:3">
      <c r="A742" s="49"/>
      <c r="B742" s="49"/>
      <c r="C742" s="49"/>
    </row>
    <row r="743" ht="15.75" spans="1:3">
      <c r="A743" s="49"/>
      <c r="B743" s="49"/>
      <c r="C743" s="49"/>
    </row>
    <row r="744" ht="15.75" spans="1:3">
      <c r="A744" s="49"/>
      <c r="B744" s="49"/>
      <c r="C744" s="49"/>
    </row>
    <row r="745" ht="15.75" spans="1:3">
      <c r="A745" s="49"/>
      <c r="B745" s="49"/>
      <c r="C745" s="49"/>
    </row>
    <row r="746" ht="15.75" spans="1:3">
      <c r="A746" s="49"/>
      <c r="B746" s="49"/>
      <c r="C746" s="49"/>
    </row>
    <row r="747" ht="15.75" spans="1:3">
      <c r="A747" s="49"/>
      <c r="B747" s="49"/>
      <c r="C747" s="49"/>
    </row>
    <row r="748" ht="15.75" spans="1:3">
      <c r="A748" s="49"/>
      <c r="B748" s="49"/>
      <c r="C748" s="49"/>
    </row>
    <row r="749" ht="15.75" spans="1:3">
      <c r="A749" s="49"/>
      <c r="B749" s="49"/>
      <c r="C749" s="49"/>
    </row>
    <row r="750" ht="15.75" spans="1:3">
      <c r="A750" s="49"/>
      <c r="B750" s="49"/>
      <c r="C750" s="49"/>
    </row>
    <row r="751" ht="15.75" spans="1:3">
      <c r="A751" s="49"/>
      <c r="B751" s="49"/>
      <c r="C751" s="49"/>
    </row>
    <row r="752" ht="15.75" spans="1:3">
      <c r="A752" s="49"/>
      <c r="B752" s="49"/>
      <c r="C752" s="49"/>
    </row>
    <row r="753" ht="15.75" spans="1:3">
      <c r="A753" s="49"/>
      <c r="B753" s="49"/>
      <c r="C753" s="49"/>
    </row>
    <row r="754" ht="15.75" spans="1:3">
      <c r="A754" s="49"/>
      <c r="B754" s="49"/>
      <c r="C754" s="49"/>
    </row>
    <row r="755" ht="15.75" spans="1:3">
      <c r="A755" s="49"/>
      <c r="B755" s="49"/>
      <c r="C755" s="49"/>
    </row>
    <row r="756" ht="15.75" spans="1:3">
      <c r="A756" s="49"/>
      <c r="B756" s="49"/>
      <c r="C756" s="49"/>
    </row>
    <row r="757" ht="15.75" spans="1:3">
      <c r="A757" s="49"/>
      <c r="B757" s="49"/>
      <c r="C757" s="49"/>
    </row>
    <row r="758" ht="15.75" spans="1:3">
      <c r="A758" s="49"/>
      <c r="B758" s="49"/>
      <c r="C758" s="49"/>
    </row>
    <row r="759" ht="15.75" spans="1:3">
      <c r="A759" s="49"/>
      <c r="B759" s="49"/>
      <c r="C759" s="49"/>
    </row>
    <row r="760" ht="15.75" spans="1:3">
      <c r="A760" s="49"/>
      <c r="B760" s="49"/>
      <c r="C760" s="49"/>
    </row>
    <row r="761" ht="15.75" spans="1:3">
      <c r="A761" s="49"/>
      <c r="B761" s="49"/>
      <c r="C761" s="49"/>
    </row>
    <row r="762" ht="15.75" spans="1:3">
      <c r="A762" s="49"/>
      <c r="B762" s="49"/>
      <c r="C762" s="49"/>
    </row>
    <row r="763" ht="15.75" spans="1:3">
      <c r="A763" s="49"/>
      <c r="B763" s="49"/>
      <c r="C763" s="49"/>
    </row>
    <row r="764" ht="15.75" spans="1:3">
      <c r="A764" s="49"/>
      <c r="B764" s="49"/>
      <c r="C764" s="49"/>
    </row>
    <row r="765" ht="15.75" spans="1:3">
      <c r="A765" s="49"/>
      <c r="B765" s="49"/>
      <c r="C765" s="49"/>
    </row>
    <row r="766" ht="15.75" spans="1:3">
      <c r="A766" s="49"/>
      <c r="B766" s="49"/>
      <c r="C766" s="49"/>
    </row>
    <row r="767" ht="15.75" spans="1:3">
      <c r="A767" s="49"/>
      <c r="B767" s="49"/>
      <c r="C767" s="49"/>
    </row>
    <row r="768" ht="15.75" spans="1:3">
      <c r="A768" s="49"/>
      <c r="B768" s="49"/>
      <c r="C768" s="49"/>
    </row>
    <row r="769" ht="15.75" spans="1:3">
      <c r="A769" s="49"/>
      <c r="B769" s="49"/>
      <c r="C769" s="49"/>
    </row>
    <row r="770" ht="15.75" spans="1:3">
      <c r="A770" s="49"/>
      <c r="B770" s="49"/>
      <c r="C770" s="49"/>
    </row>
    <row r="771" ht="15.75" spans="1:3">
      <c r="A771" s="49"/>
      <c r="B771" s="49"/>
      <c r="C771" s="49"/>
    </row>
    <row r="772" ht="15.75" spans="1:3">
      <c r="A772" s="49"/>
      <c r="B772" s="49"/>
      <c r="C772" s="49"/>
    </row>
    <row r="773" ht="15.75" spans="1:3">
      <c r="A773" s="49"/>
      <c r="B773" s="49"/>
      <c r="C773" s="49"/>
    </row>
    <row r="774" ht="15.75" spans="1:3">
      <c r="A774" s="49"/>
      <c r="B774" s="49"/>
      <c r="C774" s="49"/>
    </row>
    <row r="775" ht="15.75" spans="1:3">
      <c r="A775" s="49"/>
      <c r="B775" s="49"/>
      <c r="C775" s="49"/>
    </row>
    <row r="776" ht="15.75" spans="1:3">
      <c r="A776" s="49"/>
      <c r="B776" s="49"/>
      <c r="C776" s="49"/>
    </row>
    <row r="777" ht="15.75" spans="1:3">
      <c r="A777" s="49"/>
      <c r="B777" s="49"/>
      <c r="C777" s="49"/>
    </row>
    <row r="778" ht="15.75" spans="1:3">
      <c r="A778" s="49"/>
      <c r="B778" s="49"/>
      <c r="C778" s="49"/>
    </row>
    <row r="779" ht="15.75" spans="1:3">
      <c r="A779" s="49"/>
      <c r="B779" s="49"/>
      <c r="C779" s="49"/>
    </row>
    <row r="780" ht="15.75" spans="1:3">
      <c r="A780" s="49"/>
      <c r="B780" s="49"/>
      <c r="C780" s="49"/>
    </row>
    <row r="781" ht="15.75" spans="1:3">
      <c r="A781" s="49"/>
      <c r="B781" s="49"/>
      <c r="C781" s="49"/>
    </row>
    <row r="782" ht="15.75" spans="1:3">
      <c r="A782" s="49"/>
      <c r="B782" s="49"/>
      <c r="C782" s="49"/>
    </row>
    <row r="783" ht="15.75" spans="1:3">
      <c r="A783" s="49"/>
      <c r="B783" s="49"/>
      <c r="C783" s="49"/>
    </row>
    <row r="784" ht="15.75" spans="1:3">
      <c r="A784" s="49"/>
      <c r="B784" s="49"/>
      <c r="C784" s="49"/>
    </row>
    <row r="785" ht="15.75" spans="1:3">
      <c r="A785" s="49"/>
      <c r="B785" s="49"/>
      <c r="C785" s="49"/>
    </row>
    <row r="786" ht="15.75" spans="1:3">
      <c r="A786" s="49"/>
      <c r="B786" s="49"/>
      <c r="C786" s="49"/>
    </row>
    <row r="787" ht="15.75" spans="1:3">
      <c r="A787" s="49"/>
      <c r="B787" s="49"/>
      <c r="C787" s="49"/>
    </row>
    <row r="788" ht="15.75" spans="1:3">
      <c r="A788" s="49"/>
      <c r="B788" s="49"/>
      <c r="C788" s="49"/>
    </row>
    <row r="789" ht="15.75" spans="1:3">
      <c r="A789" s="49"/>
      <c r="B789" s="49"/>
      <c r="C789" s="49"/>
    </row>
    <row r="790" ht="15.75" spans="1:3">
      <c r="A790" s="49"/>
      <c r="B790" s="49"/>
      <c r="C790" s="49"/>
    </row>
    <row r="791" ht="15.75" spans="1:3">
      <c r="A791" s="49"/>
      <c r="B791" s="49"/>
      <c r="C791" s="49"/>
    </row>
    <row r="792" ht="15.75" spans="1:3">
      <c r="A792" s="49"/>
      <c r="B792" s="49"/>
      <c r="C792" s="49"/>
    </row>
    <row r="793" ht="15.75" spans="1:3">
      <c r="A793" s="49"/>
      <c r="B793" s="49"/>
      <c r="C793" s="49"/>
    </row>
    <row r="794" ht="15.75" spans="1:3">
      <c r="A794" s="49"/>
      <c r="B794" s="49"/>
      <c r="C794" s="49"/>
    </row>
    <row r="795" ht="15.75" spans="1:3">
      <c r="A795" s="49"/>
      <c r="B795" s="49"/>
      <c r="C795" s="49"/>
    </row>
    <row r="796" ht="15.75" spans="1:3">
      <c r="A796" s="49"/>
      <c r="B796" s="49"/>
      <c r="C796" s="49"/>
    </row>
    <row r="797" ht="15.75" spans="1:3">
      <c r="A797" s="49"/>
      <c r="B797" s="49"/>
      <c r="C797" s="49"/>
    </row>
    <row r="798" ht="15.75" spans="1:3">
      <c r="A798" s="49"/>
      <c r="B798" s="49"/>
      <c r="C798" s="49"/>
    </row>
    <row r="799" ht="15.75" spans="1:3">
      <c r="A799" s="49"/>
      <c r="B799" s="49"/>
      <c r="C799" s="49"/>
    </row>
    <row r="800" ht="15.75" spans="1:3">
      <c r="A800" s="49"/>
      <c r="B800" s="49"/>
      <c r="C800" s="49"/>
    </row>
    <row r="801" ht="15.75" spans="1:3">
      <c r="A801" s="49"/>
      <c r="B801" s="49"/>
      <c r="C801" s="49"/>
    </row>
    <row r="802" ht="15.75" spans="1:3">
      <c r="A802" s="49"/>
      <c r="B802" s="49"/>
      <c r="C802" s="49"/>
    </row>
    <row r="803" ht="15.75" spans="1:3">
      <c r="A803" s="49"/>
      <c r="B803" s="49"/>
      <c r="C803" s="49"/>
    </row>
    <row r="804" ht="15.75" spans="1:3">
      <c r="A804" s="49"/>
      <c r="B804" s="49"/>
      <c r="C804" s="49"/>
    </row>
    <row r="805" ht="15.75" spans="1:3">
      <c r="A805" s="49"/>
      <c r="B805" s="49"/>
      <c r="C805" s="49"/>
    </row>
    <row r="806" ht="15.75" spans="1:3">
      <c r="A806" s="49"/>
      <c r="B806" s="49"/>
      <c r="C806" s="49"/>
    </row>
    <row r="807" ht="15.75" spans="1:3">
      <c r="A807" s="49"/>
      <c r="B807" s="49"/>
      <c r="C807" s="49"/>
    </row>
    <row r="808" ht="15.75" spans="1:3">
      <c r="A808" s="49"/>
      <c r="B808" s="49"/>
      <c r="C808" s="49"/>
    </row>
    <row r="809" ht="15.75" spans="1:3">
      <c r="A809" s="49"/>
      <c r="B809" s="49"/>
      <c r="C809" s="49"/>
    </row>
    <row r="810" ht="15.75" spans="1:3">
      <c r="A810" s="49"/>
      <c r="B810" s="49"/>
      <c r="C810" s="49"/>
    </row>
    <row r="811" ht="15.75" spans="1:3">
      <c r="A811" s="49"/>
      <c r="B811" s="49"/>
      <c r="C811" s="49"/>
    </row>
    <row r="812" ht="15.75" spans="1:3">
      <c r="A812" s="49"/>
      <c r="B812" s="49"/>
      <c r="C812" s="49"/>
    </row>
    <row r="813" ht="15.75" spans="1:3">
      <c r="A813" s="49"/>
      <c r="B813" s="49"/>
      <c r="C813" s="49"/>
    </row>
    <row r="814" ht="15.75" spans="1:3">
      <c r="A814" s="49"/>
      <c r="B814" s="49"/>
      <c r="C814" s="49"/>
    </row>
    <row r="815" ht="15.75" spans="1:3">
      <c r="A815" s="49"/>
      <c r="B815" s="49"/>
      <c r="C815" s="49"/>
    </row>
    <row r="816" ht="15.75" spans="1:3">
      <c r="A816" s="49"/>
      <c r="B816" s="49"/>
      <c r="C816" s="49"/>
    </row>
    <row r="817" ht="15.75" spans="1:3">
      <c r="A817" s="49"/>
      <c r="B817" s="49"/>
      <c r="C817" s="49"/>
    </row>
    <row r="818" ht="15.75" spans="1:3">
      <c r="A818" s="49"/>
      <c r="B818" s="49"/>
      <c r="C818" s="49"/>
    </row>
    <row r="819" ht="15.75" spans="1:3">
      <c r="A819" s="49"/>
      <c r="B819" s="49"/>
      <c r="C819" s="49"/>
    </row>
    <row r="820" ht="15.75" spans="1:3">
      <c r="A820" s="49"/>
      <c r="B820" s="49"/>
      <c r="C820" s="49"/>
    </row>
    <row r="821" ht="15.75" spans="1:3">
      <c r="A821" s="49"/>
      <c r="B821" s="49"/>
      <c r="C821" s="49"/>
    </row>
    <row r="822" ht="15.75" spans="1:3">
      <c r="A822" s="49"/>
      <c r="B822" s="49"/>
      <c r="C822" s="49"/>
    </row>
    <row r="823" ht="15.75" spans="1:3">
      <c r="A823" s="49"/>
      <c r="B823" s="49"/>
      <c r="C823" s="49"/>
    </row>
    <row r="824" ht="15.75" spans="1:3">
      <c r="A824" s="49"/>
      <c r="B824" s="49"/>
      <c r="C824" s="49"/>
    </row>
    <row r="825" ht="15.75" spans="1:3">
      <c r="A825" s="49"/>
      <c r="B825" s="49"/>
      <c r="C825" s="49"/>
    </row>
    <row r="826" ht="15.75" spans="1:3">
      <c r="A826" s="49"/>
      <c r="B826" s="49"/>
      <c r="C826" s="49"/>
    </row>
    <row r="827" ht="15.75" spans="1:3">
      <c r="A827" s="49"/>
      <c r="B827" s="49"/>
      <c r="C827" s="49"/>
    </row>
    <row r="828" ht="15.75" spans="1:3">
      <c r="A828" s="49"/>
      <c r="B828" s="49"/>
      <c r="C828" s="49"/>
    </row>
    <row r="829" ht="15.75" spans="1:3">
      <c r="A829" s="49"/>
      <c r="B829" s="49"/>
      <c r="C829" s="49"/>
    </row>
    <row r="830" ht="15.75" spans="1:3">
      <c r="A830" s="49"/>
      <c r="B830" s="49"/>
      <c r="C830" s="49"/>
    </row>
    <row r="831" ht="15.75" spans="1:3">
      <c r="A831" s="49"/>
      <c r="B831" s="49"/>
      <c r="C831" s="49"/>
    </row>
    <row r="832" ht="15.75" spans="1:3">
      <c r="A832" s="49"/>
      <c r="B832" s="49"/>
      <c r="C832" s="49"/>
    </row>
    <row r="833" ht="15.75" spans="1:3">
      <c r="A833" s="49"/>
      <c r="B833" s="49"/>
      <c r="C833" s="49"/>
    </row>
    <row r="834" ht="15.75" spans="1:3">
      <c r="A834" s="49"/>
      <c r="B834" s="49"/>
      <c r="C834" s="49"/>
    </row>
    <row r="835" ht="15.75" spans="1:3">
      <c r="A835" s="49"/>
      <c r="B835" s="49"/>
      <c r="C835" s="49"/>
    </row>
    <row r="836" ht="15.75" spans="1:3">
      <c r="A836" s="49"/>
      <c r="B836" s="49"/>
      <c r="C836" s="49"/>
    </row>
    <row r="837" ht="15.75" spans="1:3">
      <c r="A837" s="49"/>
      <c r="B837" s="49"/>
      <c r="C837" s="49"/>
    </row>
    <row r="838" ht="15.75" spans="1:3">
      <c r="A838" s="49"/>
      <c r="B838" s="49"/>
      <c r="C838" s="49"/>
    </row>
    <row r="839" ht="15.75" spans="1:3">
      <c r="A839" s="49"/>
      <c r="B839" s="49"/>
      <c r="C839" s="49"/>
    </row>
    <row r="840" ht="15.75" spans="1:3">
      <c r="A840" s="49"/>
      <c r="B840" s="49"/>
      <c r="C840" s="49"/>
    </row>
    <row r="841" ht="15.75" spans="1:3">
      <c r="A841" s="49"/>
      <c r="B841" s="49"/>
      <c r="C841" s="49"/>
    </row>
    <row r="842" ht="15.75" spans="1:3">
      <c r="A842" s="49"/>
      <c r="B842" s="49"/>
      <c r="C842" s="49"/>
    </row>
    <row r="843" ht="15.75" spans="1:3">
      <c r="A843" s="49"/>
      <c r="B843" s="49"/>
      <c r="C843" s="49"/>
    </row>
    <row r="844" ht="15.75" spans="1:3">
      <c r="A844" s="49"/>
      <c r="B844" s="49"/>
      <c r="C844" s="49"/>
    </row>
    <row r="845" ht="15.75" spans="1:3">
      <c r="A845" s="49"/>
      <c r="B845" s="49"/>
      <c r="C845" s="49"/>
    </row>
    <row r="846" ht="15.75" spans="1:3">
      <c r="A846" s="49"/>
      <c r="B846" s="49"/>
      <c r="C846" s="49"/>
    </row>
    <row r="847" ht="15.75" spans="1:3">
      <c r="A847" s="49"/>
      <c r="B847" s="49"/>
      <c r="C847" s="49"/>
    </row>
    <row r="848" ht="15.75" spans="1:3">
      <c r="A848" s="49"/>
      <c r="B848" s="49"/>
      <c r="C848" s="49"/>
    </row>
    <row r="849" ht="15.75" spans="1:3">
      <c r="A849" s="49"/>
      <c r="B849" s="49"/>
      <c r="C849" s="49"/>
    </row>
    <row r="850" ht="15.75" spans="1:3">
      <c r="A850" s="49"/>
      <c r="B850" s="49"/>
      <c r="C850" s="49"/>
    </row>
    <row r="851" ht="15.75" spans="1:3">
      <c r="A851" s="49"/>
      <c r="B851" s="49"/>
      <c r="C851" s="49"/>
    </row>
    <row r="852" ht="15.75" spans="1:3">
      <c r="A852" s="49"/>
      <c r="B852" s="49"/>
      <c r="C852" s="49"/>
    </row>
    <row r="853" ht="15.75" spans="1:3">
      <c r="A853" s="49"/>
      <c r="B853" s="49"/>
      <c r="C853" s="49"/>
    </row>
    <row r="854" ht="15.75" spans="1:3">
      <c r="A854" s="49"/>
      <c r="B854" s="49"/>
      <c r="C854" s="49"/>
    </row>
    <row r="855" ht="15.75" spans="1:3">
      <c r="A855" s="49"/>
      <c r="B855" s="49"/>
      <c r="C855" s="49"/>
    </row>
    <row r="856" ht="15.75" spans="1:3">
      <c r="A856" s="49"/>
      <c r="B856" s="49"/>
      <c r="C856" s="49"/>
    </row>
    <row r="857" ht="15.75" spans="1:3">
      <c r="A857" s="49"/>
      <c r="B857" s="49"/>
      <c r="C857" s="49"/>
    </row>
    <row r="858" ht="15.75" spans="1:3">
      <c r="A858" s="49"/>
      <c r="B858" s="49"/>
      <c r="C858" s="49"/>
    </row>
    <row r="859" ht="15.75" spans="1:3">
      <c r="A859" s="49"/>
      <c r="B859" s="49"/>
      <c r="C859" s="49"/>
    </row>
    <row r="860" ht="15.75" spans="1:3">
      <c r="A860" s="49"/>
      <c r="B860" s="49"/>
      <c r="C860" s="49"/>
    </row>
    <row r="861" ht="15.75" spans="1:3">
      <c r="A861" s="49"/>
      <c r="B861" s="49"/>
      <c r="C861" s="49"/>
    </row>
    <row r="862" ht="15.75" spans="1:3">
      <c r="A862" s="49"/>
      <c r="B862" s="49"/>
      <c r="C862" s="49"/>
    </row>
    <row r="863" ht="15.75" spans="1:3">
      <c r="A863" s="49"/>
      <c r="B863" s="49"/>
      <c r="C863" s="49"/>
    </row>
    <row r="864" ht="15.75" spans="1:3">
      <c r="A864" s="49"/>
      <c r="B864" s="49"/>
      <c r="C864" s="49"/>
    </row>
    <row r="865" ht="15.75" spans="1:3">
      <c r="A865" s="49"/>
      <c r="B865" s="49"/>
      <c r="C865" s="49"/>
    </row>
    <row r="866" ht="15.75" spans="1:3">
      <c r="A866" s="49"/>
      <c r="B866" s="49"/>
      <c r="C866" s="49"/>
    </row>
    <row r="867" ht="15.75" spans="1:3">
      <c r="A867" s="49"/>
      <c r="B867" s="49"/>
      <c r="C867" s="49"/>
    </row>
    <row r="868" ht="15.75" spans="1:3">
      <c r="A868" s="49"/>
      <c r="B868" s="49"/>
      <c r="C868" s="49"/>
    </row>
    <row r="869" ht="15.75" spans="1:3">
      <c r="A869" s="49"/>
      <c r="B869" s="49"/>
      <c r="C869" s="49"/>
    </row>
    <row r="870" ht="15.75" spans="1:3">
      <c r="A870" s="49"/>
      <c r="B870" s="49"/>
      <c r="C870" s="49"/>
    </row>
    <row r="871" ht="15.75" spans="1:3">
      <c r="A871" s="49"/>
      <c r="B871" s="49"/>
      <c r="C871" s="49"/>
    </row>
    <row r="872" ht="15.75" spans="1:3">
      <c r="A872" s="49"/>
      <c r="B872" s="49"/>
      <c r="C872" s="49"/>
    </row>
    <row r="873" ht="15.75" spans="1:3">
      <c r="A873" s="49"/>
      <c r="B873" s="49"/>
      <c r="C873" s="49"/>
    </row>
    <row r="874" ht="15.75" spans="1:3">
      <c r="A874" s="49"/>
      <c r="B874" s="49"/>
      <c r="C874" s="49"/>
    </row>
    <row r="875" ht="15.75" spans="1:3">
      <c r="A875" s="49"/>
      <c r="B875" s="49"/>
      <c r="C875" s="49"/>
    </row>
    <row r="876" ht="15.75" spans="1:3">
      <c r="A876" s="49"/>
      <c r="B876" s="49"/>
      <c r="C876" s="49"/>
    </row>
    <row r="877" ht="15.75" spans="1:3">
      <c r="A877" s="49"/>
      <c r="B877" s="49"/>
      <c r="C877" s="49"/>
    </row>
    <row r="878" ht="15.75" spans="1:3">
      <c r="A878" s="49"/>
      <c r="B878" s="49"/>
      <c r="C878" s="49"/>
    </row>
    <row r="879" ht="15.75" spans="1:3">
      <c r="A879" s="49"/>
      <c r="B879" s="49"/>
      <c r="C879" s="49"/>
    </row>
    <row r="880" ht="15.75" spans="1:3">
      <c r="A880" s="49"/>
      <c r="B880" s="49"/>
      <c r="C880" s="49"/>
    </row>
    <row r="881" ht="15.75" spans="1:3">
      <c r="A881" s="49"/>
      <c r="B881" s="49"/>
      <c r="C881" s="49"/>
    </row>
    <row r="882" ht="15.75" spans="1:3">
      <c r="A882" s="49"/>
      <c r="B882" s="49"/>
      <c r="C882" s="49"/>
    </row>
    <row r="883" ht="15.75" spans="1:3">
      <c r="A883" s="49"/>
      <c r="B883" s="49"/>
      <c r="C883" s="49"/>
    </row>
    <row r="884" ht="15.75" spans="1:3">
      <c r="A884" s="49"/>
      <c r="B884" s="49"/>
      <c r="C884" s="49"/>
    </row>
    <row r="885" ht="15.75" spans="1:3">
      <c r="A885" s="49"/>
      <c r="B885" s="49"/>
      <c r="C885" s="49"/>
    </row>
    <row r="886" ht="15.75" spans="1:3">
      <c r="A886" s="49"/>
      <c r="B886" s="49"/>
      <c r="C886" s="49"/>
    </row>
    <row r="887" ht="15.75" spans="1:3">
      <c r="A887" s="49"/>
      <c r="B887" s="49"/>
      <c r="C887" s="49"/>
    </row>
    <row r="888" ht="15.75" spans="1:3">
      <c r="A888" s="49"/>
      <c r="B888" s="49"/>
      <c r="C888" s="49"/>
    </row>
    <row r="889" ht="15.75" spans="1:3">
      <c r="A889" s="49"/>
      <c r="B889" s="49"/>
      <c r="C889" s="49"/>
    </row>
    <row r="890" ht="15.75" spans="1:3">
      <c r="A890" s="49"/>
      <c r="B890" s="49"/>
      <c r="C890" s="49"/>
    </row>
    <row r="891" ht="15.75" spans="1:3">
      <c r="A891" s="49"/>
      <c r="B891" s="49"/>
      <c r="C891" s="49"/>
    </row>
    <row r="892" ht="15.75" spans="1:3">
      <c r="A892" s="49"/>
      <c r="B892" s="49"/>
      <c r="C892" s="49"/>
    </row>
    <row r="893" ht="15.75" spans="1:3">
      <c r="A893" s="49"/>
      <c r="B893" s="49"/>
      <c r="C893" s="49"/>
    </row>
    <row r="894" ht="15.75" spans="1:3">
      <c r="A894" s="49"/>
      <c r="B894" s="49"/>
      <c r="C894" s="49"/>
    </row>
    <row r="895" ht="15.75" spans="1:3">
      <c r="A895" s="49"/>
      <c r="B895" s="49"/>
      <c r="C895" s="49"/>
    </row>
    <row r="896" ht="15.75" spans="1:3">
      <c r="A896" s="49"/>
      <c r="B896" s="49"/>
      <c r="C896" s="49"/>
    </row>
    <row r="897" ht="15.75" spans="1:3">
      <c r="A897" s="49"/>
      <c r="B897" s="49"/>
      <c r="C897" s="49"/>
    </row>
    <row r="898" ht="15.75" spans="1:3">
      <c r="A898" s="49"/>
      <c r="B898" s="49"/>
      <c r="C898" s="49"/>
    </row>
    <row r="899" ht="15.75" spans="1:3">
      <c r="A899" s="49"/>
      <c r="B899" s="49"/>
      <c r="C899" s="49"/>
    </row>
    <row r="900" ht="15.75" spans="1:3">
      <c r="A900" s="49"/>
      <c r="B900" s="49"/>
      <c r="C900" s="49"/>
    </row>
    <row r="901" ht="15.75" spans="1:3">
      <c r="A901" s="49"/>
      <c r="B901" s="49"/>
      <c r="C901" s="49"/>
    </row>
    <row r="902" ht="15.75" spans="1:3">
      <c r="A902" s="49"/>
      <c r="B902" s="49"/>
      <c r="C902" s="49"/>
    </row>
    <row r="903" ht="15.75" spans="1:3">
      <c r="A903" s="49"/>
      <c r="B903" s="49"/>
      <c r="C903" s="49"/>
    </row>
    <row r="904" ht="15.75" spans="1:3">
      <c r="A904" s="49"/>
      <c r="B904" s="49"/>
      <c r="C904" s="49"/>
    </row>
    <row r="905" ht="15.75" spans="1:3">
      <c r="A905" s="49"/>
      <c r="B905" s="49"/>
      <c r="C905" s="49"/>
    </row>
    <row r="906" ht="15.75" spans="1:3">
      <c r="A906" s="49"/>
      <c r="B906" s="49"/>
      <c r="C906" s="49"/>
    </row>
    <row r="907" ht="15.75" spans="1:3">
      <c r="A907" s="49"/>
      <c r="B907" s="49"/>
      <c r="C907" s="49"/>
    </row>
    <row r="908" ht="15.75" spans="1:3">
      <c r="A908" s="49"/>
      <c r="B908" s="49"/>
      <c r="C908" s="49"/>
    </row>
    <row r="909" ht="15.75" spans="1:3">
      <c r="A909" s="49"/>
      <c r="B909" s="49"/>
      <c r="C909" s="49"/>
    </row>
    <row r="910" ht="15.75" spans="1:3">
      <c r="A910" s="49"/>
      <c r="B910" s="49"/>
      <c r="C910" s="49"/>
    </row>
    <row r="911" ht="15.75" spans="1:3">
      <c r="A911" s="49"/>
      <c r="B911" s="49"/>
      <c r="C911" s="49"/>
    </row>
    <row r="912" ht="15.75" spans="1:3">
      <c r="A912" s="49"/>
      <c r="B912" s="49"/>
      <c r="C912" s="49"/>
    </row>
    <row r="913" ht="15.75" spans="1:3">
      <c r="A913" s="49"/>
      <c r="B913" s="49"/>
      <c r="C913" s="49"/>
    </row>
    <row r="914" ht="15.75" spans="1:3">
      <c r="A914" s="49"/>
      <c r="B914" s="49"/>
      <c r="C914" s="49"/>
    </row>
    <row r="915" ht="15.75" spans="1:3">
      <c r="A915" s="49"/>
      <c r="B915" s="49"/>
      <c r="C915" s="49"/>
    </row>
    <row r="916" ht="15.75" spans="1:3">
      <c r="A916" s="49"/>
      <c r="B916" s="49"/>
      <c r="C916" s="49"/>
    </row>
    <row r="917" ht="15.75" spans="1:3">
      <c r="A917" s="49"/>
      <c r="B917" s="49"/>
      <c r="C917" s="49"/>
    </row>
    <row r="918" ht="15.75" spans="1:3">
      <c r="A918" s="49"/>
      <c r="B918" s="49"/>
      <c r="C918" s="49"/>
    </row>
    <row r="919" ht="15.75" spans="1:3">
      <c r="A919" s="49"/>
      <c r="B919" s="49"/>
      <c r="C919" s="49"/>
    </row>
    <row r="920" ht="15.75" spans="1:3">
      <c r="A920" s="49"/>
      <c r="B920" s="49"/>
      <c r="C920" s="49"/>
    </row>
    <row r="921" ht="15.75" spans="1:3">
      <c r="A921" s="49"/>
      <c r="B921" s="49"/>
      <c r="C921" s="49"/>
    </row>
    <row r="922" ht="15.75" spans="1:3">
      <c r="A922" s="49"/>
      <c r="B922" s="49"/>
      <c r="C922" s="49"/>
    </row>
    <row r="923" ht="15.75" spans="1:3">
      <c r="A923" s="49"/>
      <c r="B923" s="49"/>
      <c r="C923" s="49"/>
    </row>
    <row r="924" ht="15.75" spans="1:3">
      <c r="A924" s="49"/>
      <c r="B924" s="49"/>
      <c r="C924" s="49"/>
    </row>
    <row r="925" ht="15.75" spans="1:3">
      <c r="A925" s="49"/>
      <c r="B925" s="49"/>
      <c r="C925" s="49"/>
    </row>
    <row r="926" ht="15.75" spans="1:3">
      <c r="A926" s="49"/>
      <c r="B926" s="49"/>
      <c r="C926" s="49"/>
    </row>
    <row r="927" ht="15.75" spans="1:3">
      <c r="A927" s="49"/>
      <c r="B927" s="49"/>
      <c r="C927" s="49"/>
    </row>
    <row r="928" ht="15.75" spans="1:3">
      <c r="A928" s="49"/>
      <c r="B928" s="49"/>
      <c r="C928" s="49"/>
    </row>
    <row r="929" ht="15.75" spans="1:3">
      <c r="A929" s="49"/>
      <c r="B929" s="49"/>
      <c r="C929" s="49"/>
    </row>
    <row r="930" ht="15.75" spans="1:3">
      <c r="A930" s="49"/>
      <c r="B930" s="49"/>
      <c r="C930" s="49"/>
    </row>
    <row r="931" ht="15.75" spans="1:3">
      <c r="A931" s="49"/>
      <c r="B931" s="49"/>
      <c r="C931" s="49"/>
    </row>
    <row r="932" ht="15.75" spans="1:3">
      <c r="A932" s="49"/>
      <c r="B932" s="49"/>
      <c r="C932" s="49"/>
    </row>
    <row r="933" ht="15.75" spans="1:3">
      <c r="A933" s="49"/>
      <c r="B933" s="49"/>
      <c r="C933" s="49"/>
    </row>
    <row r="934" ht="15.75" spans="1:3">
      <c r="A934" s="49"/>
      <c r="B934" s="49"/>
      <c r="C934" s="49"/>
    </row>
    <row r="935" ht="15.75" spans="1:3">
      <c r="A935" s="49"/>
      <c r="B935" s="49"/>
      <c r="C935" s="49"/>
    </row>
    <row r="936" ht="15.75" spans="1:3">
      <c r="A936" s="49"/>
      <c r="B936" s="49"/>
      <c r="C936" s="49"/>
    </row>
    <row r="937" ht="15.75" spans="1:3">
      <c r="A937" s="49"/>
      <c r="B937" s="49"/>
      <c r="C937" s="49"/>
    </row>
    <row r="938" ht="15.75" spans="1:3">
      <c r="A938" s="49"/>
      <c r="B938" s="49"/>
      <c r="C938" s="49"/>
    </row>
    <row r="939" ht="15.75" spans="1:3">
      <c r="A939" s="49"/>
      <c r="B939" s="49"/>
      <c r="C939" s="49"/>
    </row>
    <row r="940" ht="15.75" spans="1:3">
      <c r="A940" s="49"/>
      <c r="B940" s="49"/>
      <c r="C940" s="49"/>
    </row>
    <row r="941" ht="15.75" spans="1:3">
      <c r="A941" s="49"/>
      <c r="B941" s="49"/>
      <c r="C941" s="49"/>
    </row>
    <row r="942" ht="15.75" spans="1:3">
      <c r="A942" s="49"/>
      <c r="B942" s="49"/>
      <c r="C942" s="49"/>
    </row>
    <row r="943" ht="15.75" spans="1:3">
      <c r="A943" s="49"/>
      <c r="B943" s="49"/>
      <c r="C943" s="49"/>
    </row>
    <row r="944" ht="15.75" spans="1:3">
      <c r="A944" s="49"/>
      <c r="B944" s="49"/>
      <c r="C944" s="49"/>
    </row>
    <row r="945" ht="15.75" spans="1:3">
      <c r="A945" s="49"/>
      <c r="B945" s="49"/>
      <c r="C945" s="49"/>
    </row>
    <row r="946" ht="15.75" spans="1:3">
      <c r="A946" s="49"/>
      <c r="B946" s="49"/>
      <c r="C946" s="49"/>
    </row>
    <row r="947" ht="15.75" spans="1:3">
      <c r="A947" s="49"/>
      <c r="B947" s="49"/>
      <c r="C947" s="49"/>
    </row>
    <row r="948" ht="15.75" spans="1:3">
      <c r="A948" s="49"/>
      <c r="B948" s="49"/>
      <c r="C948" s="49"/>
    </row>
    <row r="949" ht="15.75" spans="1:3">
      <c r="A949" s="49"/>
      <c r="B949" s="49"/>
      <c r="C949" s="49"/>
    </row>
    <row r="950" ht="15.75" spans="1:3">
      <c r="A950" s="49"/>
      <c r="B950" s="49"/>
      <c r="C950" s="49"/>
    </row>
    <row r="951" ht="15.75" spans="1:3">
      <c r="A951" s="49"/>
      <c r="B951" s="49"/>
      <c r="C951" s="49"/>
    </row>
    <row r="952" ht="15.75" spans="1:3">
      <c r="A952" s="49"/>
      <c r="B952" s="49"/>
      <c r="C952" s="49"/>
    </row>
    <row r="953" ht="15.75" spans="1:3">
      <c r="A953" s="49"/>
      <c r="B953" s="49"/>
      <c r="C953" s="49"/>
    </row>
    <row r="954" ht="15.75" spans="1:3">
      <c r="A954" s="49"/>
      <c r="B954" s="49"/>
      <c r="C954" s="49"/>
    </row>
    <row r="955" ht="15.75" spans="1:3">
      <c r="A955" s="49"/>
      <c r="B955" s="49"/>
      <c r="C955" s="49"/>
    </row>
    <row r="956" ht="15.75" spans="1:3">
      <c r="A956" s="49"/>
      <c r="B956" s="49"/>
      <c r="C956" s="49"/>
    </row>
    <row r="957" ht="15.75" spans="1:3">
      <c r="A957" s="49"/>
      <c r="B957" s="49"/>
      <c r="C957" s="49"/>
    </row>
    <row r="958" ht="15.75" spans="1:3">
      <c r="A958" s="49"/>
      <c r="B958" s="49"/>
      <c r="C958" s="49"/>
    </row>
    <row r="959" ht="15.75" spans="1:3">
      <c r="A959" s="49"/>
      <c r="B959" s="49"/>
      <c r="C959" s="49"/>
    </row>
    <row r="960" ht="15.75" spans="1:3">
      <c r="A960" s="49"/>
      <c r="B960" s="49"/>
      <c r="C960" s="49"/>
    </row>
    <row r="961" ht="15.75" spans="1:3">
      <c r="A961" s="49"/>
      <c r="B961" s="49"/>
      <c r="C961" s="49"/>
    </row>
    <row r="962" ht="15.75" spans="1:3">
      <c r="A962" s="49"/>
      <c r="B962" s="49"/>
      <c r="C962" s="49"/>
    </row>
    <row r="963" ht="15.75" spans="1:3">
      <c r="A963" s="49"/>
      <c r="B963" s="49"/>
      <c r="C963" s="49"/>
    </row>
    <row r="964" ht="15.75" spans="1:3">
      <c r="A964" s="49"/>
      <c r="B964" s="49"/>
      <c r="C964" s="49"/>
    </row>
    <row r="965" ht="15.75" spans="1:3">
      <c r="A965" s="49"/>
      <c r="B965" s="49"/>
      <c r="C965" s="49"/>
    </row>
    <row r="966" ht="15.75" spans="1:3">
      <c r="A966" s="49"/>
      <c r="B966" s="49"/>
      <c r="C966" s="49"/>
    </row>
    <row r="967" ht="15.75" spans="1:3">
      <c r="A967" s="49"/>
      <c r="B967" s="49"/>
      <c r="C967" s="49"/>
    </row>
    <row r="968" ht="15.75" spans="1:3">
      <c r="A968" s="49"/>
      <c r="B968" s="49"/>
      <c r="C968" s="49"/>
    </row>
    <row r="969" ht="15.75" spans="1:3">
      <c r="A969" s="49"/>
      <c r="B969" s="49"/>
      <c r="C969" s="49"/>
    </row>
    <row r="970" ht="15.75" spans="1:3">
      <c r="A970" s="49"/>
      <c r="B970" s="49"/>
      <c r="C970" s="49"/>
    </row>
    <row r="971" ht="15.75" spans="1:3">
      <c r="A971" s="49"/>
      <c r="B971" s="49"/>
      <c r="C971" s="49"/>
    </row>
    <row r="972" ht="15.75" spans="1:3">
      <c r="A972" s="49"/>
      <c r="B972" s="49"/>
      <c r="C972" s="49"/>
    </row>
    <row r="973" ht="15.75" spans="1:3">
      <c r="A973" s="49"/>
      <c r="B973" s="49"/>
      <c r="C973" s="49"/>
    </row>
    <row r="974" ht="15.75" spans="1:3">
      <c r="A974" s="49"/>
      <c r="B974" s="49"/>
      <c r="C974" s="49"/>
    </row>
    <row r="975" ht="15.75" spans="1:3">
      <c r="A975" s="49"/>
      <c r="B975" s="49"/>
      <c r="C975" s="49"/>
    </row>
    <row r="976" ht="15.75" spans="1:3">
      <c r="A976" s="49"/>
      <c r="B976" s="49"/>
      <c r="C976" s="49"/>
    </row>
    <row r="977" ht="15.75" spans="1:3">
      <c r="A977" s="49"/>
      <c r="B977" s="49"/>
      <c r="C977" s="49"/>
    </row>
    <row r="978" ht="15.75" spans="1:3">
      <c r="A978" s="49"/>
      <c r="B978" s="49"/>
      <c r="C978" s="49"/>
    </row>
    <row r="979" ht="15.75" spans="1:3">
      <c r="A979" s="49"/>
      <c r="B979" s="49"/>
      <c r="C979" s="49"/>
    </row>
    <row r="980" ht="15.75" spans="1:3">
      <c r="A980" s="49"/>
      <c r="B980" s="49"/>
      <c r="C980" s="49"/>
    </row>
    <row r="981" ht="15.75" spans="1:3">
      <c r="A981" s="49"/>
      <c r="B981" s="49"/>
      <c r="C981" s="49"/>
    </row>
    <row r="982" ht="15.75" spans="1:3">
      <c r="A982" s="49"/>
      <c r="B982" s="49"/>
      <c r="C982" s="49"/>
    </row>
    <row r="983" ht="15.75" spans="1:3">
      <c r="A983" s="49"/>
      <c r="B983" s="49"/>
      <c r="C983" s="49"/>
    </row>
    <row r="984" ht="15.75" spans="1:3">
      <c r="A984" s="49"/>
      <c r="B984" s="49"/>
      <c r="C984" s="49"/>
    </row>
    <row r="985" ht="15.75" spans="1:3">
      <c r="A985" s="49"/>
      <c r="B985" s="49"/>
      <c r="C985" s="49"/>
    </row>
    <row r="986" ht="15.75" spans="1:3">
      <c r="A986" s="49"/>
      <c r="B986" s="49"/>
      <c r="C986" s="49"/>
    </row>
    <row r="987" ht="15.75" spans="1:3">
      <c r="A987" s="49"/>
      <c r="B987" s="49"/>
      <c r="C987" s="49"/>
    </row>
    <row r="988" ht="15.75" spans="1:3">
      <c r="A988" s="49"/>
      <c r="B988" s="49"/>
      <c r="C988" s="49"/>
    </row>
    <row r="989" ht="15.75" spans="1:3">
      <c r="A989" s="49"/>
      <c r="B989" s="49"/>
      <c r="C989" s="49"/>
    </row>
    <row r="990" ht="15.75" spans="1:3">
      <c r="A990" s="49"/>
      <c r="B990" s="49"/>
      <c r="C990" s="49"/>
    </row>
    <row r="991" ht="15.75" spans="1:3">
      <c r="A991" s="49"/>
      <c r="B991" s="49"/>
      <c r="C991" s="49"/>
    </row>
    <row r="992" ht="15.75" spans="1:3">
      <c r="A992" s="49"/>
      <c r="B992" s="49"/>
      <c r="C992" s="49"/>
    </row>
    <row r="993" ht="15.75" spans="1:3">
      <c r="A993" s="49"/>
      <c r="B993" s="49"/>
      <c r="C993" s="49"/>
    </row>
    <row r="994" ht="15.75" spans="1:3">
      <c r="A994" s="49"/>
      <c r="B994" s="49"/>
      <c r="C994" s="49"/>
    </row>
    <row r="995" ht="15.75" spans="1:3">
      <c r="A995" s="49"/>
      <c r="B995" s="49"/>
      <c r="C995" s="49"/>
    </row>
    <row r="996" ht="15.75" spans="1:3">
      <c r="A996" s="49"/>
      <c r="B996" s="49"/>
      <c r="C996" s="49"/>
    </row>
    <row r="997" ht="15.75" spans="1:3">
      <c r="A997" s="49"/>
      <c r="B997" s="49"/>
      <c r="C997" s="49"/>
    </row>
    <row r="998" ht="15.75" spans="1:3">
      <c r="A998" s="49"/>
      <c r="B998" s="49"/>
      <c r="C998" s="49"/>
    </row>
    <row r="999" ht="15.75" spans="1:3">
      <c r="A999" s="49"/>
      <c r="B999" s="49"/>
      <c r="C999" s="49"/>
    </row>
    <row r="1000" ht="15.75" spans="1:3">
      <c r="A1000" s="49"/>
      <c r="B1000" s="49"/>
      <c r="C1000" s="49"/>
    </row>
    <row r="1001" ht="15.75" spans="1:3">
      <c r="A1001" s="49"/>
      <c r="B1001" s="49"/>
      <c r="C1001" s="49"/>
    </row>
    <row r="1002" ht="15.75" spans="1:3">
      <c r="A1002" s="49"/>
      <c r="B1002" s="49"/>
      <c r="C1002" s="49"/>
    </row>
    <row r="1003" ht="15.75" spans="1:3">
      <c r="A1003" s="49"/>
      <c r="B1003" s="49"/>
      <c r="C1003" s="49"/>
    </row>
    <row r="1004" ht="15.75" spans="1:3">
      <c r="A1004" s="49"/>
      <c r="B1004" s="49"/>
      <c r="C1004" s="49"/>
    </row>
    <row r="1005" ht="15.75" spans="1:3">
      <c r="A1005" s="49"/>
      <c r="B1005" s="49"/>
      <c r="C1005" s="49"/>
    </row>
    <row r="1006" ht="15.75" spans="1:3">
      <c r="A1006" s="49"/>
      <c r="B1006" s="49"/>
      <c r="C1006" s="49"/>
    </row>
    <row r="1007" ht="15.75" spans="1:3">
      <c r="A1007" s="49"/>
      <c r="B1007" s="49"/>
      <c r="C1007" s="49"/>
    </row>
    <row r="1008" ht="15.75" spans="1:3">
      <c r="A1008" s="49"/>
      <c r="B1008" s="49"/>
      <c r="C1008" s="49"/>
    </row>
    <row r="1009" ht="15.75" spans="1:3">
      <c r="A1009" s="49"/>
      <c r="B1009" s="49"/>
      <c r="C1009" s="49"/>
    </row>
    <row r="1010" ht="15.75" spans="1:3">
      <c r="A1010" s="49"/>
      <c r="B1010" s="49"/>
      <c r="C1010" s="49"/>
    </row>
    <row r="1011" ht="15.75" spans="1:3">
      <c r="A1011" s="49"/>
      <c r="B1011" s="49"/>
      <c r="C1011" s="49"/>
    </row>
    <row r="1012" ht="15.75" spans="1:3">
      <c r="A1012" s="49"/>
      <c r="B1012" s="49"/>
      <c r="C1012" s="49"/>
    </row>
    <row r="1013" ht="15.75" spans="1:3">
      <c r="A1013" s="49"/>
      <c r="B1013" s="49"/>
      <c r="C1013" s="49"/>
    </row>
    <row r="1014" ht="15.75" spans="1:3">
      <c r="A1014" s="49"/>
      <c r="B1014" s="49"/>
      <c r="C1014" s="49"/>
    </row>
    <row r="1015" ht="15.75" spans="1:3">
      <c r="A1015" s="49"/>
      <c r="B1015" s="49"/>
      <c r="C1015" s="49"/>
    </row>
    <row r="1016" ht="15.75" spans="1:3">
      <c r="A1016" s="49"/>
      <c r="B1016" s="49"/>
      <c r="C1016" s="49"/>
    </row>
    <row r="1017" ht="15.75" spans="1:3">
      <c r="A1017" s="49"/>
      <c r="B1017" s="49"/>
      <c r="C1017" s="49"/>
    </row>
    <row r="1018" ht="15.75" spans="1:3">
      <c r="A1018" s="49"/>
      <c r="B1018" s="49"/>
      <c r="C1018" s="49"/>
    </row>
    <row r="1019" ht="15.75" spans="1:3">
      <c r="A1019" s="49"/>
      <c r="B1019" s="49"/>
      <c r="C1019" s="49"/>
    </row>
    <row r="1020" ht="15.75" spans="1:3">
      <c r="A1020" s="49"/>
      <c r="B1020" s="49"/>
      <c r="C1020" s="49"/>
    </row>
    <row r="1021" ht="15.75" spans="1:3">
      <c r="A1021" s="49"/>
      <c r="B1021" s="49"/>
      <c r="C1021" s="49"/>
    </row>
    <row r="1022" ht="15.75" spans="1:3">
      <c r="A1022" s="49"/>
      <c r="B1022" s="49"/>
      <c r="C1022" s="49"/>
    </row>
    <row r="1023" ht="15.75" spans="1:3">
      <c r="A1023" s="49"/>
      <c r="B1023" s="49"/>
      <c r="C1023" s="49"/>
    </row>
    <row r="1024" ht="15.75" spans="1:3">
      <c r="A1024" s="49"/>
      <c r="B1024" s="49"/>
      <c r="C1024" s="49"/>
    </row>
    <row r="1025" ht="15.75" spans="1:3">
      <c r="A1025" s="49"/>
      <c r="B1025" s="49"/>
      <c r="C1025" s="49"/>
    </row>
    <row r="1026" ht="15.75" spans="1:3">
      <c r="A1026" s="49"/>
      <c r="B1026" s="49"/>
      <c r="C1026" s="49"/>
    </row>
    <row r="1027" ht="15.75" spans="1:3">
      <c r="A1027" s="49"/>
      <c r="B1027" s="49"/>
      <c r="C1027" s="49"/>
    </row>
    <row r="1028" ht="15.75" spans="1:3">
      <c r="A1028" s="49"/>
      <c r="B1028" s="49"/>
      <c r="C1028" s="49"/>
    </row>
    <row r="1029" ht="15.75" spans="1:3">
      <c r="A1029" s="49"/>
      <c r="B1029" s="49"/>
      <c r="C1029" s="49"/>
    </row>
    <row r="1030" ht="15.75" spans="1:3">
      <c r="A1030" s="49"/>
      <c r="B1030" s="49"/>
      <c r="C1030" s="49"/>
    </row>
    <row r="1031" ht="15.75" spans="1:3">
      <c r="A1031" s="49"/>
      <c r="B1031" s="49"/>
      <c r="C1031" s="49"/>
    </row>
    <row r="1032" ht="15.75" spans="1:3">
      <c r="A1032" s="49"/>
      <c r="B1032" s="49"/>
      <c r="C1032" s="49"/>
    </row>
    <row r="1033" ht="15.75" spans="1:3">
      <c r="A1033" s="49"/>
      <c r="B1033" s="49"/>
      <c r="C1033" s="49"/>
    </row>
    <row r="1034" ht="15.75" spans="1:3">
      <c r="A1034" s="49"/>
      <c r="B1034" s="49"/>
      <c r="C1034" s="49"/>
    </row>
    <row r="1035" ht="15.75" spans="1:3">
      <c r="A1035" s="49"/>
      <c r="B1035" s="49"/>
      <c r="C1035" s="49"/>
    </row>
    <row r="1036" ht="15.75" spans="1:3">
      <c r="A1036" s="49"/>
      <c r="B1036" s="49"/>
      <c r="C1036" s="49"/>
    </row>
    <row r="1037" ht="15.75" spans="1:3">
      <c r="A1037" s="49"/>
      <c r="B1037" s="49"/>
      <c r="C1037" s="49"/>
    </row>
    <row r="1038" ht="15.75" spans="1:3">
      <c r="A1038" s="49"/>
      <c r="B1038" s="49"/>
      <c r="C1038" s="49"/>
    </row>
    <row r="1039" ht="15.75" spans="1:3">
      <c r="A1039" s="49"/>
      <c r="B1039" s="49"/>
      <c r="C1039" s="49"/>
    </row>
    <row r="1040" ht="15.75" spans="1:3">
      <c r="A1040" s="49"/>
      <c r="B1040" s="49"/>
      <c r="C1040" s="49"/>
    </row>
    <row r="1041" ht="15.75" spans="1:3">
      <c r="A1041" s="49"/>
      <c r="B1041" s="49"/>
      <c r="C1041" s="49"/>
    </row>
    <row r="1042" ht="15.75" spans="1:3">
      <c r="A1042" s="49"/>
      <c r="B1042" s="49"/>
      <c r="C1042" s="49"/>
    </row>
    <row r="1043" ht="15.75" spans="1:3">
      <c r="A1043" s="49"/>
      <c r="B1043" s="49"/>
      <c r="C1043" s="49"/>
    </row>
    <row r="1044" ht="15.75" spans="1:3">
      <c r="A1044" s="49"/>
      <c r="B1044" s="49"/>
      <c r="C1044" s="49"/>
    </row>
    <row r="1045" ht="15.75" spans="1:3">
      <c r="A1045" s="49"/>
      <c r="B1045" s="49"/>
      <c r="C1045" s="49"/>
    </row>
    <row r="1046" ht="15.75" spans="1:3">
      <c r="A1046" s="49"/>
      <c r="B1046" s="49"/>
      <c r="C1046" s="49"/>
    </row>
    <row r="1047" ht="15.75" spans="1:3">
      <c r="A1047" s="49"/>
      <c r="B1047" s="49"/>
      <c r="C1047" s="49"/>
    </row>
    <row r="1048" ht="15.75" spans="1:3">
      <c r="A1048" s="49"/>
      <c r="B1048" s="49"/>
      <c r="C1048" s="49"/>
    </row>
    <row r="1049" ht="15.75" spans="1:3">
      <c r="A1049" s="49"/>
      <c r="B1049" s="49"/>
      <c r="C1049" s="49"/>
    </row>
    <row r="1050" ht="15.75" spans="1:3">
      <c r="A1050" s="49"/>
      <c r="B1050" s="49"/>
      <c r="C1050" s="49"/>
    </row>
    <row r="1051" ht="15.75" spans="1:3">
      <c r="A1051" s="49"/>
      <c r="B1051" s="49"/>
      <c r="C1051" s="49"/>
    </row>
    <row r="1052" ht="15.75" spans="1:3">
      <c r="A1052" s="49"/>
      <c r="B1052" s="49"/>
      <c r="C1052" s="49"/>
    </row>
    <row r="1053" ht="15.75" spans="1:3">
      <c r="A1053" s="49"/>
      <c r="B1053" s="49"/>
      <c r="C1053" s="49"/>
    </row>
    <row r="1054" ht="15.75" spans="1:3">
      <c r="A1054" s="49"/>
      <c r="B1054" s="49"/>
      <c r="C1054" s="49"/>
    </row>
    <row r="1055" ht="15.75" spans="1:3">
      <c r="A1055" s="49"/>
      <c r="B1055" s="49"/>
      <c r="C1055" s="49"/>
    </row>
    <row r="1056" ht="15.75" spans="1:3">
      <c r="A1056" s="49"/>
      <c r="B1056" s="49"/>
      <c r="C1056" s="49"/>
    </row>
    <row r="1057" ht="15.75" spans="1:3">
      <c r="A1057" s="49"/>
      <c r="B1057" s="49"/>
      <c r="C1057" s="49"/>
    </row>
    <row r="1058" ht="15.75" spans="1:3">
      <c r="A1058" s="49"/>
      <c r="B1058" s="49"/>
      <c r="C1058" s="49"/>
    </row>
    <row r="1059" ht="15.75" spans="1:3">
      <c r="A1059" s="49"/>
      <c r="B1059" s="49"/>
      <c r="C1059" s="49"/>
    </row>
    <row r="1060" ht="15.75" spans="1:3">
      <c r="A1060" s="49"/>
      <c r="B1060" s="49"/>
      <c r="C1060" s="49"/>
    </row>
    <row r="1061" ht="15.75" spans="1:3">
      <c r="A1061" s="49"/>
      <c r="B1061" s="49"/>
      <c r="C1061" s="49"/>
    </row>
    <row r="1062" ht="15.75" spans="1:3">
      <c r="A1062" s="49"/>
      <c r="B1062" s="49"/>
      <c r="C1062" s="49"/>
    </row>
    <row r="1063" ht="15.75" spans="1:3">
      <c r="A1063" s="49"/>
      <c r="B1063" s="49"/>
      <c r="C1063" s="49"/>
    </row>
    <row r="1064" ht="15.75" spans="1:3">
      <c r="A1064" s="49"/>
      <c r="B1064" s="49"/>
      <c r="C1064" s="49"/>
    </row>
    <row r="1065" ht="15.75" spans="1:3">
      <c r="A1065" s="49"/>
      <c r="B1065" s="49"/>
      <c r="C1065" s="49"/>
    </row>
    <row r="1066" ht="15.75" spans="1:3">
      <c r="A1066" s="49"/>
      <c r="B1066" s="49"/>
      <c r="C1066" s="49"/>
    </row>
    <row r="1067" ht="15.75" spans="1:3">
      <c r="A1067" s="49"/>
      <c r="B1067" s="49"/>
      <c r="C1067" s="49"/>
    </row>
    <row r="1068" ht="15.75" spans="1:3">
      <c r="A1068" s="49"/>
      <c r="B1068" s="49"/>
      <c r="C1068" s="49"/>
    </row>
    <row r="1069" ht="15.75" spans="1:3">
      <c r="A1069" s="49"/>
      <c r="B1069" s="49"/>
      <c r="C1069" s="49"/>
    </row>
    <row r="1070" ht="15.75" spans="1:3">
      <c r="A1070" s="49"/>
      <c r="B1070" s="49"/>
      <c r="C1070" s="49"/>
    </row>
    <row r="1071" ht="15.75" spans="1:3">
      <c r="A1071" s="49"/>
      <c r="B1071" s="49"/>
      <c r="C1071" s="49"/>
    </row>
    <row r="1072" ht="15.75" spans="1:3">
      <c r="A1072" s="49"/>
      <c r="B1072" s="49"/>
      <c r="C1072" s="49"/>
    </row>
    <row r="1073" ht="15.75" spans="1:3">
      <c r="A1073" s="49"/>
      <c r="B1073" s="49"/>
      <c r="C1073" s="49"/>
    </row>
    <row r="1074" ht="15.75" spans="1:3">
      <c r="A1074" s="49"/>
      <c r="B1074" s="49"/>
      <c r="C1074" s="49"/>
    </row>
    <row r="1075" ht="15.75" spans="1:3">
      <c r="A1075" s="49"/>
      <c r="B1075" s="49"/>
      <c r="C1075" s="49"/>
    </row>
    <row r="1076" ht="15.75" spans="1:3">
      <c r="A1076" s="49"/>
      <c r="B1076" s="49"/>
      <c r="C1076" s="49"/>
    </row>
    <row r="1077" ht="15.75" spans="1:3">
      <c r="A1077" s="49"/>
      <c r="B1077" s="49"/>
      <c r="C1077" s="49"/>
    </row>
    <row r="1078" ht="15.75" spans="1:3">
      <c r="A1078" s="49"/>
      <c r="B1078" s="49"/>
      <c r="C1078" s="49"/>
    </row>
    <row r="1079" ht="15.75" spans="1:3">
      <c r="A1079" s="49"/>
      <c r="B1079" s="49"/>
      <c r="C1079" s="49"/>
    </row>
    <row r="1080" ht="15.75" spans="1:3">
      <c r="A1080" s="49"/>
      <c r="B1080" s="49"/>
      <c r="C1080" s="49"/>
    </row>
    <row r="1081" ht="15.75" spans="1:3">
      <c r="A1081" s="49"/>
      <c r="B1081" s="49"/>
      <c r="C1081" s="49"/>
    </row>
    <row r="1082" ht="15.75" spans="1:3">
      <c r="A1082" s="49"/>
      <c r="B1082" s="49"/>
      <c r="C1082" s="49"/>
    </row>
    <row r="1083" ht="15.75" spans="1:3">
      <c r="A1083" s="49"/>
      <c r="B1083" s="49"/>
      <c r="C1083" s="49"/>
    </row>
    <row r="1084" ht="15.75" spans="1:3">
      <c r="A1084" s="49"/>
      <c r="B1084" s="49"/>
      <c r="C1084" s="49"/>
    </row>
    <row r="1085" ht="15.75" spans="1:3">
      <c r="A1085" s="49"/>
      <c r="B1085" s="49"/>
      <c r="C1085" s="49"/>
    </row>
    <row r="1086" ht="15.75" spans="1:3">
      <c r="A1086" s="49"/>
      <c r="B1086" s="49"/>
      <c r="C1086" s="49"/>
    </row>
    <row r="1087" ht="15.75" spans="1:3">
      <c r="A1087" s="49"/>
      <c r="B1087" s="49"/>
      <c r="C1087" s="49"/>
    </row>
    <row r="1088" ht="15.75" spans="1:3">
      <c r="A1088" s="49"/>
      <c r="B1088" s="49"/>
      <c r="C1088" s="49"/>
    </row>
    <row r="1089" ht="15.75" spans="1:3">
      <c r="A1089" s="49"/>
      <c r="B1089" s="49"/>
      <c r="C1089" s="49"/>
    </row>
    <row r="1090" ht="15.75" spans="1:3">
      <c r="A1090" s="49"/>
      <c r="B1090" s="49"/>
      <c r="C1090" s="49"/>
    </row>
    <row r="1091" ht="15.75" spans="1:3">
      <c r="A1091" s="49"/>
      <c r="B1091" s="49"/>
      <c r="C1091" s="49"/>
    </row>
    <row r="1092" ht="15.75" spans="1:3">
      <c r="A1092" s="49"/>
      <c r="B1092" s="49"/>
      <c r="C1092" s="49"/>
    </row>
    <row r="1093" ht="15.75" spans="1:3">
      <c r="A1093" s="49"/>
      <c r="B1093" s="49"/>
      <c r="C1093" s="49"/>
    </row>
    <row r="1094" ht="15.75" spans="1:3">
      <c r="A1094" s="49"/>
      <c r="B1094" s="49"/>
      <c r="C1094" s="49"/>
    </row>
    <row r="1095" ht="15.75" spans="1:3">
      <c r="A1095" s="49"/>
      <c r="B1095" s="49"/>
      <c r="C1095" s="49"/>
    </row>
    <row r="1096" ht="15.75" spans="1:3">
      <c r="A1096" s="49"/>
      <c r="B1096" s="49"/>
      <c r="C1096" s="49"/>
    </row>
    <row r="1097" ht="15.75" spans="1:3">
      <c r="A1097" s="49"/>
      <c r="B1097" s="49"/>
      <c r="C1097" s="49"/>
    </row>
    <row r="1098" ht="15.75" spans="1:3">
      <c r="A1098" s="49"/>
      <c r="B1098" s="49"/>
      <c r="C1098" s="49"/>
    </row>
    <row r="1099" ht="15.75" spans="1:3">
      <c r="A1099" s="49"/>
      <c r="B1099" s="49"/>
      <c r="C1099" s="49"/>
    </row>
    <row r="1100" ht="15.75" spans="1:3">
      <c r="A1100" s="49"/>
      <c r="B1100" s="49"/>
      <c r="C1100" s="49"/>
    </row>
    <row r="1101" ht="15.75" spans="1:3">
      <c r="A1101" s="49"/>
      <c r="B1101" s="49"/>
      <c r="C1101" s="49"/>
    </row>
    <row r="1102" ht="15.75" spans="1:3">
      <c r="A1102" s="49"/>
      <c r="B1102" s="49"/>
      <c r="C1102" s="49"/>
    </row>
    <row r="1103" ht="15.75" spans="1:3">
      <c r="A1103" s="49"/>
      <c r="B1103" s="49"/>
      <c r="C1103" s="49"/>
    </row>
    <row r="1104" ht="15.75" spans="1:3">
      <c r="A1104" s="49"/>
      <c r="B1104" s="49"/>
      <c r="C1104" s="49"/>
    </row>
    <row r="1105" ht="15.75" spans="1:3">
      <c r="A1105" s="49"/>
      <c r="B1105" s="49"/>
      <c r="C1105" s="49"/>
    </row>
    <row r="1106" ht="15.75" spans="1:3">
      <c r="A1106" s="49"/>
      <c r="B1106" s="49"/>
      <c r="C1106" s="49"/>
    </row>
    <row r="1107" ht="15.75" spans="1:3">
      <c r="A1107" s="49"/>
      <c r="B1107" s="49"/>
      <c r="C1107" s="49"/>
    </row>
    <row r="1108" ht="15.75" spans="1:3">
      <c r="A1108" s="49"/>
      <c r="B1108" s="49"/>
      <c r="C1108" s="49"/>
    </row>
    <row r="1109" ht="15.75" spans="1:3">
      <c r="A1109" s="49"/>
      <c r="B1109" s="49"/>
      <c r="C1109" s="49"/>
    </row>
    <row r="1110" ht="15.75" spans="1:3">
      <c r="A1110" s="49"/>
      <c r="B1110" s="49"/>
      <c r="C1110" s="49"/>
    </row>
    <row r="1111" ht="15.75" spans="1:3">
      <c r="A1111" s="49"/>
      <c r="B1111" s="49"/>
      <c r="C1111" s="49"/>
    </row>
    <row r="1112" ht="15.75" spans="1:3">
      <c r="A1112" s="49"/>
      <c r="B1112" s="49"/>
      <c r="C1112" s="49"/>
    </row>
    <row r="1113" ht="15.75" spans="1:3">
      <c r="A1113" s="49"/>
      <c r="B1113" s="49"/>
      <c r="C1113" s="49"/>
    </row>
    <row r="1114" ht="15.75" spans="1:3">
      <c r="A1114" s="49"/>
      <c r="B1114" s="49"/>
      <c r="C1114" s="49"/>
    </row>
    <row r="1115" ht="15.75" spans="1:3">
      <c r="A1115" s="49"/>
      <c r="B1115" s="49"/>
      <c r="C1115" s="49"/>
    </row>
    <row r="1116" ht="15.75" spans="1:3">
      <c r="A1116" s="49"/>
      <c r="B1116" s="49"/>
      <c r="C1116" s="49"/>
    </row>
    <row r="1117" ht="15.75" spans="1:3">
      <c r="A1117" s="49"/>
      <c r="B1117" s="49"/>
      <c r="C1117" s="49"/>
    </row>
    <row r="1118" ht="15.75" spans="1:3">
      <c r="A1118" s="49"/>
      <c r="B1118" s="49"/>
      <c r="C1118" s="49"/>
    </row>
    <row r="1119" ht="15.75" spans="1:3">
      <c r="A1119" s="49"/>
      <c r="B1119" s="49"/>
      <c r="C1119" s="49"/>
    </row>
    <row r="1120" ht="15.75" spans="1:3">
      <c r="A1120" s="49"/>
      <c r="B1120" s="49"/>
      <c r="C1120" s="49"/>
    </row>
    <row r="1121" ht="15.75" spans="1:3">
      <c r="A1121" s="49"/>
      <c r="B1121" s="49"/>
      <c r="C1121" s="49"/>
    </row>
    <row r="1122" ht="15.75" spans="1:3">
      <c r="A1122" s="49"/>
      <c r="B1122" s="49"/>
      <c r="C1122" s="49"/>
    </row>
    <row r="1123" ht="15.75" spans="1:3">
      <c r="A1123" s="49"/>
      <c r="B1123" s="49"/>
      <c r="C1123" s="49"/>
    </row>
    <row r="1124" ht="15.75" spans="1:3">
      <c r="A1124" s="49"/>
      <c r="B1124" s="49"/>
      <c r="C1124" s="49"/>
    </row>
    <row r="1125" ht="15.75" spans="1:3">
      <c r="A1125" s="49"/>
      <c r="B1125" s="49"/>
      <c r="C1125" s="49"/>
    </row>
    <row r="1126" ht="15.75" spans="1:3">
      <c r="A1126" s="49"/>
      <c r="B1126" s="49"/>
      <c r="C1126" s="49"/>
    </row>
    <row r="1127" ht="15.75" spans="1:3">
      <c r="A1127" s="49"/>
      <c r="B1127" s="49"/>
      <c r="C1127" s="49"/>
    </row>
    <row r="1128" ht="15.75" spans="1:3">
      <c r="A1128" s="49"/>
      <c r="B1128" s="49"/>
      <c r="C1128" s="49"/>
    </row>
    <row r="1129" ht="15.75" spans="1:3">
      <c r="A1129" s="49"/>
      <c r="B1129" s="49"/>
      <c r="C1129" s="49"/>
    </row>
    <row r="1130" ht="15.75" spans="1:3">
      <c r="A1130" s="49"/>
      <c r="B1130" s="49"/>
      <c r="C1130" s="49"/>
    </row>
    <row r="1131" ht="15.75" spans="1:3">
      <c r="A1131" s="49"/>
      <c r="B1131" s="49"/>
      <c r="C1131" s="49"/>
    </row>
    <row r="1132" ht="15.75" spans="1:3">
      <c r="A1132" s="49"/>
      <c r="B1132" s="49"/>
      <c r="C1132" s="49"/>
    </row>
    <row r="1133" ht="15.75" spans="1:3">
      <c r="A1133" s="49"/>
      <c r="B1133" s="49"/>
      <c r="C1133" s="49"/>
    </row>
    <row r="1134" ht="15.75" spans="1:3">
      <c r="A1134" s="49"/>
      <c r="B1134" s="49"/>
      <c r="C1134" s="49"/>
    </row>
    <row r="1135" ht="15.75" spans="1:3">
      <c r="A1135" s="49"/>
      <c r="B1135" s="49"/>
      <c r="C1135" s="49"/>
    </row>
    <row r="1136" ht="15.75" spans="1:3">
      <c r="A1136" s="49"/>
      <c r="B1136" s="49"/>
      <c r="C1136" s="49"/>
    </row>
    <row r="1137" ht="15.75" spans="1:3">
      <c r="A1137" s="49"/>
      <c r="B1137" s="49"/>
      <c r="C1137" s="49"/>
    </row>
    <row r="1138" ht="15.75" spans="1:3">
      <c r="A1138" s="49"/>
      <c r="B1138" s="49"/>
      <c r="C1138" s="49"/>
    </row>
    <row r="1139" ht="15.75" spans="1:3">
      <c r="A1139" s="49"/>
      <c r="B1139" s="49"/>
      <c r="C1139" s="49"/>
    </row>
    <row r="1140" ht="15.75" spans="1:3">
      <c r="A1140" s="49"/>
      <c r="B1140" s="49"/>
      <c r="C1140" s="49"/>
    </row>
    <row r="1141" ht="15.75" spans="1:3">
      <c r="A1141" s="49"/>
      <c r="B1141" s="49"/>
      <c r="C1141" s="49"/>
    </row>
    <row r="1142" ht="15.75" spans="1:3">
      <c r="A1142" s="49"/>
      <c r="B1142" s="49"/>
      <c r="C1142" s="49"/>
    </row>
    <row r="1143" ht="15.75" spans="1:3">
      <c r="A1143" s="49"/>
      <c r="B1143" s="49"/>
      <c r="C1143" s="49"/>
    </row>
    <row r="1144" ht="15.75" spans="1:3">
      <c r="A1144" s="49"/>
      <c r="B1144" s="49"/>
      <c r="C1144" s="49"/>
    </row>
    <row r="1145" ht="15.75" spans="1:3">
      <c r="A1145" s="49"/>
      <c r="B1145" s="49"/>
      <c r="C1145" s="49"/>
    </row>
    <row r="1146" ht="15.75" spans="1:3">
      <c r="A1146" s="49"/>
      <c r="B1146" s="49"/>
      <c r="C1146" s="49"/>
    </row>
    <row r="1147" ht="15.75" spans="1:3">
      <c r="A1147" s="49"/>
      <c r="B1147" s="49"/>
      <c r="C1147" s="49"/>
    </row>
    <row r="1148" ht="15.75" spans="1:3">
      <c r="A1148" s="49"/>
      <c r="B1148" s="49"/>
      <c r="C1148" s="49"/>
    </row>
    <row r="1149" ht="15.75" spans="1:3">
      <c r="A1149" s="49"/>
      <c r="B1149" s="49"/>
      <c r="C1149" s="49"/>
    </row>
    <row r="1150" ht="15.75" spans="1:3">
      <c r="A1150" s="49"/>
      <c r="B1150" s="49"/>
      <c r="C1150" s="49"/>
    </row>
    <row r="1151" ht="15.75" spans="1:3">
      <c r="A1151" s="49"/>
      <c r="B1151" s="49"/>
      <c r="C1151" s="49"/>
    </row>
    <row r="1152" ht="15.75" spans="1:3">
      <c r="A1152" s="49"/>
      <c r="B1152" s="49"/>
      <c r="C1152" s="49"/>
    </row>
    <row r="1153" ht="15.75" spans="1:3">
      <c r="A1153" s="49"/>
      <c r="B1153" s="49"/>
      <c r="C1153" s="49"/>
    </row>
    <row r="1154" ht="15.75" spans="1:3">
      <c r="A1154" s="49"/>
      <c r="B1154" s="49"/>
      <c r="C1154" s="49"/>
    </row>
    <row r="1155" ht="15.75" spans="1:3">
      <c r="A1155" s="49"/>
      <c r="B1155" s="49"/>
      <c r="C1155" s="49"/>
    </row>
    <row r="1156" ht="15.75" spans="1:3">
      <c r="A1156" s="49"/>
      <c r="B1156" s="49"/>
      <c r="C1156" s="49"/>
    </row>
    <row r="1157" ht="15.75" spans="1:3">
      <c r="A1157" s="49"/>
      <c r="B1157" s="49"/>
      <c r="C1157" s="49"/>
    </row>
    <row r="1158" ht="15.75" spans="1:3">
      <c r="A1158" s="49"/>
      <c r="B1158" s="49"/>
      <c r="C1158" s="49"/>
    </row>
    <row r="1159" ht="15.75" spans="1:3">
      <c r="A1159" s="49"/>
      <c r="B1159" s="49"/>
      <c r="C1159" s="49"/>
    </row>
    <row r="1160" ht="15.75" spans="1:3">
      <c r="A1160" s="49"/>
      <c r="B1160" s="49"/>
      <c r="C1160" s="49"/>
    </row>
    <row r="1161" ht="15.75" spans="1:3">
      <c r="A1161" s="49"/>
      <c r="B1161" s="49"/>
      <c r="C1161" s="49"/>
    </row>
    <row r="1162" ht="15.75" spans="1:3">
      <c r="A1162" s="49"/>
      <c r="B1162" s="49"/>
      <c r="C1162" s="49"/>
    </row>
    <row r="1163" ht="15.75" spans="1:3">
      <c r="A1163" s="49"/>
      <c r="B1163" s="49"/>
      <c r="C1163" s="49"/>
    </row>
    <row r="1164" ht="15.75" spans="1:3">
      <c r="A1164" s="49"/>
      <c r="B1164" s="49"/>
      <c r="C1164" s="49"/>
    </row>
    <row r="1165" ht="15.75" spans="1:3">
      <c r="A1165" s="49"/>
      <c r="B1165" s="49"/>
      <c r="C1165" s="49"/>
    </row>
    <row r="1166" ht="15.75" spans="1:3">
      <c r="A1166" s="49"/>
      <c r="B1166" s="49"/>
      <c r="C1166" s="49"/>
    </row>
    <row r="1167" ht="15.75" spans="1:3">
      <c r="A1167" s="49"/>
      <c r="B1167" s="49"/>
      <c r="C1167" s="49"/>
    </row>
    <row r="1168" ht="15.75" spans="1:3">
      <c r="A1168" s="49"/>
      <c r="B1168" s="49"/>
      <c r="C1168" s="49"/>
    </row>
    <row r="1169" ht="15.75" spans="1:3">
      <c r="A1169" s="49"/>
      <c r="B1169" s="49"/>
      <c r="C1169" s="49"/>
    </row>
    <row r="1170" ht="15.75" spans="1:3">
      <c r="A1170" s="49"/>
      <c r="B1170" s="49"/>
      <c r="C1170" s="49"/>
    </row>
    <row r="1171" ht="15.75" spans="1:3">
      <c r="A1171" s="49"/>
      <c r="B1171" s="49"/>
      <c r="C1171" s="49"/>
    </row>
    <row r="1172" ht="15.75" spans="1:3">
      <c r="A1172" s="49"/>
      <c r="B1172" s="49"/>
      <c r="C1172" s="49"/>
    </row>
    <row r="1173" ht="15.75" spans="1:3">
      <c r="A1173" s="49"/>
      <c r="B1173" s="49"/>
      <c r="C1173" s="49"/>
    </row>
    <row r="1174" ht="15.75" spans="1:3">
      <c r="A1174" s="49"/>
      <c r="B1174" s="49"/>
      <c r="C1174" s="49"/>
    </row>
    <row r="1175" ht="15.75" spans="1:3">
      <c r="A1175" s="49"/>
      <c r="B1175" s="49"/>
      <c r="C1175" s="49"/>
    </row>
    <row r="1176" ht="15.75" spans="1:3">
      <c r="A1176" s="49"/>
      <c r="B1176" s="49"/>
      <c r="C1176" s="49"/>
    </row>
    <row r="1177" ht="15.75" spans="1:3">
      <c r="A1177" s="49"/>
      <c r="B1177" s="49"/>
      <c r="C1177" s="49"/>
    </row>
    <row r="1178" ht="15.75" spans="1:3">
      <c r="A1178" s="49"/>
      <c r="B1178" s="49"/>
      <c r="C1178" s="49"/>
    </row>
    <row r="1179" ht="15.75" spans="1:3">
      <c r="A1179" s="49"/>
      <c r="B1179" s="49"/>
      <c r="C1179" s="49"/>
    </row>
    <row r="1180" ht="15.75" spans="1:3">
      <c r="A1180" s="49"/>
      <c r="B1180" s="49"/>
      <c r="C1180" s="49"/>
    </row>
    <row r="1181" ht="15.75" spans="1:3">
      <c r="A1181" s="49"/>
      <c r="B1181" s="49"/>
      <c r="C1181" s="49"/>
    </row>
    <row r="1182" ht="15.75" spans="1:3">
      <c r="A1182" s="49"/>
      <c r="B1182" s="49"/>
      <c r="C1182" s="49"/>
    </row>
    <row r="1183" ht="15.75" spans="1:3">
      <c r="A1183" s="49"/>
      <c r="B1183" s="49"/>
      <c r="C1183" s="49"/>
    </row>
    <row r="1184" ht="15.75" spans="1:3">
      <c r="A1184" s="49"/>
      <c r="B1184" s="49"/>
      <c r="C1184" s="49"/>
    </row>
    <row r="1185" ht="15.75" spans="1:3">
      <c r="A1185" s="49"/>
      <c r="B1185" s="49"/>
      <c r="C1185" s="49"/>
    </row>
    <row r="1186" ht="15.75" spans="1:3">
      <c r="A1186" s="49"/>
      <c r="B1186" s="49"/>
      <c r="C1186" s="49"/>
    </row>
    <row r="1187" ht="15.75" spans="1:3">
      <c r="A1187" s="49"/>
      <c r="B1187" s="49"/>
      <c r="C1187" s="49"/>
    </row>
    <row r="1188" ht="15.75" spans="1:3">
      <c r="A1188" s="49"/>
      <c r="B1188" s="49"/>
      <c r="C1188" s="49"/>
    </row>
    <row r="1189" ht="15.75" spans="1:3">
      <c r="A1189" s="49"/>
      <c r="B1189" s="49"/>
      <c r="C1189" s="49"/>
    </row>
    <row r="1190" ht="15.75" spans="1:3">
      <c r="A1190" s="49"/>
      <c r="B1190" s="49"/>
      <c r="C1190" s="49"/>
    </row>
    <row r="1191" ht="15.75" spans="1:3">
      <c r="A1191" s="49"/>
      <c r="B1191" s="49"/>
      <c r="C1191" s="49"/>
    </row>
    <row r="1192" ht="15.75" spans="1:3">
      <c r="A1192" s="49"/>
      <c r="B1192" s="49"/>
      <c r="C1192" s="49"/>
    </row>
    <row r="1193" ht="15.75" spans="1:3">
      <c r="A1193" s="49"/>
      <c r="B1193" s="49"/>
      <c r="C1193" s="49"/>
    </row>
    <row r="1194" ht="15.75" spans="1:3">
      <c r="A1194" s="49"/>
      <c r="B1194" s="49"/>
      <c r="C1194" s="49"/>
    </row>
    <row r="1195" ht="15.75" spans="1:3">
      <c r="A1195" s="49"/>
      <c r="B1195" s="49"/>
      <c r="C1195" s="49"/>
    </row>
    <row r="1196" ht="15.75" spans="1:3">
      <c r="A1196" s="49"/>
      <c r="B1196" s="49"/>
      <c r="C1196" s="49"/>
    </row>
    <row r="1197" ht="15.75" spans="1:3">
      <c r="A1197" s="49"/>
      <c r="B1197" s="49"/>
      <c r="C1197" s="49"/>
    </row>
    <row r="1198" ht="15.75" spans="1:3">
      <c r="A1198" s="49"/>
      <c r="B1198" s="49"/>
      <c r="C1198" s="49"/>
    </row>
    <row r="1199" ht="15.75" spans="1:3">
      <c r="A1199" s="49"/>
      <c r="B1199" s="49"/>
      <c r="C1199" s="49"/>
    </row>
    <row r="1200" ht="15.75" spans="1:3">
      <c r="A1200" s="49"/>
      <c r="B1200" s="49"/>
      <c r="C1200" s="49"/>
    </row>
    <row r="1201" ht="15.75" spans="1:3">
      <c r="A1201" s="49"/>
      <c r="B1201" s="49"/>
      <c r="C1201" s="49"/>
    </row>
    <row r="1202" ht="15.75" spans="1:3">
      <c r="A1202" s="49"/>
      <c r="B1202" s="49"/>
      <c r="C1202" s="49"/>
    </row>
    <row r="1203" ht="15.75" spans="1:3">
      <c r="A1203" s="49"/>
      <c r="B1203" s="49"/>
      <c r="C1203" s="49"/>
    </row>
    <row r="1204" ht="15.75" spans="1:3">
      <c r="A1204" s="49"/>
      <c r="B1204" s="49"/>
      <c r="C1204" s="49"/>
    </row>
    <row r="1205" ht="15.75" spans="1:3">
      <c r="A1205" s="49"/>
      <c r="B1205" s="49"/>
      <c r="C1205" s="49"/>
    </row>
    <row r="1206" ht="15.75" spans="1:3">
      <c r="A1206" s="49"/>
      <c r="B1206" s="49"/>
      <c r="C1206" s="49"/>
    </row>
    <row r="1207" ht="15.75" spans="1:3">
      <c r="A1207" s="49"/>
      <c r="B1207" s="49"/>
      <c r="C1207" s="49"/>
    </row>
    <row r="1208" ht="15.75" spans="1:3">
      <c r="A1208" s="49"/>
      <c r="B1208" s="49"/>
      <c r="C1208" s="49"/>
    </row>
    <row r="1209" ht="15.75" spans="1:3">
      <c r="A1209" s="49"/>
      <c r="B1209" s="49"/>
      <c r="C1209" s="49"/>
    </row>
    <row r="1210" ht="15.75" spans="1:3">
      <c r="A1210" s="49"/>
      <c r="B1210" s="49"/>
      <c r="C1210" s="49"/>
    </row>
    <row r="1211" ht="15.75" spans="1:3">
      <c r="A1211" s="49"/>
      <c r="B1211" s="49"/>
      <c r="C1211" s="49"/>
    </row>
    <row r="1212" ht="15.75" spans="1:3">
      <c r="A1212" s="49"/>
      <c r="B1212" s="49"/>
      <c r="C1212" s="49"/>
    </row>
    <row r="1213" ht="15.75" spans="1:3">
      <c r="A1213" s="49"/>
      <c r="B1213" s="49"/>
      <c r="C1213" s="49"/>
    </row>
    <row r="1214" ht="15.75" spans="1:3">
      <c r="A1214" s="49"/>
      <c r="B1214" s="49"/>
      <c r="C1214" s="49"/>
    </row>
    <row r="1215" ht="15.75" spans="1:3">
      <c r="A1215" s="49"/>
      <c r="B1215" s="49"/>
      <c r="C1215" s="49"/>
    </row>
    <row r="1216" ht="15.75" spans="1:3">
      <c r="A1216" s="49"/>
      <c r="B1216" s="49"/>
      <c r="C1216" s="49"/>
    </row>
    <row r="1217" ht="15.75" spans="1:3">
      <c r="A1217" s="49"/>
      <c r="B1217" s="49"/>
      <c r="C1217" s="49"/>
    </row>
    <row r="1218" ht="15.75" spans="1:3">
      <c r="A1218" s="49"/>
      <c r="B1218" s="49"/>
      <c r="C1218" s="49"/>
    </row>
    <row r="1219" ht="15.75" spans="1:3">
      <c r="A1219" s="49"/>
      <c r="B1219" s="49"/>
      <c r="C1219" s="49"/>
    </row>
    <row r="1220" ht="15.75" spans="1:3">
      <c r="A1220" s="49"/>
      <c r="B1220" s="49"/>
      <c r="C1220" s="49"/>
    </row>
    <row r="1221" ht="15.75" spans="1:3">
      <c r="A1221" s="49"/>
      <c r="B1221" s="49"/>
      <c r="C1221" s="49"/>
    </row>
    <row r="1222" ht="15.75" spans="1:3">
      <c r="A1222" s="49"/>
      <c r="B1222" s="49"/>
      <c r="C1222" s="49"/>
    </row>
    <row r="1223" ht="15.75" spans="1:3">
      <c r="A1223" s="49"/>
      <c r="B1223" s="49"/>
      <c r="C1223" s="49"/>
    </row>
    <row r="1224" ht="15.75" spans="1:3">
      <c r="A1224" s="49"/>
      <c r="B1224" s="49"/>
      <c r="C1224" s="49"/>
    </row>
    <row r="1225" ht="15.75" spans="1:3">
      <c r="A1225" s="49"/>
      <c r="B1225" s="49"/>
      <c r="C1225" s="49"/>
    </row>
    <row r="1226" ht="15.75" spans="1:3">
      <c r="A1226" s="49"/>
      <c r="B1226" s="49"/>
      <c r="C1226" s="49"/>
    </row>
    <row r="1227" ht="15.75" spans="1:3">
      <c r="A1227" s="49"/>
      <c r="B1227" s="49"/>
      <c r="C1227" s="49"/>
    </row>
    <row r="1228" ht="15.75" spans="1:3">
      <c r="A1228" s="49"/>
      <c r="B1228" s="49"/>
      <c r="C1228" s="49"/>
    </row>
    <row r="1229" ht="15.75" spans="1:3">
      <c r="A1229" s="49"/>
      <c r="B1229" s="49"/>
      <c r="C1229" s="49"/>
    </row>
    <row r="1230" ht="15.75" spans="1:3">
      <c r="A1230" s="49"/>
      <c r="B1230" s="49"/>
      <c r="C1230" s="49"/>
    </row>
    <row r="1231" ht="15.75" spans="1:3">
      <c r="A1231" s="49"/>
      <c r="B1231" s="49"/>
      <c r="C1231" s="49"/>
    </row>
    <row r="1232" ht="15.75" spans="1:3">
      <c r="A1232" s="49"/>
      <c r="B1232" s="49"/>
      <c r="C1232" s="49"/>
    </row>
    <row r="1233" ht="15.75" spans="1:3">
      <c r="A1233" s="49"/>
      <c r="B1233" s="49"/>
      <c r="C1233" s="49"/>
    </row>
    <row r="1234" ht="15.75" spans="1:3">
      <c r="A1234" s="49"/>
      <c r="B1234" s="49"/>
      <c r="C1234" s="49"/>
    </row>
    <row r="1235" ht="15.75" spans="1:3">
      <c r="A1235" s="49"/>
      <c r="B1235" s="49"/>
      <c r="C1235" s="49"/>
    </row>
    <row r="1236" ht="15.75" spans="1:3">
      <c r="A1236" s="49"/>
      <c r="B1236" s="49"/>
      <c r="C1236" s="49"/>
    </row>
    <row r="1237" ht="15.75" spans="1:3">
      <c r="A1237" s="49"/>
      <c r="B1237" s="49"/>
      <c r="C1237" s="49"/>
    </row>
    <row r="1238" ht="15.75" spans="1:3">
      <c r="A1238" s="49"/>
      <c r="B1238" s="49"/>
      <c r="C1238" s="49"/>
    </row>
    <row r="1239" ht="15.75" spans="1:3">
      <c r="A1239" s="49"/>
      <c r="B1239" s="49"/>
      <c r="C1239" s="49"/>
    </row>
    <row r="1240" ht="15.75" spans="1:3">
      <c r="A1240" s="49"/>
      <c r="B1240" s="49"/>
      <c r="C1240" s="49"/>
    </row>
    <row r="1241" ht="15.75" spans="1:3">
      <c r="A1241" s="49"/>
      <c r="B1241" s="49"/>
      <c r="C1241" s="49"/>
    </row>
    <row r="1242" ht="15.75" spans="1:3">
      <c r="A1242" s="49"/>
      <c r="B1242" s="49"/>
      <c r="C1242" s="49"/>
    </row>
    <row r="1243" ht="15.75" spans="1:3">
      <c r="A1243" s="49"/>
      <c r="B1243" s="49"/>
      <c r="C1243" s="49"/>
    </row>
    <row r="1244" ht="15.75" spans="1:3">
      <c r="A1244" s="49"/>
      <c r="B1244" s="49"/>
      <c r="C1244" s="49"/>
    </row>
    <row r="1245" ht="15.75" spans="1:3">
      <c r="A1245" s="49"/>
      <c r="B1245" s="49"/>
      <c r="C1245" s="49"/>
    </row>
    <row r="1246" ht="15.75" spans="1:3">
      <c r="A1246" s="49"/>
      <c r="B1246" s="49"/>
      <c r="C1246" s="49"/>
    </row>
    <row r="1247" ht="15.75" spans="1:3">
      <c r="A1247" s="49"/>
      <c r="B1247" s="49"/>
      <c r="C1247" s="49"/>
    </row>
    <row r="1248" ht="15.75" spans="1:3">
      <c r="A1248" s="49"/>
      <c r="B1248" s="49"/>
      <c r="C1248" s="49"/>
    </row>
    <row r="1249" ht="15.75" spans="1:3">
      <c r="A1249" s="49"/>
      <c r="B1249" s="49"/>
      <c r="C1249" s="49"/>
    </row>
    <row r="1250" ht="15.75" spans="1:3">
      <c r="A1250" s="49"/>
      <c r="B1250" s="49"/>
      <c r="C1250" s="49"/>
    </row>
    <row r="1251" ht="15.75" spans="1:3">
      <c r="A1251" s="49"/>
      <c r="B1251" s="49"/>
      <c r="C1251" s="49"/>
    </row>
    <row r="1252" ht="15.75" spans="1:3">
      <c r="A1252" s="49"/>
      <c r="B1252" s="49"/>
      <c r="C1252" s="49"/>
    </row>
    <row r="1253" ht="15.75" spans="1:3">
      <c r="A1253" s="49"/>
      <c r="B1253" s="49"/>
      <c r="C1253" s="49"/>
    </row>
    <row r="1254" ht="15.75" spans="1:3">
      <c r="A1254" s="49"/>
      <c r="B1254" s="49"/>
      <c r="C1254" s="49"/>
    </row>
    <row r="1255" ht="15.75" spans="1:3">
      <c r="A1255" s="49"/>
      <c r="B1255" s="49"/>
      <c r="C1255" s="49"/>
    </row>
    <row r="1256" ht="15.75" spans="1:3">
      <c r="A1256" s="49"/>
      <c r="B1256" s="49"/>
      <c r="C1256" s="49"/>
    </row>
    <row r="1257" ht="15.75" spans="1:3">
      <c r="A1257" s="49"/>
      <c r="B1257" s="49"/>
      <c r="C1257" s="49"/>
    </row>
    <row r="1258" ht="15.75" spans="1:3">
      <c r="A1258" s="49"/>
      <c r="B1258" s="49"/>
      <c r="C1258" s="49"/>
    </row>
    <row r="1259" ht="15.75" spans="1:3">
      <c r="A1259" s="49"/>
      <c r="B1259" s="49"/>
      <c r="C1259" s="49"/>
    </row>
    <row r="1260" ht="15.75" spans="1:3">
      <c r="A1260" s="49"/>
      <c r="B1260" s="49"/>
      <c r="C1260" s="49"/>
    </row>
    <row r="1261" ht="15.75" spans="1:3">
      <c r="A1261" s="49"/>
      <c r="B1261" s="49"/>
      <c r="C1261" s="49"/>
    </row>
    <row r="1262" ht="15.75" spans="1:3">
      <c r="A1262" s="49"/>
      <c r="B1262" s="49"/>
      <c r="C1262" s="49"/>
    </row>
    <row r="1263" ht="15.75" spans="1:3">
      <c r="A1263" s="49"/>
      <c r="B1263" s="49"/>
      <c r="C1263" s="49"/>
    </row>
    <row r="1264" ht="15.75" spans="1:3">
      <c r="A1264" s="49"/>
      <c r="B1264" s="49"/>
      <c r="C1264" s="49"/>
    </row>
    <row r="1265" ht="15.75" spans="1:3">
      <c r="A1265" s="49"/>
      <c r="B1265" s="49"/>
      <c r="C1265" s="49"/>
    </row>
    <row r="1266" ht="15.75" spans="1:3">
      <c r="A1266" s="49"/>
      <c r="B1266" s="49"/>
      <c r="C1266" s="49"/>
    </row>
    <row r="1267" ht="15.75" spans="1:3">
      <c r="A1267" s="49"/>
      <c r="B1267" s="49"/>
      <c r="C1267" s="49"/>
    </row>
    <row r="1268" ht="15.75" spans="1:3">
      <c r="A1268" s="49"/>
      <c r="B1268" s="49"/>
      <c r="C1268" s="49"/>
    </row>
    <row r="1269" ht="15.75" spans="1:3">
      <c r="A1269" s="49"/>
      <c r="B1269" s="49"/>
      <c r="C1269" s="49"/>
    </row>
    <row r="1270" ht="15.75" spans="1:3">
      <c r="A1270" s="49"/>
      <c r="B1270" s="49"/>
      <c r="C1270" s="49"/>
    </row>
    <row r="1271" ht="15.75" spans="1:3">
      <c r="A1271" s="49"/>
      <c r="B1271" s="49"/>
      <c r="C1271" s="49"/>
    </row>
    <row r="1272" ht="15.75" spans="1:3">
      <c r="A1272" s="49"/>
      <c r="B1272" s="49"/>
      <c r="C1272" s="49"/>
    </row>
    <row r="1273" ht="15.75" spans="1:3">
      <c r="A1273" s="49"/>
      <c r="B1273" s="49"/>
      <c r="C1273" s="49"/>
    </row>
    <row r="1274" ht="15.75" spans="1:3">
      <c r="A1274" s="49"/>
      <c r="B1274" s="49"/>
      <c r="C1274" s="49"/>
    </row>
    <row r="1275" ht="15.75" spans="1:3">
      <c r="A1275" s="49"/>
      <c r="B1275" s="49"/>
      <c r="C1275" s="49"/>
    </row>
    <row r="1276" ht="15.75" spans="1:3">
      <c r="A1276" s="49"/>
      <c r="B1276" s="49"/>
      <c r="C1276" s="49"/>
    </row>
    <row r="1277" ht="15.75" spans="1:3">
      <c r="A1277" s="49"/>
      <c r="B1277" s="49"/>
      <c r="C1277" s="49"/>
    </row>
    <row r="1278" ht="15.75" spans="1:3">
      <c r="A1278" s="49"/>
      <c r="B1278" s="49"/>
      <c r="C1278" s="49"/>
    </row>
    <row r="1279" ht="15.75" spans="1:3">
      <c r="A1279" s="49"/>
      <c r="B1279" s="49"/>
      <c r="C1279" s="49"/>
    </row>
    <row r="1280" ht="15.75" spans="1:3">
      <c r="A1280" s="49"/>
      <c r="B1280" s="49"/>
      <c r="C1280" s="49"/>
    </row>
    <row r="1281" ht="15.75" spans="1:3">
      <c r="A1281" s="49"/>
      <c r="B1281" s="49"/>
      <c r="C1281" s="49"/>
    </row>
    <row r="1282" ht="15.75" spans="1:3">
      <c r="A1282" s="49"/>
      <c r="B1282" s="49"/>
      <c r="C1282" s="49"/>
    </row>
    <row r="1283" ht="15.75" spans="1:3">
      <c r="A1283" s="49"/>
      <c r="B1283" s="49"/>
      <c r="C1283" s="49"/>
    </row>
    <row r="1284" ht="15.75" spans="1:3">
      <c r="A1284" s="49"/>
      <c r="B1284" s="49"/>
      <c r="C1284" s="49"/>
    </row>
    <row r="1285" ht="15.75" spans="1:3">
      <c r="A1285" s="49"/>
      <c r="B1285" s="49"/>
      <c r="C1285" s="49"/>
    </row>
    <row r="1286" ht="15.75" spans="1:3">
      <c r="A1286" s="49"/>
      <c r="B1286" s="49"/>
      <c r="C1286" s="49"/>
    </row>
    <row r="1287" ht="15.75" spans="1:3">
      <c r="A1287" s="49"/>
      <c r="B1287" s="49"/>
      <c r="C1287" s="49"/>
    </row>
    <row r="1288" ht="15.75" spans="1:3">
      <c r="A1288" s="49"/>
      <c r="B1288" s="49"/>
      <c r="C1288" s="49"/>
    </row>
    <row r="1289" ht="15.75" spans="1:3">
      <c r="A1289" s="49"/>
      <c r="B1289" s="49"/>
      <c r="C1289" s="49"/>
    </row>
    <row r="1290" ht="15.75" spans="1:3">
      <c r="A1290" s="49"/>
      <c r="B1290" s="49"/>
      <c r="C1290" s="49"/>
    </row>
    <row r="1291" ht="15.75" spans="1:3">
      <c r="A1291" s="49"/>
      <c r="B1291" s="49"/>
      <c r="C1291" s="49"/>
    </row>
    <row r="1292" ht="15.75" spans="1:3">
      <c r="A1292" s="49"/>
      <c r="B1292" s="49"/>
      <c r="C1292" s="49"/>
    </row>
    <row r="1293" ht="15.75" spans="1:3">
      <c r="A1293" s="49"/>
      <c r="B1293" s="49"/>
      <c r="C1293" s="49"/>
    </row>
    <row r="1294" ht="15.75" spans="1:3">
      <c r="A1294" s="49"/>
      <c r="B1294" s="49"/>
      <c r="C1294" s="49"/>
    </row>
    <row r="1295" ht="15.75" spans="1:3">
      <c r="A1295" s="49"/>
      <c r="B1295" s="49"/>
      <c r="C1295" s="49"/>
    </row>
    <row r="1296" ht="15.75" spans="1:3">
      <c r="A1296" s="49"/>
      <c r="B1296" s="49"/>
      <c r="C1296" s="49"/>
    </row>
    <row r="1297" ht="15.75" spans="1:3">
      <c r="A1297" s="49"/>
      <c r="B1297" s="49"/>
      <c r="C1297" s="49"/>
    </row>
    <row r="1298" ht="15.75" spans="1:3">
      <c r="A1298" s="49"/>
      <c r="B1298" s="49"/>
      <c r="C1298" s="49"/>
    </row>
    <row r="1299" ht="15.75" spans="1:3">
      <c r="A1299" s="49"/>
      <c r="B1299" s="49"/>
      <c r="C1299" s="49"/>
    </row>
    <row r="1300" ht="15.75" spans="1:3">
      <c r="A1300" s="49"/>
      <c r="B1300" s="49"/>
      <c r="C1300" s="49"/>
    </row>
    <row r="1301" ht="15.75" spans="1:3">
      <c r="A1301" s="49"/>
      <c r="B1301" s="49"/>
      <c r="C1301" s="49"/>
    </row>
    <row r="1302" ht="15.75" spans="1:3">
      <c r="A1302" s="49"/>
      <c r="B1302" s="49"/>
      <c r="C1302" s="49"/>
    </row>
    <row r="1303" ht="15.75" spans="1:3">
      <c r="A1303" s="49"/>
      <c r="B1303" s="49"/>
      <c r="C1303" s="49"/>
    </row>
    <row r="1304" ht="15.75" spans="1:3">
      <c r="A1304" s="49"/>
      <c r="B1304" s="49"/>
      <c r="C1304" s="49"/>
    </row>
    <row r="1305" ht="15.75" spans="1:3">
      <c r="A1305" s="49"/>
      <c r="B1305" s="49"/>
      <c r="C1305" s="49"/>
    </row>
    <row r="1306" ht="15.75" spans="1:3">
      <c r="A1306" s="49"/>
      <c r="B1306" s="49"/>
      <c r="C1306" s="49"/>
    </row>
    <row r="1307" ht="15.75" spans="1:3">
      <c r="A1307" s="49"/>
      <c r="B1307" s="49"/>
      <c r="C1307" s="49"/>
    </row>
    <row r="1308" ht="15.75" spans="1:3">
      <c r="A1308" s="49"/>
      <c r="B1308" s="49"/>
      <c r="C1308" s="49"/>
    </row>
    <row r="1309" ht="15.75" spans="1:3">
      <c r="A1309" s="49"/>
      <c r="B1309" s="49"/>
      <c r="C1309" s="49"/>
    </row>
    <row r="1310" ht="15.75" spans="1:3">
      <c r="A1310" s="49"/>
      <c r="B1310" s="49"/>
      <c r="C1310" s="49"/>
    </row>
    <row r="1311" ht="15.75" spans="1:3">
      <c r="A1311" s="49"/>
      <c r="B1311" s="49"/>
      <c r="C1311" s="49"/>
    </row>
    <row r="1312" ht="15.75" spans="1:3">
      <c r="A1312" s="49"/>
      <c r="B1312" s="49"/>
      <c r="C1312" s="49"/>
    </row>
    <row r="1313" ht="15.75" spans="1:3">
      <c r="A1313" s="49"/>
      <c r="B1313" s="49"/>
      <c r="C1313" s="49"/>
    </row>
    <row r="1314" ht="15.75" spans="1:3">
      <c r="A1314" s="49"/>
      <c r="B1314" s="49"/>
      <c r="C1314" s="49"/>
    </row>
    <row r="1315" ht="15.75" spans="1:3">
      <c r="A1315" s="49"/>
      <c r="B1315" s="49"/>
      <c r="C1315" s="49"/>
    </row>
    <row r="1316" ht="15.75" spans="1:3">
      <c r="A1316" s="49"/>
      <c r="B1316" s="49"/>
      <c r="C1316" s="49"/>
    </row>
    <row r="1317" ht="15.75" spans="1:3">
      <c r="A1317" s="49"/>
      <c r="B1317" s="49"/>
      <c r="C1317" s="49"/>
    </row>
    <row r="1318" ht="15.75" spans="1:3">
      <c r="A1318" s="49"/>
      <c r="B1318" s="49"/>
      <c r="C1318" s="49"/>
    </row>
    <row r="1319" ht="15.75" spans="1:3">
      <c r="A1319" s="49"/>
      <c r="B1319" s="49"/>
      <c r="C1319" s="49"/>
    </row>
    <row r="1320" ht="15.75" spans="1:3">
      <c r="A1320" s="49"/>
      <c r="B1320" s="49"/>
      <c r="C1320" s="49"/>
    </row>
    <row r="1321" ht="15.75" spans="1:3">
      <c r="A1321" s="49"/>
      <c r="B1321" s="49"/>
      <c r="C1321" s="49"/>
    </row>
    <row r="1322" ht="15.75" spans="1:3">
      <c r="A1322" s="49"/>
      <c r="B1322" s="49"/>
      <c r="C1322" s="49"/>
    </row>
    <row r="1323" ht="15.75" spans="1:3">
      <c r="A1323" s="49"/>
      <c r="B1323" s="49"/>
      <c r="C1323" s="49"/>
    </row>
    <row r="1324" ht="15.75" spans="1:3">
      <c r="A1324" s="49"/>
      <c r="B1324" s="49"/>
      <c r="C1324" s="49"/>
    </row>
  </sheetData>
  <mergeCells count="3">
    <mergeCell ref="A2:I2"/>
    <mergeCell ref="A3:I3"/>
    <mergeCell ref="A4:I4"/>
  </mergeCells>
  <printOptions horizontalCentered="1"/>
  <pageMargins left="0.354166666666667" right="0.354166666666667" top="0.786805555555556" bottom="0.590277777777778" header="0.511805555555556" footer="0.314583333333333"/>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9"/>
  <sheetViews>
    <sheetView showZeros="0" workbookViewId="0">
      <selection activeCell="U33" sqref="U33"/>
    </sheetView>
  </sheetViews>
  <sheetFormatPr defaultColWidth="8.85714285714286" defaultRowHeight="12.75" outlineLevelCol="2"/>
  <cols>
    <col min="1" max="1" width="17.5714285714286" style="2" customWidth="1"/>
    <col min="2" max="2" width="32.647619047619" style="2" customWidth="1"/>
    <col min="3" max="3" width="31.8952380952381" style="2" customWidth="1"/>
    <col min="4" max="16384" width="8.85714285714286" style="2"/>
  </cols>
  <sheetData>
    <row r="1" ht="18.75" spans="1:1">
      <c r="A1" s="3" t="s">
        <v>2748</v>
      </c>
    </row>
    <row r="2" ht="48" customHeight="1" spans="1:3">
      <c r="A2" s="29" t="s">
        <v>2749</v>
      </c>
      <c r="B2" s="29"/>
      <c r="C2" s="29"/>
    </row>
    <row r="3" ht="17.1" customHeight="1" spans="1:3">
      <c r="A3" s="31"/>
      <c r="B3" s="31"/>
      <c r="C3" s="31"/>
    </row>
    <row r="4" ht="18" customHeight="1" spans="1:3">
      <c r="A4" s="32" t="s">
        <v>824</v>
      </c>
      <c r="B4" s="32"/>
      <c r="C4" s="32"/>
    </row>
    <row r="5" ht="32.25" customHeight="1" spans="1:3">
      <c r="A5" s="20" t="s">
        <v>130</v>
      </c>
      <c r="B5" s="20" t="s">
        <v>2750</v>
      </c>
      <c r="C5" s="20" t="s">
        <v>2751</v>
      </c>
    </row>
    <row r="6" ht="31.5" customHeight="1" spans="1:3">
      <c r="A6" s="23" t="s">
        <v>2752</v>
      </c>
      <c r="B6" s="33">
        <v>223118</v>
      </c>
      <c r="C6" s="33">
        <v>218601</v>
      </c>
    </row>
    <row r="7" ht="32" customHeight="1" spans="1:3">
      <c r="A7" s="34" t="s">
        <v>2723</v>
      </c>
      <c r="B7" s="35">
        <v>223118</v>
      </c>
      <c r="C7" s="35">
        <v>218601</v>
      </c>
    </row>
    <row r="8" spans="1:3">
      <c r="A8" s="14"/>
      <c r="B8" s="14"/>
      <c r="C8" s="14"/>
    </row>
    <row r="9" spans="1:3">
      <c r="A9" s="14"/>
      <c r="B9" s="14"/>
      <c r="C9" s="14"/>
    </row>
    <row r="10" spans="1:3">
      <c r="A10" s="14"/>
      <c r="B10" s="14"/>
      <c r="C10" s="14"/>
    </row>
    <row r="11" spans="1:3">
      <c r="A11" s="14"/>
      <c r="B11" s="14"/>
      <c r="C11" s="14"/>
    </row>
    <row r="12" spans="1:3">
      <c r="A12" s="14"/>
      <c r="B12" s="14"/>
      <c r="C12" s="14"/>
    </row>
    <row r="13" spans="1:3">
      <c r="A13" s="14"/>
      <c r="B13" s="14"/>
      <c r="C13" s="14"/>
    </row>
    <row r="14" spans="1:3">
      <c r="A14" s="14"/>
      <c r="B14" s="14"/>
      <c r="C14" s="14"/>
    </row>
    <row r="15" spans="1:3">
      <c r="A15" s="14"/>
      <c r="B15" s="14"/>
      <c r="C15" s="14"/>
    </row>
    <row r="16" spans="1:3">
      <c r="A16" s="14"/>
      <c r="B16" s="14"/>
      <c r="C16" s="14"/>
    </row>
    <row r="17" spans="1:3">
      <c r="A17" s="14"/>
      <c r="B17" s="14"/>
      <c r="C17" s="14"/>
    </row>
    <row r="18" spans="1:3">
      <c r="A18" s="14"/>
      <c r="B18" s="14"/>
      <c r="C18" s="14"/>
    </row>
    <row r="19" spans="1:3">
      <c r="A19" s="14"/>
      <c r="B19" s="14"/>
      <c r="C19" s="14"/>
    </row>
    <row r="20" spans="1:3">
      <c r="A20" s="14"/>
      <c r="B20" s="14"/>
      <c r="C20" s="14"/>
    </row>
    <row r="21" spans="1:3">
      <c r="A21" s="14"/>
      <c r="B21" s="14"/>
      <c r="C21" s="14"/>
    </row>
    <row r="22" spans="1:3">
      <c r="A22" s="14"/>
      <c r="B22" s="14"/>
      <c r="C22" s="14"/>
    </row>
    <row r="23" spans="1:3">
      <c r="A23" s="14"/>
      <c r="B23" s="14"/>
      <c r="C23" s="14"/>
    </row>
    <row r="24" spans="1:3">
      <c r="A24" s="14"/>
      <c r="B24" s="14"/>
      <c r="C24" s="14"/>
    </row>
    <row r="25" spans="1:3">
      <c r="A25" s="14"/>
      <c r="B25" s="14"/>
      <c r="C25" s="14"/>
    </row>
    <row r="26" spans="1:3">
      <c r="A26" s="14"/>
      <c r="B26" s="14"/>
      <c r="C26" s="14"/>
    </row>
    <row r="27" spans="1:3">
      <c r="A27" s="14"/>
      <c r="B27" s="14"/>
      <c r="C27" s="14"/>
    </row>
    <row r="28" spans="1:3">
      <c r="A28" s="14"/>
      <c r="B28" s="14"/>
      <c r="C28" s="14"/>
    </row>
    <row r="29" spans="1:3">
      <c r="A29" s="14"/>
      <c r="B29" s="14"/>
      <c r="C29" s="14"/>
    </row>
    <row r="30" spans="1:3">
      <c r="A30" s="14"/>
      <c r="B30" s="14"/>
      <c r="C30" s="14"/>
    </row>
    <row r="31" spans="1:3">
      <c r="A31" s="14"/>
      <c r="B31" s="14"/>
      <c r="C31" s="14"/>
    </row>
    <row r="32" spans="1:3">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row r="279" spans="1:3">
      <c r="A279" s="14"/>
      <c r="B279" s="14"/>
      <c r="C279" s="14"/>
    </row>
    <row r="280" spans="1:3">
      <c r="A280" s="14"/>
      <c r="B280" s="14"/>
      <c r="C280" s="14"/>
    </row>
    <row r="281" spans="1:3">
      <c r="A281" s="14"/>
      <c r="B281" s="14"/>
      <c r="C281" s="14"/>
    </row>
    <row r="282" spans="1:3">
      <c r="A282" s="14"/>
      <c r="B282" s="14"/>
      <c r="C282" s="14"/>
    </row>
    <row r="283" spans="1:3">
      <c r="A283" s="14"/>
      <c r="B283" s="14"/>
      <c r="C283" s="14"/>
    </row>
    <row r="284" spans="1:3">
      <c r="A284" s="14"/>
      <c r="B284" s="14"/>
      <c r="C284" s="14"/>
    </row>
    <row r="285" spans="1:3">
      <c r="A285" s="14"/>
      <c r="B285" s="14"/>
      <c r="C285" s="14"/>
    </row>
    <row r="286" spans="1:3">
      <c r="A286" s="14"/>
      <c r="B286" s="14"/>
      <c r="C286" s="14"/>
    </row>
    <row r="287" spans="1:3">
      <c r="A287" s="14"/>
      <c r="B287" s="14"/>
      <c r="C287" s="14"/>
    </row>
    <row r="288" spans="1:3">
      <c r="A288" s="14"/>
      <c r="B288" s="14"/>
      <c r="C288" s="14"/>
    </row>
    <row r="289" spans="1:3">
      <c r="A289" s="14"/>
      <c r="B289" s="14"/>
      <c r="C289" s="14"/>
    </row>
    <row r="290" spans="1:3">
      <c r="A290" s="14"/>
      <c r="B290" s="14"/>
      <c r="C290" s="14"/>
    </row>
    <row r="291" spans="1:3">
      <c r="A291" s="14"/>
      <c r="B291" s="14"/>
      <c r="C291" s="14"/>
    </row>
    <row r="292" spans="1:3">
      <c r="A292" s="14"/>
      <c r="B292" s="14"/>
      <c r="C292" s="14"/>
    </row>
    <row r="293" spans="1:3">
      <c r="A293" s="14"/>
      <c r="B293" s="14"/>
      <c r="C293" s="14"/>
    </row>
    <row r="294" spans="1:3">
      <c r="A294" s="14"/>
      <c r="B294" s="14"/>
      <c r="C294" s="14"/>
    </row>
    <row r="295" spans="1:3">
      <c r="A295" s="14"/>
      <c r="B295" s="14"/>
      <c r="C295" s="14"/>
    </row>
    <row r="296" spans="1:3">
      <c r="A296" s="14"/>
      <c r="B296" s="14"/>
      <c r="C296" s="14"/>
    </row>
    <row r="297" spans="1:3">
      <c r="A297" s="14"/>
      <c r="B297" s="14"/>
      <c r="C297" s="14"/>
    </row>
    <row r="298" spans="1:3">
      <c r="A298" s="14"/>
      <c r="B298" s="14"/>
      <c r="C298" s="14"/>
    </row>
    <row r="299" spans="1:3">
      <c r="A299" s="14"/>
      <c r="B299" s="14"/>
      <c r="C299" s="14"/>
    </row>
    <row r="300" spans="1:3">
      <c r="A300" s="14"/>
      <c r="B300" s="14"/>
      <c r="C300" s="14"/>
    </row>
    <row r="301" spans="1:3">
      <c r="A301" s="14"/>
      <c r="B301" s="14"/>
      <c r="C301" s="14"/>
    </row>
    <row r="302" spans="1:3">
      <c r="A302" s="14"/>
      <c r="B302" s="14"/>
      <c r="C302" s="14"/>
    </row>
    <row r="303" spans="1:3">
      <c r="A303" s="14"/>
      <c r="B303" s="14"/>
      <c r="C303" s="14"/>
    </row>
    <row r="304" spans="1:3">
      <c r="A304" s="14"/>
      <c r="B304" s="14"/>
      <c r="C304" s="14"/>
    </row>
    <row r="305" spans="1:3">
      <c r="A305" s="14"/>
      <c r="B305" s="14"/>
      <c r="C305" s="14"/>
    </row>
    <row r="306" spans="1:3">
      <c r="A306" s="14"/>
      <c r="B306" s="14"/>
      <c r="C306" s="14"/>
    </row>
    <row r="307" spans="1:3">
      <c r="A307" s="14"/>
      <c r="B307" s="14"/>
      <c r="C307" s="14"/>
    </row>
    <row r="308" spans="1:3">
      <c r="A308" s="14"/>
      <c r="B308" s="14"/>
      <c r="C308" s="14"/>
    </row>
    <row r="309" spans="1:3">
      <c r="A309" s="14"/>
      <c r="B309" s="14"/>
      <c r="C309" s="14"/>
    </row>
    <row r="310" spans="1:3">
      <c r="A310" s="14"/>
      <c r="B310" s="14"/>
      <c r="C310" s="14"/>
    </row>
    <row r="311" spans="1:3">
      <c r="A311" s="14"/>
      <c r="B311" s="14"/>
      <c r="C311" s="14"/>
    </row>
    <row r="312" spans="1:3">
      <c r="A312" s="14"/>
      <c r="B312" s="14"/>
      <c r="C312" s="14"/>
    </row>
    <row r="313" spans="1:3">
      <c r="A313" s="14"/>
      <c r="B313" s="14"/>
      <c r="C313" s="14"/>
    </row>
    <row r="314" spans="1:3">
      <c r="A314" s="14"/>
      <c r="B314" s="14"/>
      <c r="C314" s="14"/>
    </row>
    <row r="315" spans="1:3">
      <c r="A315" s="14"/>
      <c r="B315" s="14"/>
      <c r="C315" s="14"/>
    </row>
    <row r="316" spans="1:3">
      <c r="A316" s="14"/>
      <c r="B316" s="14"/>
      <c r="C316" s="14"/>
    </row>
    <row r="317" spans="1:3">
      <c r="A317" s="14"/>
      <c r="B317" s="14"/>
      <c r="C317" s="14"/>
    </row>
    <row r="318" spans="1:3">
      <c r="A318" s="14"/>
      <c r="B318" s="14"/>
      <c r="C318" s="14"/>
    </row>
    <row r="319" spans="1:3">
      <c r="A319" s="14"/>
      <c r="B319" s="14"/>
      <c r="C319" s="14"/>
    </row>
    <row r="320" spans="1:3">
      <c r="A320" s="14"/>
      <c r="B320" s="14"/>
      <c r="C320" s="14"/>
    </row>
    <row r="321" spans="1:3">
      <c r="A321" s="14"/>
      <c r="B321" s="14"/>
      <c r="C321" s="14"/>
    </row>
    <row r="322" spans="1:3">
      <c r="A322" s="14"/>
      <c r="B322" s="14"/>
      <c r="C322" s="14"/>
    </row>
    <row r="323" spans="1:3">
      <c r="A323" s="14"/>
      <c r="B323" s="14"/>
      <c r="C323" s="14"/>
    </row>
    <row r="324" spans="1:3">
      <c r="A324" s="14"/>
      <c r="B324" s="14"/>
      <c r="C324" s="14"/>
    </row>
    <row r="325" spans="1:3">
      <c r="A325" s="14"/>
      <c r="B325" s="14"/>
      <c r="C325" s="14"/>
    </row>
    <row r="326" spans="1:3">
      <c r="A326" s="14"/>
      <c r="B326" s="14"/>
      <c r="C326" s="14"/>
    </row>
    <row r="327" spans="1:3">
      <c r="A327" s="14"/>
      <c r="B327" s="14"/>
      <c r="C327" s="14"/>
    </row>
    <row r="328" spans="1:3">
      <c r="A328" s="14"/>
      <c r="B328" s="14"/>
      <c r="C328" s="14"/>
    </row>
    <row r="329" spans="1:3">
      <c r="A329" s="14"/>
      <c r="B329" s="14"/>
      <c r="C329" s="14"/>
    </row>
    <row r="330" spans="1:3">
      <c r="A330" s="14"/>
      <c r="B330" s="14"/>
      <c r="C330" s="14"/>
    </row>
    <row r="331" spans="1:3">
      <c r="A331" s="14"/>
      <c r="B331" s="14"/>
      <c r="C331" s="14"/>
    </row>
    <row r="332" spans="1:3">
      <c r="A332" s="14"/>
      <c r="B332" s="14"/>
      <c r="C332" s="14"/>
    </row>
    <row r="333" spans="1:3">
      <c r="A333" s="14"/>
      <c r="B333" s="14"/>
      <c r="C333" s="14"/>
    </row>
    <row r="334" spans="1:3">
      <c r="A334" s="14"/>
      <c r="B334" s="14"/>
      <c r="C334" s="14"/>
    </row>
    <row r="335" spans="1:3">
      <c r="A335" s="14"/>
      <c r="B335" s="14"/>
      <c r="C335" s="14"/>
    </row>
    <row r="336" spans="1:3">
      <c r="A336" s="14"/>
      <c r="B336" s="14"/>
      <c r="C336" s="14"/>
    </row>
    <row r="337" spans="1:3">
      <c r="A337" s="14"/>
      <c r="B337" s="14"/>
      <c r="C337" s="14"/>
    </row>
    <row r="338" spans="1:3">
      <c r="A338" s="14"/>
      <c r="B338" s="14"/>
      <c r="C338" s="14"/>
    </row>
    <row r="339" spans="1:3">
      <c r="A339" s="14"/>
      <c r="B339" s="14"/>
      <c r="C339" s="14"/>
    </row>
    <row r="340" spans="1:3">
      <c r="A340" s="14"/>
      <c r="B340" s="14"/>
      <c r="C340" s="14"/>
    </row>
    <row r="341" spans="1:3">
      <c r="A341" s="14"/>
      <c r="B341" s="14"/>
      <c r="C341" s="14"/>
    </row>
    <row r="342" spans="1:3">
      <c r="A342" s="14"/>
      <c r="B342" s="14"/>
      <c r="C342" s="14"/>
    </row>
    <row r="343" spans="1:3">
      <c r="A343" s="14"/>
      <c r="B343" s="14"/>
      <c r="C343" s="14"/>
    </row>
    <row r="344" spans="1:3">
      <c r="A344" s="14"/>
      <c r="B344" s="14"/>
      <c r="C344" s="14"/>
    </row>
    <row r="345" spans="1:3">
      <c r="A345" s="14"/>
      <c r="B345" s="14"/>
      <c r="C345" s="14"/>
    </row>
    <row r="346" spans="1:3">
      <c r="A346" s="14"/>
      <c r="B346" s="14"/>
      <c r="C346" s="14"/>
    </row>
    <row r="347" spans="1:3">
      <c r="A347" s="14"/>
      <c r="B347" s="14"/>
      <c r="C347" s="14"/>
    </row>
    <row r="348" spans="1:3">
      <c r="A348" s="14"/>
      <c r="B348" s="14"/>
      <c r="C348" s="14"/>
    </row>
    <row r="349" spans="1:3">
      <c r="A349" s="14"/>
      <c r="B349" s="14"/>
      <c r="C349" s="14"/>
    </row>
    <row r="350" spans="1:3">
      <c r="A350" s="14"/>
      <c r="B350" s="14"/>
      <c r="C350" s="14"/>
    </row>
    <row r="351" spans="1:3">
      <c r="A351" s="14"/>
      <c r="B351" s="14"/>
      <c r="C351" s="14"/>
    </row>
    <row r="352" spans="1:3">
      <c r="A352" s="14"/>
      <c r="B352" s="14"/>
      <c r="C352" s="14"/>
    </row>
    <row r="353" spans="1:3">
      <c r="A353" s="14"/>
      <c r="B353" s="14"/>
      <c r="C353" s="14"/>
    </row>
    <row r="354" spans="1:3">
      <c r="A354" s="14"/>
      <c r="B354" s="14"/>
      <c r="C354" s="14"/>
    </row>
    <row r="355" spans="1:3">
      <c r="A355" s="14"/>
      <c r="B355" s="14"/>
      <c r="C355" s="14"/>
    </row>
    <row r="356" spans="1:3">
      <c r="A356" s="14"/>
      <c r="B356" s="14"/>
      <c r="C356" s="14"/>
    </row>
    <row r="357" spans="1:3">
      <c r="A357" s="14"/>
      <c r="B357" s="14"/>
      <c r="C357" s="14"/>
    </row>
    <row r="358" spans="1:3">
      <c r="A358" s="14"/>
      <c r="B358" s="14"/>
      <c r="C358" s="14"/>
    </row>
    <row r="359" spans="1:3">
      <c r="A359" s="14"/>
      <c r="B359" s="14"/>
      <c r="C359" s="14"/>
    </row>
    <row r="360" spans="1:3">
      <c r="A360" s="14"/>
      <c r="B360" s="14"/>
      <c r="C360" s="14"/>
    </row>
    <row r="361" spans="1:3">
      <c r="A361" s="14"/>
      <c r="B361" s="14"/>
      <c r="C361" s="14"/>
    </row>
    <row r="362" spans="1:3">
      <c r="A362" s="14"/>
      <c r="B362" s="14"/>
      <c r="C362" s="14"/>
    </row>
    <row r="363" spans="1:3">
      <c r="A363" s="14"/>
      <c r="B363" s="14"/>
      <c r="C363" s="14"/>
    </row>
    <row r="364" spans="1:3">
      <c r="A364" s="14"/>
      <c r="B364" s="14"/>
      <c r="C364" s="14"/>
    </row>
    <row r="365" spans="1:3">
      <c r="A365" s="14"/>
      <c r="B365" s="14"/>
      <c r="C365" s="14"/>
    </row>
    <row r="366" spans="1:3">
      <c r="A366" s="14"/>
      <c r="B366" s="14"/>
      <c r="C366" s="14"/>
    </row>
    <row r="367" spans="1:3">
      <c r="A367" s="14"/>
      <c r="B367" s="14"/>
      <c r="C367" s="14"/>
    </row>
    <row r="368" spans="1:3">
      <c r="A368" s="14"/>
      <c r="B368" s="14"/>
      <c r="C368" s="14"/>
    </row>
    <row r="369" spans="1:3">
      <c r="A369" s="14"/>
      <c r="B369" s="14"/>
      <c r="C369" s="14"/>
    </row>
    <row r="370" spans="1:3">
      <c r="A370" s="14"/>
      <c r="B370" s="14"/>
      <c r="C370" s="14"/>
    </row>
    <row r="371" spans="1:3">
      <c r="A371" s="14"/>
      <c r="B371" s="14"/>
      <c r="C371" s="14"/>
    </row>
    <row r="372" spans="1:3">
      <c r="A372" s="14"/>
      <c r="B372" s="14"/>
      <c r="C372" s="14"/>
    </row>
    <row r="373" spans="1:3">
      <c r="A373" s="14"/>
      <c r="B373" s="14"/>
      <c r="C373" s="14"/>
    </row>
    <row r="374" spans="1:3">
      <c r="A374" s="14"/>
      <c r="B374" s="14"/>
      <c r="C374" s="14"/>
    </row>
    <row r="375" spans="1:3">
      <c r="A375" s="14"/>
      <c r="B375" s="14"/>
      <c r="C375" s="14"/>
    </row>
    <row r="376" spans="1:3">
      <c r="A376" s="14"/>
      <c r="B376" s="14"/>
      <c r="C376" s="14"/>
    </row>
    <row r="377" spans="1:3">
      <c r="A377" s="14"/>
      <c r="B377" s="14"/>
      <c r="C377" s="14"/>
    </row>
    <row r="378" spans="1:3">
      <c r="A378" s="14"/>
      <c r="B378" s="14"/>
      <c r="C378" s="14"/>
    </row>
    <row r="379" spans="1:3">
      <c r="A379" s="14"/>
      <c r="B379" s="14"/>
      <c r="C379" s="14"/>
    </row>
    <row r="380" spans="1:3">
      <c r="A380" s="14"/>
      <c r="B380" s="14"/>
      <c r="C380" s="14"/>
    </row>
    <row r="381" spans="1:3">
      <c r="A381" s="14"/>
      <c r="B381" s="14"/>
      <c r="C381" s="14"/>
    </row>
    <row r="382" spans="1:3">
      <c r="A382" s="14"/>
      <c r="B382" s="14"/>
      <c r="C382" s="14"/>
    </row>
    <row r="383" spans="1:3">
      <c r="A383" s="14"/>
      <c r="B383" s="14"/>
      <c r="C383" s="14"/>
    </row>
    <row r="384" spans="1:3">
      <c r="A384" s="14"/>
      <c r="B384" s="14"/>
      <c r="C384" s="14"/>
    </row>
    <row r="385" spans="1:3">
      <c r="A385" s="14"/>
      <c r="B385" s="14"/>
      <c r="C385" s="14"/>
    </row>
    <row r="386" spans="1:3">
      <c r="A386" s="14"/>
      <c r="B386" s="14"/>
      <c r="C386" s="14"/>
    </row>
    <row r="387" spans="1:3">
      <c r="A387" s="14"/>
      <c r="B387" s="14"/>
      <c r="C387" s="14"/>
    </row>
    <row r="388" spans="1:3">
      <c r="A388" s="14"/>
      <c r="B388" s="14"/>
      <c r="C388" s="14"/>
    </row>
    <row r="389" spans="1:3">
      <c r="A389" s="14"/>
      <c r="B389" s="14"/>
      <c r="C389" s="14"/>
    </row>
    <row r="390" spans="1:3">
      <c r="A390" s="14"/>
      <c r="B390" s="14"/>
      <c r="C390" s="14"/>
    </row>
    <row r="391" spans="1:3">
      <c r="A391" s="14"/>
      <c r="B391" s="14"/>
      <c r="C391" s="14"/>
    </row>
    <row r="392" spans="1:3">
      <c r="A392" s="14"/>
      <c r="B392" s="14"/>
      <c r="C392" s="14"/>
    </row>
    <row r="393" spans="1:3">
      <c r="A393" s="14"/>
      <c r="B393" s="14"/>
      <c r="C393" s="14"/>
    </row>
    <row r="394" spans="1:3">
      <c r="A394" s="14"/>
      <c r="B394" s="14"/>
      <c r="C394" s="14"/>
    </row>
    <row r="395" spans="1:3">
      <c r="A395" s="14"/>
      <c r="B395" s="14"/>
      <c r="C395" s="14"/>
    </row>
    <row r="396" spans="1:3">
      <c r="A396" s="14"/>
      <c r="B396" s="14"/>
      <c r="C396" s="14"/>
    </row>
    <row r="397" spans="1:3">
      <c r="A397" s="14"/>
      <c r="B397" s="14"/>
      <c r="C397" s="14"/>
    </row>
    <row r="398" spans="1:3">
      <c r="A398" s="14"/>
      <c r="B398" s="14"/>
      <c r="C398" s="14"/>
    </row>
    <row r="399" spans="1:3">
      <c r="A399" s="14"/>
      <c r="B399" s="14"/>
      <c r="C399" s="14"/>
    </row>
    <row r="400" spans="1:3">
      <c r="A400" s="14"/>
      <c r="B400" s="14"/>
      <c r="C400" s="14"/>
    </row>
    <row r="401" spans="1:3">
      <c r="A401" s="14"/>
      <c r="B401" s="14"/>
      <c r="C401" s="14"/>
    </row>
    <row r="402" spans="1:3">
      <c r="A402" s="14"/>
      <c r="B402" s="14"/>
      <c r="C402" s="14"/>
    </row>
    <row r="403" spans="1:3">
      <c r="A403" s="14"/>
      <c r="B403" s="14"/>
      <c r="C403" s="14"/>
    </row>
    <row r="404" spans="1:3">
      <c r="A404" s="14"/>
      <c r="B404" s="14"/>
      <c r="C404" s="14"/>
    </row>
    <row r="405" spans="1:3">
      <c r="A405" s="14"/>
      <c r="B405" s="14"/>
      <c r="C405" s="14"/>
    </row>
    <row r="406" spans="1:3">
      <c r="A406" s="14"/>
      <c r="B406" s="14"/>
      <c r="C406" s="14"/>
    </row>
    <row r="407" spans="1:3">
      <c r="A407" s="14"/>
      <c r="B407" s="14"/>
      <c r="C407" s="14"/>
    </row>
    <row r="408" spans="1:3">
      <c r="A408" s="14"/>
      <c r="B408" s="14"/>
      <c r="C408" s="14"/>
    </row>
    <row r="409" spans="1:3">
      <c r="A409" s="14"/>
      <c r="B409" s="14"/>
      <c r="C409" s="14"/>
    </row>
    <row r="410" spans="1:3">
      <c r="A410" s="14"/>
      <c r="B410" s="14"/>
      <c r="C410" s="14"/>
    </row>
    <row r="411" spans="1:3">
      <c r="A411" s="14"/>
      <c r="B411" s="14"/>
      <c r="C411" s="14"/>
    </row>
    <row r="412" spans="1:3">
      <c r="A412" s="14"/>
      <c r="B412" s="14"/>
      <c r="C412" s="14"/>
    </row>
    <row r="413" spans="1:3">
      <c r="A413" s="14"/>
      <c r="B413" s="14"/>
      <c r="C413" s="14"/>
    </row>
    <row r="414" spans="1:3">
      <c r="A414" s="14"/>
      <c r="B414" s="14"/>
      <c r="C414" s="14"/>
    </row>
    <row r="415" spans="1:3">
      <c r="A415" s="14"/>
      <c r="B415" s="14"/>
      <c r="C415" s="14"/>
    </row>
    <row r="416" spans="1:3">
      <c r="A416" s="14"/>
      <c r="B416" s="14"/>
      <c r="C416" s="14"/>
    </row>
    <row r="417" spans="1:3">
      <c r="A417" s="14"/>
      <c r="B417" s="14"/>
      <c r="C417" s="14"/>
    </row>
    <row r="418" spans="1:3">
      <c r="A418" s="14"/>
      <c r="B418" s="14"/>
      <c r="C418" s="14"/>
    </row>
    <row r="419" spans="1:3">
      <c r="A419" s="14"/>
      <c r="B419" s="14"/>
      <c r="C419" s="14"/>
    </row>
    <row r="420" spans="1:3">
      <c r="A420" s="14"/>
      <c r="B420" s="14"/>
      <c r="C420" s="14"/>
    </row>
    <row r="421" spans="1:3">
      <c r="A421" s="14"/>
      <c r="B421" s="14"/>
      <c r="C421" s="14"/>
    </row>
    <row r="422" spans="1:3">
      <c r="A422" s="14"/>
      <c r="B422" s="14"/>
      <c r="C422" s="14"/>
    </row>
    <row r="423" spans="1:3">
      <c r="A423" s="14"/>
      <c r="B423" s="14"/>
      <c r="C423" s="14"/>
    </row>
    <row r="424" spans="1:3">
      <c r="A424" s="14"/>
      <c r="B424" s="14"/>
      <c r="C424" s="14"/>
    </row>
    <row r="425" spans="1:3">
      <c r="A425" s="14"/>
      <c r="B425" s="14"/>
      <c r="C425" s="14"/>
    </row>
    <row r="426" spans="1:3">
      <c r="A426" s="14"/>
      <c r="B426" s="14"/>
      <c r="C426" s="14"/>
    </row>
    <row r="427" spans="1:3">
      <c r="A427" s="14"/>
      <c r="B427" s="14"/>
      <c r="C427" s="14"/>
    </row>
    <row r="428" spans="1:3">
      <c r="A428" s="14"/>
      <c r="B428" s="14"/>
      <c r="C428" s="14"/>
    </row>
    <row r="429" spans="1:3">
      <c r="A429" s="14"/>
      <c r="B429" s="14"/>
      <c r="C429" s="14"/>
    </row>
    <row r="430" spans="1:3">
      <c r="A430" s="14"/>
      <c r="B430" s="14"/>
      <c r="C430" s="14"/>
    </row>
    <row r="431" spans="1:3">
      <c r="A431" s="14"/>
      <c r="B431" s="14"/>
      <c r="C431" s="14"/>
    </row>
    <row r="432" spans="1:3">
      <c r="A432" s="14"/>
      <c r="B432" s="14"/>
      <c r="C432" s="14"/>
    </row>
    <row r="433" spans="1:3">
      <c r="A433" s="14"/>
      <c r="B433" s="14"/>
      <c r="C433" s="14"/>
    </row>
    <row r="434" spans="1:3">
      <c r="A434" s="14"/>
      <c r="B434" s="14"/>
      <c r="C434" s="14"/>
    </row>
    <row r="435" spans="1:3">
      <c r="A435" s="14"/>
      <c r="B435" s="14"/>
      <c r="C435" s="14"/>
    </row>
    <row r="436" spans="1:3">
      <c r="A436" s="14"/>
      <c r="B436" s="14"/>
      <c r="C436" s="14"/>
    </row>
    <row r="437" spans="1:3">
      <c r="A437" s="14"/>
      <c r="B437" s="14"/>
      <c r="C437" s="14"/>
    </row>
    <row r="438" spans="1:3">
      <c r="A438" s="14"/>
      <c r="B438" s="14"/>
      <c r="C438" s="14"/>
    </row>
    <row r="439" spans="1:3">
      <c r="A439" s="14"/>
      <c r="B439" s="14"/>
      <c r="C439" s="14"/>
    </row>
    <row r="440" spans="1:3">
      <c r="A440" s="14"/>
      <c r="B440" s="14"/>
      <c r="C440" s="14"/>
    </row>
    <row r="441" spans="1:3">
      <c r="A441" s="14"/>
      <c r="B441" s="14"/>
      <c r="C441" s="14"/>
    </row>
    <row r="442" spans="1:3">
      <c r="A442" s="14"/>
      <c r="B442" s="14"/>
      <c r="C442" s="14"/>
    </row>
    <row r="443" spans="1:3">
      <c r="A443" s="14"/>
      <c r="B443" s="14"/>
      <c r="C443" s="14"/>
    </row>
    <row r="444" spans="1:3">
      <c r="A444" s="14"/>
      <c r="B444" s="14"/>
      <c r="C444" s="14"/>
    </row>
    <row r="445" spans="1:3">
      <c r="A445" s="14"/>
      <c r="B445" s="14"/>
      <c r="C445" s="14"/>
    </row>
    <row r="446" spans="1:3">
      <c r="A446" s="14"/>
      <c r="B446" s="14"/>
      <c r="C446" s="14"/>
    </row>
    <row r="447" spans="1:3">
      <c r="A447" s="14"/>
      <c r="B447" s="14"/>
      <c r="C447" s="14"/>
    </row>
    <row r="448" spans="1:3">
      <c r="A448" s="14"/>
      <c r="B448" s="14"/>
      <c r="C448" s="14"/>
    </row>
    <row r="449" spans="1:3">
      <c r="A449" s="14"/>
      <c r="B449" s="14"/>
      <c r="C449" s="14"/>
    </row>
    <row r="450" spans="1:3">
      <c r="A450" s="14"/>
      <c r="B450" s="14"/>
      <c r="C450" s="14"/>
    </row>
    <row r="451" spans="1:3">
      <c r="A451" s="14"/>
      <c r="B451" s="14"/>
      <c r="C451" s="14"/>
    </row>
    <row r="452" spans="1:3">
      <c r="A452" s="14"/>
      <c r="B452" s="14"/>
      <c r="C452" s="14"/>
    </row>
    <row r="453" spans="1:3">
      <c r="A453" s="14"/>
      <c r="B453" s="14"/>
      <c r="C453" s="14"/>
    </row>
    <row r="454" spans="1:3">
      <c r="A454" s="14"/>
      <c r="B454" s="14"/>
      <c r="C454" s="14"/>
    </row>
    <row r="455" spans="1:3">
      <c r="A455" s="14"/>
      <c r="B455" s="14"/>
      <c r="C455" s="14"/>
    </row>
    <row r="456" spans="1:3">
      <c r="A456" s="14"/>
      <c r="B456" s="14"/>
      <c r="C456" s="14"/>
    </row>
    <row r="457" spans="1:3">
      <c r="A457" s="14"/>
      <c r="B457" s="14"/>
      <c r="C457" s="14"/>
    </row>
    <row r="458" spans="1:3">
      <c r="A458" s="14"/>
      <c r="B458" s="14"/>
      <c r="C458" s="14"/>
    </row>
    <row r="459" spans="1:3">
      <c r="A459" s="14"/>
      <c r="B459" s="14"/>
      <c r="C459" s="14"/>
    </row>
    <row r="460" spans="1:3">
      <c r="A460" s="14"/>
      <c r="B460" s="14"/>
      <c r="C460" s="14"/>
    </row>
    <row r="461" spans="1:3">
      <c r="A461" s="14"/>
      <c r="B461" s="14"/>
      <c r="C461" s="14"/>
    </row>
    <row r="462" spans="1:3">
      <c r="A462" s="14"/>
      <c r="B462" s="14"/>
      <c r="C462" s="14"/>
    </row>
    <row r="463" spans="1:3">
      <c r="A463" s="14"/>
      <c r="B463" s="14"/>
      <c r="C463" s="14"/>
    </row>
    <row r="464" spans="1:3">
      <c r="A464" s="14"/>
      <c r="B464" s="14"/>
      <c r="C464" s="14"/>
    </row>
    <row r="465" spans="1:3">
      <c r="A465" s="14"/>
      <c r="B465" s="14"/>
      <c r="C465" s="14"/>
    </row>
    <row r="466" spans="1:3">
      <c r="A466" s="14"/>
      <c r="B466" s="14"/>
      <c r="C466" s="14"/>
    </row>
    <row r="467" spans="1:3">
      <c r="A467" s="14"/>
      <c r="B467" s="14"/>
      <c r="C467" s="14"/>
    </row>
    <row r="468" spans="1:3">
      <c r="A468" s="14"/>
      <c r="B468" s="14"/>
      <c r="C468" s="14"/>
    </row>
    <row r="469" spans="1:3">
      <c r="A469" s="14"/>
      <c r="B469" s="14"/>
      <c r="C469" s="14"/>
    </row>
    <row r="470" spans="1:3">
      <c r="A470" s="14"/>
      <c r="B470" s="14"/>
      <c r="C470" s="14"/>
    </row>
    <row r="471" spans="1:3">
      <c r="A471" s="14"/>
      <c r="B471" s="14"/>
      <c r="C471" s="14"/>
    </row>
    <row r="472" spans="1:3">
      <c r="A472" s="14"/>
      <c r="B472" s="14"/>
      <c r="C472" s="14"/>
    </row>
    <row r="473" spans="1:3">
      <c r="A473" s="14"/>
      <c r="B473" s="14"/>
      <c r="C473" s="14"/>
    </row>
    <row r="474" spans="1:3">
      <c r="A474" s="14"/>
      <c r="B474" s="14"/>
      <c r="C474" s="14"/>
    </row>
    <row r="475" spans="1:3">
      <c r="A475" s="14"/>
      <c r="B475" s="14"/>
      <c r="C475" s="14"/>
    </row>
    <row r="476" spans="1:3">
      <c r="A476" s="14"/>
      <c r="B476" s="14"/>
      <c r="C476" s="14"/>
    </row>
    <row r="477" spans="1:3">
      <c r="A477" s="14"/>
      <c r="B477" s="14"/>
      <c r="C477" s="14"/>
    </row>
    <row r="478" spans="1:3">
      <c r="A478" s="14"/>
      <c r="B478" s="14"/>
      <c r="C478" s="14"/>
    </row>
    <row r="479" spans="1:3">
      <c r="A479" s="14"/>
      <c r="B479" s="14"/>
      <c r="C479" s="14"/>
    </row>
    <row r="480" spans="1:3">
      <c r="A480" s="14"/>
      <c r="B480" s="14"/>
      <c r="C480" s="14"/>
    </row>
    <row r="481" spans="1:3">
      <c r="A481" s="14"/>
      <c r="B481" s="14"/>
      <c r="C481" s="14"/>
    </row>
    <row r="482" spans="1:3">
      <c r="A482" s="14"/>
      <c r="B482" s="14"/>
      <c r="C482" s="14"/>
    </row>
    <row r="483" spans="1:3">
      <c r="A483" s="14"/>
      <c r="B483" s="14"/>
      <c r="C483" s="14"/>
    </row>
    <row r="484" spans="1:3">
      <c r="A484" s="14"/>
      <c r="B484" s="14"/>
      <c r="C484" s="14"/>
    </row>
    <row r="485" spans="1:3">
      <c r="A485" s="14"/>
      <c r="B485" s="14"/>
      <c r="C485" s="14"/>
    </row>
    <row r="486" spans="1:3">
      <c r="A486" s="14"/>
      <c r="B486" s="14"/>
      <c r="C486" s="14"/>
    </row>
    <row r="487" spans="1:3">
      <c r="A487" s="14"/>
      <c r="B487" s="14"/>
      <c r="C487" s="14"/>
    </row>
    <row r="488" spans="1:3">
      <c r="A488" s="14"/>
      <c r="B488" s="14"/>
      <c r="C488" s="14"/>
    </row>
    <row r="489" spans="1:3">
      <c r="A489" s="14"/>
      <c r="B489" s="14"/>
      <c r="C489" s="14"/>
    </row>
    <row r="490" spans="1:3">
      <c r="A490" s="14"/>
      <c r="B490" s="14"/>
      <c r="C490" s="14"/>
    </row>
    <row r="491" spans="1:3">
      <c r="A491" s="14"/>
      <c r="B491" s="14"/>
      <c r="C491" s="14"/>
    </row>
    <row r="492" spans="1:3">
      <c r="A492" s="14"/>
      <c r="B492" s="14"/>
      <c r="C492" s="14"/>
    </row>
    <row r="493" spans="1:3">
      <c r="A493" s="14"/>
      <c r="B493" s="14"/>
      <c r="C493" s="14"/>
    </row>
    <row r="494" spans="1:3">
      <c r="A494" s="14"/>
      <c r="B494" s="14"/>
      <c r="C494" s="14"/>
    </row>
    <row r="495" spans="1:3">
      <c r="A495" s="14"/>
      <c r="B495" s="14"/>
      <c r="C495" s="14"/>
    </row>
    <row r="496" spans="1:3">
      <c r="A496" s="14"/>
      <c r="B496" s="14"/>
      <c r="C496" s="14"/>
    </row>
    <row r="497" spans="1:3">
      <c r="A497" s="14"/>
      <c r="B497" s="14"/>
      <c r="C497" s="14"/>
    </row>
    <row r="498" spans="1:3">
      <c r="A498" s="14"/>
      <c r="B498" s="14"/>
      <c r="C498" s="14"/>
    </row>
    <row r="499" spans="1:3">
      <c r="A499" s="14"/>
      <c r="B499" s="14"/>
      <c r="C499" s="14"/>
    </row>
    <row r="500" spans="1:3">
      <c r="A500" s="14"/>
      <c r="B500" s="14"/>
      <c r="C500" s="14"/>
    </row>
    <row r="501" spans="1:3">
      <c r="A501" s="14"/>
      <c r="B501" s="14"/>
      <c r="C501" s="14"/>
    </row>
    <row r="502" spans="1:3">
      <c r="A502" s="14"/>
      <c r="B502" s="14"/>
      <c r="C502" s="14"/>
    </row>
    <row r="503" spans="1:3">
      <c r="A503" s="14"/>
      <c r="B503" s="14"/>
      <c r="C503" s="14"/>
    </row>
    <row r="504" spans="1:3">
      <c r="A504" s="14"/>
      <c r="B504" s="14"/>
      <c r="C504" s="14"/>
    </row>
    <row r="505" spans="1:3">
      <c r="A505" s="14"/>
      <c r="B505" s="14"/>
      <c r="C505" s="14"/>
    </row>
    <row r="506" spans="1:3">
      <c r="A506" s="14"/>
      <c r="B506" s="14"/>
      <c r="C506" s="14"/>
    </row>
    <row r="507" spans="1:3">
      <c r="A507" s="14"/>
      <c r="B507" s="14"/>
      <c r="C507" s="14"/>
    </row>
    <row r="508" spans="1:3">
      <c r="A508" s="14"/>
      <c r="B508" s="14"/>
      <c r="C508" s="14"/>
    </row>
    <row r="509" spans="1:3">
      <c r="A509" s="14"/>
      <c r="B509" s="14"/>
      <c r="C509" s="14"/>
    </row>
    <row r="510" spans="1:3">
      <c r="A510" s="14"/>
      <c r="B510" s="14"/>
      <c r="C510" s="14"/>
    </row>
    <row r="511" spans="1:3">
      <c r="A511" s="14"/>
      <c r="B511" s="14"/>
      <c r="C511" s="14"/>
    </row>
    <row r="512" spans="1:3">
      <c r="A512" s="14"/>
      <c r="B512" s="14"/>
      <c r="C512" s="14"/>
    </row>
    <row r="513" spans="1:3">
      <c r="A513" s="14"/>
      <c r="B513" s="14"/>
      <c r="C513" s="14"/>
    </row>
    <row r="514" spans="1:3">
      <c r="A514" s="14"/>
      <c r="B514" s="14"/>
      <c r="C514" s="14"/>
    </row>
    <row r="515" spans="1:3">
      <c r="A515" s="14"/>
      <c r="B515" s="14"/>
      <c r="C515" s="14"/>
    </row>
    <row r="516" spans="1:3">
      <c r="A516" s="14"/>
      <c r="B516" s="14"/>
      <c r="C516" s="14"/>
    </row>
    <row r="517" spans="1:3">
      <c r="A517" s="14"/>
      <c r="B517" s="14"/>
      <c r="C517" s="14"/>
    </row>
    <row r="518" spans="1:3">
      <c r="A518" s="14"/>
      <c r="B518" s="14"/>
      <c r="C518" s="14"/>
    </row>
    <row r="519" spans="1:3">
      <c r="A519" s="14"/>
      <c r="B519" s="14"/>
      <c r="C519" s="14"/>
    </row>
    <row r="520" spans="1:3">
      <c r="A520" s="14"/>
      <c r="B520" s="14"/>
      <c r="C520" s="14"/>
    </row>
    <row r="521" spans="1:3">
      <c r="A521" s="14"/>
      <c r="B521" s="14"/>
      <c r="C521" s="14"/>
    </row>
    <row r="522" spans="1:3">
      <c r="A522" s="14"/>
      <c r="B522" s="14"/>
      <c r="C522" s="14"/>
    </row>
    <row r="523" spans="1:3">
      <c r="A523" s="14"/>
      <c r="B523" s="14"/>
      <c r="C523" s="14"/>
    </row>
    <row r="524" spans="1:3">
      <c r="A524" s="14"/>
      <c r="B524" s="14"/>
      <c r="C524" s="14"/>
    </row>
    <row r="525" spans="1:3">
      <c r="A525" s="14"/>
      <c r="B525" s="14"/>
      <c r="C525" s="14"/>
    </row>
    <row r="526" spans="1:3">
      <c r="A526" s="14"/>
      <c r="B526" s="14"/>
      <c r="C526" s="14"/>
    </row>
    <row r="527" spans="1:3">
      <c r="A527" s="14"/>
      <c r="B527" s="14"/>
      <c r="C527" s="14"/>
    </row>
    <row r="528" spans="1:3">
      <c r="A528" s="14"/>
      <c r="B528" s="14"/>
      <c r="C528" s="14"/>
    </row>
    <row r="529" spans="1:3">
      <c r="A529" s="14"/>
      <c r="B529" s="14"/>
      <c r="C529" s="14"/>
    </row>
    <row r="530" spans="1:3">
      <c r="A530" s="14"/>
      <c r="B530" s="14"/>
      <c r="C530" s="14"/>
    </row>
    <row r="531" spans="1:3">
      <c r="A531" s="14"/>
      <c r="B531" s="14"/>
      <c r="C531" s="14"/>
    </row>
    <row r="532" spans="1:3">
      <c r="A532" s="14"/>
      <c r="B532" s="14"/>
      <c r="C532" s="14"/>
    </row>
    <row r="533" spans="1:3">
      <c r="A533" s="14"/>
      <c r="B533" s="14"/>
      <c r="C533" s="14"/>
    </row>
    <row r="534" spans="1:3">
      <c r="A534" s="14"/>
      <c r="B534" s="14"/>
      <c r="C534" s="14"/>
    </row>
    <row r="535" spans="1:3">
      <c r="A535" s="14"/>
      <c r="B535" s="14"/>
      <c r="C535" s="14"/>
    </row>
    <row r="536" spans="1:3">
      <c r="A536" s="14"/>
      <c r="B536" s="14"/>
      <c r="C536" s="14"/>
    </row>
    <row r="537" spans="1:3">
      <c r="A537" s="14"/>
      <c r="B537" s="14"/>
      <c r="C537" s="14"/>
    </row>
    <row r="538" spans="1:3">
      <c r="A538" s="14"/>
      <c r="B538" s="14"/>
      <c r="C538" s="14"/>
    </row>
    <row r="539" spans="1:3">
      <c r="A539" s="14"/>
      <c r="B539" s="14"/>
      <c r="C539" s="14"/>
    </row>
    <row r="540" spans="1:3">
      <c r="A540" s="14"/>
      <c r="B540" s="14"/>
      <c r="C540" s="14"/>
    </row>
    <row r="541" spans="1:3">
      <c r="A541" s="14"/>
      <c r="B541" s="14"/>
      <c r="C541" s="14"/>
    </row>
    <row r="542" spans="1:3">
      <c r="A542" s="14"/>
      <c r="B542" s="14"/>
      <c r="C542" s="14"/>
    </row>
    <row r="543" spans="1:3">
      <c r="A543" s="14"/>
      <c r="B543" s="14"/>
      <c r="C543" s="14"/>
    </row>
    <row r="544" spans="1:3">
      <c r="A544" s="14"/>
      <c r="B544" s="14"/>
      <c r="C544" s="14"/>
    </row>
    <row r="545" spans="1:3">
      <c r="A545" s="14"/>
      <c r="B545" s="14"/>
      <c r="C545" s="14"/>
    </row>
    <row r="546" spans="1:3">
      <c r="A546" s="14"/>
      <c r="B546" s="14"/>
      <c r="C546" s="14"/>
    </row>
    <row r="547" spans="1:3">
      <c r="A547" s="14"/>
      <c r="B547" s="14"/>
      <c r="C547" s="14"/>
    </row>
    <row r="548" spans="1:3">
      <c r="A548" s="14"/>
      <c r="B548" s="14"/>
      <c r="C548" s="14"/>
    </row>
    <row r="549" spans="1:3">
      <c r="A549" s="14"/>
      <c r="B549" s="14"/>
      <c r="C549" s="14"/>
    </row>
    <row r="550" spans="1:3">
      <c r="A550" s="14"/>
      <c r="B550" s="14"/>
      <c r="C550" s="14"/>
    </row>
    <row r="551" spans="1:3">
      <c r="A551" s="14"/>
      <c r="B551" s="14"/>
      <c r="C551" s="14"/>
    </row>
    <row r="552" spans="1:3">
      <c r="A552" s="14"/>
      <c r="B552" s="14"/>
      <c r="C552" s="14"/>
    </row>
    <row r="553" spans="1:3">
      <c r="A553" s="14"/>
      <c r="B553" s="14"/>
      <c r="C553" s="14"/>
    </row>
    <row r="554" spans="1:3">
      <c r="A554" s="14"/>
      <c r="B554" s="14"/>
      <c r="C554" s="14"/>
    </row>
    <row r="555" spans="1:3">
      <c r="A555" s="14"/>
      <c r="B555" s="14"/>
      <c r="C555" s="14"/>
    </row>
    <row r="556" spans="1:3">
      <c r="A556" s="14"/>
      <c r="B556" s="14"/>
      <c r="C556" s="14"/>
    </row>
    <row r="557" spans="1:3">
      <c r="A557" s="14"/>
      <c r="B557" s="14"/>
      <c r="C557" s="14"/>
    </row>
    <row r="558" spans="1:3">
      <c r="A558" s="14"/>
      <c r="B558" s="14"/>
      <c r="C558" s="14"/>
    </row>
    <row r="559" spans="1:3">
      <c r="A559" s="14"/>
      <c r="B559" s="14"/>
      <c r="C559" s="14"/>
    </row>
    <row r="560" spans="1:3">
      <c r="A560" s="14"/>
      <c r="B560" s="14"/>
      <c r="C560" s="14"/>
    </row>
    <row r="561" spans="1:3">
      <c r="A561" s="14"/>
      <c r="B561" s="14"/>
      <c r="C561" s="14"/>
    </row>
    <row r="562" spans="1:3">
      <c r="A562" s="14"/>
      <c r="B562" s="14"/>
      <c r="C562" s="14"/>
    </row>
    <row r="563" spans="1:3">
      <c r="A563" s="14"/>
      <c r="B563" s="14"/>
      <c r="C563" s="14"/>
    </row>
    <row r="564" spans="1:3">
      <c r="A564" s="14"/>
      <c r="B564" s="14"/>
      <c r="C564" s="14"/>
    </row>
    <row r="565" spans="1:3">
      <c r="A565" s="14"/>
      <c r="B565" s="14"/>
      <c r="C565" s="14"/>
    </row>
    <row r="566" spans="1:3">
      <c r="A566" s="14"/>
      <c r="B566" s="14"/>
      <c r="C566" s="14"/>
    </row>
    <row r="567" spans="1:3">
      <c r="A567" s="14"/>
      <c r="B567" s="14"/>
      <c r="C567" s="14"/>
    </row>
    <row r="568" spans="1:3">
      <c r="A568" s="14"/>
      <c r="B568" s="14"/>
      <c r="C568" s="14"/>
    </row>
    <row r="569" spans="1:3">
      <c r="A569" s="14"/>
      <c r="B569" s="14"/>
      <c r="C569" s="14"/>
    </row>
    <row r="570" spans="1:3">
      <c r="A570" s="14"/>
      <c r="B570" s="14"/>
      <c r="C570" s="14"/>
    </row>
    <row r="571" spans="1:3">
      <c r="A571" s="14"/>
      <c r="B571" s="14"/>
      <c r="C571" s="14"/>
    </row>
    <row r="572" spans="1:3">
      <c r="A572" s="14"/>
      <c r="B572" s="14"/>
      <c r="C572" s="14"/>
    </row>
    <row r="573" spans="1:3">
      <c r="A573" s="14"/>
      <c r="B573" s="14"/>
      <c r="C573" s="14"/>
    </row>
    <row r="574" spans="1:3">
      <c r="A574" s="14"/>
      <c r="B574" s="14"/>
      <c r="C574" s="14"/>
    </row>
    <row r="575" spans="1:3">
      <c r="A575" s="14"/>
      <c r="B575" s="14"/>
      <c r="C575" s="14"/>
    </row>
    <row r="576" spans="1:3">
      <c r="A576" s="14"/>
      <c r="B576" s="14"/>
      <c r="C576" s="14"/>
    </row>
    <row r="577" spans="1:3">
      <c r="A577" s="14"/>
      <c r="B577" s="14"/>
      <c r="C577" s="14"/>
    </row>
    <row r="578" spans="1:3">
      <c r="A578" s="14"/>
      <c r="B578" s="14"/>
      <c r="C578" s="14"/>
    </row>
    <row r="579" spans="1:3">
      <c r="A579" s="14"/>
      <c r="B579" s="14"/>
      <c r="C579" s="14"/>
    </row>
    <row r="580" spans="1:3">
      <c r="A580" s="14"/>
      <c r="B580" s="14"/>
      <c r="C580" s="14"/>
    </row>
    <row r="581" spans="1:3">
      <c r="A581" s="14"/>
      <c r="B581" s="14"/>
      <c r="C581" s="14"/>
    </row>
    <row r="582" spans="1:3">
      <c r="A582" s="14"/>
      <c r="B582" s="14"/>
      <c r="C582" s="14"/>
    </row>
    <row r="583" spans="1:3">
      <c r="A583" s="14"/>
      <c r="B583" s="14"/>
      <c r="C583" s="14"/>
    </row>
    <row r="584" spans="1:3">
      <c r="A584" s="14"/>
      <c r="B584" s="14"/>
      <c r="C584" s="14"/>
    </row>
    <row r="585" spans="1:3">
      <c r="A585" s="14"/>
      <c r="B585" s="14"/>
      <c r="C585" s="14"/>
    </row>
    <row r="586" spans="1:3">
      <c r="A586" s="14"/>
      <c r="B586" s="14"/>
      <c r="C586" s="14"/>
    </row>
    <row r="587" spans="1:3">
      <c r="A587" s="14"/>
      <c r="B587" s="14"/>
      <c r="C587" s="14"/>
    </row>
    <row r="588" spans="1:3">
      <c r="A588" s="14"/>
      <c r="B588" s="14"/>
      <c r="C588" s="14"/>
    </row>
    <row r="589" spans="1:3">
      <c r="A589" s="14"/>
      <c r="B589" s="14"/>
      <c r="C589" s="14"/>
    </row>
    <row r="590" spans="1:3">
      <c r="A590" s="14"/>
      <c r="B590" s="14"/>
      <c r="C590" s="14"/>
    </row>
    <row r="591" spans="1:3">
      <c r="A591" s="14"/>
      <c r="B591" s="14"/>
      <c r="C591" s="14"/>
    </row>
    <row r="592" spans="1:3">
      <c r="A592" s="14"/>
      <c r="B592" s="14"/>
      <c r="C592" s="14"/>
    </row>
    <row r="593" spans="1:3">
      <c r="A593" s="14"/>
      <c r="B593" s="14"/>
      <c r="C593" s="14"/>
    </row>
    <row r="594" spans="1:3">
      <c r="A594" s="14"/>
      <c r="B594" s="14"/>
      <c r="C594" s="14"/>
    </row>
    <row r="595" spans="1:3">
      <c r="A595" s="14"/>
      <c r="B595" s="14"/>
      <c r="C595" s="14"/>
    </row>
    <row r="596" spans="1:3">
      <c r="A596" s="14"/>
      <c r="B596" s="14"/>
      <c r="C596" s="14"/>
    </row>
    <row r="597" spans="1:3">
      <c r="A597" s="14"/>
      <c r="B597" s="14"/>
      <c r="C597" s="14"/>
    </row>
    <row r="598" spans="1:3">
      <c r="A598" s="14"/>
      <c r="B598" s="14"/>
      <c r="C598" s="14"/>
    </row>
    <row r="599" spans="1:3">
      <c r="A599" s="14"/>
      <c r="B599" s="14"/>
      <c r="C599" s="14"/>
    </row>
    <row r="600" spans="1:3">
      <c r="A600" s="14"/>
      <c r="B600" s="14"/>
      <c r="C600" s="14"/>
    </row>
    <row r="601" spans="1:3">
      <c r="A601" s="14"/>
      <c r="B601" s="14"/>
      <c r="C601" s="14"/>
    </row>
    <row r="602" spans="1:3">
      <c r="A602" s="14"/>
      <c r="B602" s="14"/>
      <c r="C602" s="14"/>
    </row>
    <row r="603" spans="1:3">
      <c r="A603" s="14"/>
      <c r="B603" s="14"/>
      <c r="C603" s="14"/>
    </row>
    <row r="604" spans="1:3">
      <c r="A604" s="14"/>
      <c r="B604" s="14"/>
      <c r="C604" s="14"/>
    </row>
    <row r="605" spans="1:3">
      <c r="A605" s="14"/>
      <c r="B605" s="14"/>
      <c r="C605" s="14"/>
    </row>
    <row r="606" spans="1:3">
      <c r="A606" s="14"/>
      <c r="B606" s="14"/>
      <c r="C606" s="14"/>
    </row>
    <row r="607" spans="1:3">
      <c r="A607" s="14"/>
      <c r="B607" s="14"/>
      <c r="C607" s="14"/>
    </row>
    <row r="608" spans="1:3">
      <c r="A608" s="14"/>
      <c r="B608" s="14"/>
      <c r="C608" s="14"/>
    </row>
    <row r="609" spans="1:3">
      <c r="A609" s="14"/>
      <c r="B609" s="14"/>
      <c r="C609" s="14"/>
    </row>
    <row r="610" spans="1:3">
      <c r="A610" s="14"/>
      <c r="B610" s="14"/>
      <c r="C610" s="14"/>
    </row>
    <row r="611" spans="1:3">
      <c r="A611" s="14"/>
      <c r="B611" s="14"/>
      <c r="C611" s="14"/>
    </row>
    <row r="612" spans="1:3">
      <c r="A612" s="14"/>
      <c r="B612" s="14"/>
      <c r="C612" s="14"/>
    </row>
    <row r="613" spans="1:3">
      <c r="A613" s="14"/>
      <c r="B613" s="14"/>
      <c r="C613" s="14"/>
    </row>
    <row r="614" spans="1:3">
      <c r="A614" s="14"/>
      <c r="B614" s="14"/>
      <c r="C614" s="14"/>
    </row>
    <row r="615" spans="1:3">
      <c r="A615" s="14"/>
      <c r="B615" s="14"/>
      <c r="C615" s="14"/>
    </row>
    <row r="616" spans="1:3">
      <c r="A616" s="14"/>
      <c r="B616" s="14"/>
      <c r="C616" s="14"/>
    </row>
    <row r="617" spans="1:3">
      <c r="A617" s="14"/>
      <c r="B617" s="14"/>
      <c r="C617" s="14"/>
    </row>
    <row r="618" spans="1:3">
      <c r="A618" s="14"/>
      <c r="B618" s="14"/>
      <c r="C618" s="14"/>
    </row>
    <row r="619" spans="1:3">
      <c r="A619" s="14"/>
      <c r="B619" s="14"/>
      <c r="C619" s="14"/>
    </row>
    <row r="620" spans="1:3">
      <c r="A620" s="14"/>
      <c r="B620" s="14"/>
      <c r="C620" s="14"/>
    </row>
    <row r="621" spans="1:3">
      <c r="A621" s="14"/>
      <c r="B621" s="14"/>
      <c r="C621" s="14"/>
    </row>
    <row r="622" spans="1:3">
      <c r="A622" s="14"/>
      <c r="B622" s="14"/>
      <c r="C622" s="14"/>
    </row>
    <row r="623" spans="1:3">
      <c r="A623" s="14"/>
      <c r="B623" s="14"/>
      <c r="C623" s="14"/>
    </row>
    <row r="624" spans="1:3">
      <c r="A624" s="14"/>
      <c r="B624" s="14"/>
      <c r="C624" s="14"/>
    </row>
    <row r="625" spans="1:3">
      <c r="A625" s="14"/>
      <c r="B625" s="14"/>
      <c r="C625" s="14"/>
    </row>
    <row r="626" spans="1:3">
      <c r="A626" s="14"/>
      <c r="B626" s="14"/>
      <c r="C626" s="14"/>
    </row>
    <row r="627" spans="1:3">
      <c r="A627" s="14"/>
      <c r="B627" s="14"/>
      <c r="C627" s="14"/>
    </row>
    <row r="628" spans="1:3">
      <c r="A628" s="14"/>
      <c r="B628" s="14"/>
      <c r="C628" s="14"/>
    </row>
    <row r="629" spans="1:3">
      <c r="A629" s="14"/>
      <c r="B629" s="14"/>
      <c r="C629" s="14"/>
    </row>
    <row r="630" spans="1:3">
      <c r="A630" s="14"/>
      <c r="B630" s="14"/>
      <c r="C630" s="14"/>
    </row>
    <row r="631" spans="1:3">
      <c r="A631" s="14"/>
      <c r="B631" s="14"/>
      <c r="C631" s="14"/>
    </row>
    <row r="632" spans="1:3">
      <c r="A632" s="14"/>
      <c r="B632" s="14"/>
      <c r="C632" s="14"/>
    </row>
    <row r="633" spans="1:3">
      <c r="A633" s="14"/>
      <c r="B633" s="14"/>
      <c r="C633" s="14"/>
    </row>
    <row r="634" spans="1:3">
      <c r="A634" s="14"/>
      <c r="B634" s="14"/>
      <c r="C634" s="14"/>
    </row>
    <row r="635" spans="1:3">
      <c r="A635" s="14"/>
      <c r="B635" s="14"/>
      <c r="C635" s="14"/>
    </row>
    <row r="636" spans="1:3">
      <c r="A636" s="14"/>
      <c r="B636" s="14"/>
      <c r="C636" s="14"/>
    </row>
    <row r="637" spans="1:3">
      <c r="A637" s="14"/>
      <c r="B637" s="14"/>
      <c r="C637" s="14"/>
    </row>
    <row r="638" spans="1:3">
      <c r="A638" s="14"/>
      <c r="B638" s="14"/>
      <c r="C638" s="14"/>
    </row>
    <row r="639" spans="1:3">
      <c r="A639" s="14"/>
      <c r="B639" s="14"/>
      <c r="C639" s="14"/>
    </row>
    <row r="640" spans="1:3">
      <c r="A640" s="14"/>
      <c r="B640" s="14"/>
      <c r="C640" s="14"/>
    </row>
    <row r="641" spans="1:3">
      <c r="A641" s="14"/>
      <c r="B641" s="14"/>
      <c r="C641" s="14"/>
    </row>
    <row r="642" spans="1:3">
      <c r="A642" s="14"/>
      <c r="B642" s="14"/>
      <c r="C642" s="14"/>
    </row>
    <row r="643" spans="1:3">
      <c r="A643" s="14"/>
      <c r="B643" s="14"/>
      <c r="C643" s="14"/>
    </row>
    <row r="644" spans="1:3">
      <c r="A644" s="14"/>
      <c r="B644" s="14"/>
      <c r="C644" s="14"/>
    </row>
    <row r="645" spans="1:3">
      <c r="A645" s="14"/>
      <c r="B645" s="14"/>
      <c r="C645" s="14"/>
    </row>
    <row r="646" spans="1:3">
      <c r="A646" s="14"/>
      <c r="B646" s="14"/>
      <c r="C646" s="14"/>
    </row>
    <row r="647" spans="1:3">
      <c r="A647" s="14"/>
      <c r="B647" s="14"/>
      <c r="C647" s="14"/>
    </row>
    <row r="648" spans="1:3">
      <c r="A648" s="14"/>
      <c r="B648" s="14"/>
      <c r="C648" s="14"/>
    </row>
    <row r="649" spans="1:3">
      <c r="A649" s="14"/>
      <c r="B649" s="14"/>
      <c r="C649" s="14"/>
    </row>
    <row r="650" spans="1:3">
      <c r="A650" s="14"/>
      <c r="B650" s="14"/>
      <c r="C650" s="14"/>
    </row>
    <row r="651" spans="1:3">
      <c r="A651" s="14"/>
      <c r="B651" s="14"/>
      <c r="C651" s="14"/>
    </row>
    <row r="652" spans="1:3">
      <c r="A652" s="14"/>
      <c r="B652" s="14"/>
      <c r="C652" s="14"/>
    </row>
    <row r="653" spans="1:3">
      <c r="A653" s="14"/>
      <c r="B653" s="14"/>
      <c r="C653" s="14"/>
    </row>
    <row r="654" spans="1:3">
      <c r="A654" s="14"/>
      <c r="B654" s="14"/>
      <c r="C654" s="14"/>
    </row>
    <row r="655" spans="1:3">
      <c r="A655" s="14"/>
      <c r="B655" s="14"/>
      <c r="C655" s="14"/>
    </row>
    <row r="656" spans="1:3">
      <c r="A656" s="14"/>
      <c r="B656" s="14"/>
      <c r="C656" s="14"/>
    </row>
    <row r="657" spans="1:3">
      <c r="A657" s="14"/>
      <c r="B657" s="14"/>
      <c r="C657" s="14"/>
    </row>
    <row r="658" spans="1:3">
      <c r="A658" s="14"/>
      <c r="B658" s="14"/>
      <c r="C658" s="14"/>
    </row>
    <row r="659" spans="1:3">
      <c r="A659" s="14"/>
      <c r="B659" s="14"/>
      <c r="C659" s="14"/>
    </row>
    <row r="660" spans="1:3">
      <c r="A660" s="14"/>
      <c r="B660" s="14"/>
      <c r="C660" s="14"/>
    </row>
    <row r="661" spans="1:3">
      <c r="A661" s="14"/>
      <c r="B661" s="14"/>
      <c r="C661" s="14"/>
    </row>
    <row r="662" spans="1:3">
      <c r="A662" s="14"/>
      <c r="B662" s="14"/>
      <c r="C662" s="14"/>
    </row>
    <row r="663" spans="1:3">
      <c r="A663" s="14"/>
      <c r="B663" s="14"/>
      <c r="C663" s="14"/>
    </row>
    <row r="664" spans="1:3">
      <c r="A664" s="14"/>
      <c r="B664" s="14"/>
      <c r="C664" s="14"/>
    </row>
    <row r="665" spans="1:3">
      <c r="A665" s="14"/>
      <c r="B665" s="14"/>
      <c r="C665" s="14"/>
    </row>
    <row r="666" spans="1:3">
      <c r="A666" s="14"/>
      <c r="B666" s="14"/>
      <c r="C666" s="14"/>
    </row>
    <row r="667" spans="1:3">
      <c r="A667" s="14"/>
      <c r="B667" s="14"/>
      <c r="C667" s="14"/>
    </row>
    <row r="668" spans="1:3">
      <c r="A668" s="14"/>
      <c r="B668" s="14"/>
      <c r="C668" s="14"/>
    </row>
    <row r="669" spans="1:3">
      <c r="A669" s="14"/>
      <c r="B669" s="14"/>
      <c r="C669" s="14"/>
    </row>
    <row r="670" spans="1:3">
      <c r="A670" s="14"/>
      <c r="B670" s="14"/>
      <c r="C670" s="14"/>
    </row>
    <row r="671" spans="1:3">
      <c r="A671" s="14"/>
      <c r="B671" s="14"/>
      <c r="C671" s="14"/>
    </row>
    <row r="672" spans="1:3">
      <c r="A672" s="14"/>
      <c r="B672" s="14"/>
      <c r="C672" s="14"/>
    </row>
    <row r="673" spans="1:3">
      <c r="A673" s="14"/>
      <c r="B673" s="14"/>
      <c r="C673" s="14"/>
    </row>
    <row r="674" spans="1:3">
      <c r="A674" s="14"/>
      <c r="B674" s="14"/>
      <c r="C674" s="14"/>
    </row>
    <row r="675" spans="1:3">
      <c r="A675" s="14"/>
      <c r="B675" s="14"/>
      <c r="C675" s="14"/>
    </row>
    <row r="676" spans="1:3">
      <c r="A676" s="14"/>
      <c r="B676" s="14"/>
      <c r="C676" s="14"/>
    </row>
    <row r="677" spans="1:3">
      <c r="A677" s="14"/>
      <c r="B677" s="14"/>
      <c r="C677" s="14"/>
    </row>
    <row r="678" spans="1:3">
      <c r="A678" s="14"/>
      <c r="B678" s="14"/>
      <c r="C678" s="14"/>
    </row>
    <row r="679" spans="1:3">
      <c r="A679" s="14"/>
      <c r="B679" s="14"/>
      <c r="C679" s="14"/>
    </row>
    <row r="680" spans="1:3">
      <c r="A680" s="14"/>
      <c r="B680" s="14"/>
      <c r="C680" s="14"/>
    </row>
    <row r="681" spans="1:3">
      <c r="A681" s="14"/>
      <c r="B681" s="14"/>
      <c r="C681" s="14"/>
    </row>
    <row r="682" spans="1:3">
      <c r="A682" s="14"/>
      <c r="B682" s="14"/>
      <c r="C682" s="14"/>
    </row>
    <row r="683" spans="1:3">
      <c r="A683" s="14"/>
      <c r="B683" s="14"/>
      <c r="C683" s="14"/>
    </row>
    <row r="684" spans="1:3">
      <c r="A684" s="14"/>
      <c r="B684" s="14"/>
      <c r="C684" s="14"/>
    </row>
    <row r="685" spans="1:3">
      <c r="A685" s="14"/>
      <c r="B685" s="14"/>
      <c r="C685" s="14"/>
    </row>
    <row r="686" spans="1:3">
      <c r="A686" s="14"/>
      <c r="B686" s="14"/>
      <c r="C686" s="14"/>
    </row>
    <row r="687" spans="1:3">
      <c r="A687" s="14"/>
      <c r="B687" s="14"/>
      <c r="C687" s="14"/>
    </row>
    <row r="688" spans="1:3">
      <c r="A688" s="14"/>
      <c r="B688" s="14"/>
      <c r="C688" s="14"/>
    </row>
    <row r="689" spans="1:3">
      <c r="A689" s="14"/>
      <c r="B689" s="14"/>
      <c r="C689" s="14"/>
    </row>
    <row r="690" spans="1:3">
      <c r="A690" s="14"/>
      <c r="B690" s="14"/>
      <c r="C690" s="14"/>
    </row>
    <row r="691" spans="1:3">
      <c r="A691" s="14"/>
      <c r="B691" s="14"/>
      <c r="C691" s="14"/>
    </row>
    <row r="692" spans="1:3">
      <c r="A692" s="14"/>
      <c r="B692" s="14"/>
      <c r="C692" s="14"/>
    </row>
    <row r="693" spans="1:3">
      <c r="A693" s="14"/>
      <c r="B693" s="14"/>
      <c r="C693" s="14"/>
    </row>
    <row r="694" spans="1:3">
      <c r="A694" s="14"/>
      <c r="B694" s="14"/>
      <c r="C694" s="14"/>
    </row>
    <row r="695" spans="1:3">
      <c r="A695" s="14"/>
      <c r="B695" s="14"/>
      <c r="C695" s="14"/>
    </row>
    <row r="696" spans="1:3">
      <c r="A696" s="14"/>
      <c r="B696" s="14"/>
      <c r="C696" s="14"/>
    </row>
    <row r="697" spans="1:3">
      <c r="A697" s="14"/>
      <c r="B697" s="14"/>
      <c r="C697" s="14"/>
    </row>
    <row r="698" spans="1:3">
      <c r="A698" s="14"/>
      <c r="B698" s="14"/>
      <c r="C698" s="14"/>
    </row>
    <row r="699" spans="1:3">
      <c r="A699" s="14"/>
      <c r="B699" s="14"/>
      <c r="C699" s="14"/>
    </row>
    <row r="700" spans="1:3">
      <c r="A700" s="14"/>
      <c r="B700" s="14"/>
      <c r="C700" s="14"/>
    </row>
    <row r="701" spans="1:3">
      <c r="A701" s="14"/>
      <c r="B701" s="14"/>
      <c r="C701" s="14"/>
    </row>
    <row r="702" spans="1:3">
      <c r="A702" s="14"/>
      <c r="B702" s="14"/>
      <c r="C702" s="14"/>
    </row>
    <row r="703" spans="1:3">
      <c r="A703" s="14"/>
      <c r="B703" s="14"/>
      <c r="C703" s="14"/>
    </row>
    <row r="704" spans="1:3">
      <c r="A704" s="14"/>
      <c r="B704" s="14"/>
      <c r="C704" s="14"/>
    </row>
    <row r="705" spans="1:3">
      <c r="A705" s="14"/>
      <c r="B705" s="14"/>
      <c r="C705" s="14"/>
    </row>
    <row r="706" spans="1:3">
      <c r="A706" s="14"/>
      <c r="B706" s="14"/>
      <c r="C706" s="14"/>
    </row>
    <row r="707" spans="1:3">
      <c r="A707" s="14"/>
      <c r="B707" s="14"/>
      <c r="C707" s="14"/>
    </row>
    <row r="708" spans="1:3">
      <c r="A708" s="14"/>
      <c r="B708" s="14"/>
      <c r="C708" s="14"/>
    </row>
    <row r="709" spans="1:3">
      <c r="A709" s="14"/>
      <c r="B709" s="14"/>
      <c r="C709" s="14"/>
    </row>
    <row r="710" spans="1:3">
      <c r="A710" s="14"/>
      <c r="B710" s="14"/>
      <c r="C710" s="14"/>
    </row>
    <row r="711" spans="1:3">
      <c r="A711" s="14"/>
      <c r="B711" s="14"/>
      <c r="C711" s="14"/>
    </row>
    <row r="712" spans="1:3">
      <c r="A712" s="14"/>
      <c r="B712" s="14"/>
      <c r="C712" s="14"/>
    </row>
    <row r="713" spans="1:3">
      <c r="A713" s="14"/>
      <c r="B713" s="14"/>
      <c r="C713" s="14"/>
    </row>
    <row r="714" spans="1:3">
      <c r="A714" s="14"/>
      <c r="B714" s="14"/>
      <c r="C714" s="14"/>
    </row>
    <row r="715" spans="1:3">
      <c r="A715" s="14"/>
      <c r="B715" s="14"/>
      <c r="C715" s="14"/>
    </row>
    <row r="716" spans="1:3">
      <c r="A716" s="14"/>
      <c r="B716" s="14"/>
      <c r="C716" s="14"/>
    </row>
    <row r="717" spans="1:3">
      <c r="A717" s="14"/>
      <c r="B717" s="14"/>
      <c r="C717" s="14"/>
    </row>
    <row r="718" spans="1:3">
      <c r="A718" s="14"/>
      <c r="B718" s="14"/>
      <c r="C718" s="14"/>
    </row>
    <row r="719" spans="1:3">
      <c r="A719" s="14"/>
      <c r="B719" s="14"/>
      <c r="C719" s="14"/>
    </row>
    <row r="720" spans="1:3">
      <c r="A720" s="14"/>
      <c r="B720" s="14"/>
      <c r="C720" s="14"/>
    </row>
    <row r="721" spans="1:3">
      <c r="A721" s="14"/>
      <c r="B721" s="14"/>
      <c r="C721" s="14"/>
    </row>
    <row r="722" spans="1:3">
      <c r="A722" s="14"/>
      <c r="B722" s="14"/>
      <c r="C722" s="14"/>
    </row>
    <row r="723" spans="1:3">
      <c r="A723" s="14"/>
      <c r="B723" s="14"/>
      <c r="C723" s="14"/>
    </row>
    <row r="724" spans="1:3">
      <c r="A724" s="14"/>
      <c r="B724" s="14"/>
      <c r="C724" s="14"/>
    </row>
    <row r="725" spans="1:3">
      <c r="A725" s="14"/>
      <c r="B725" s="14"/>
      <c r="C725" s="14"/>
    </row>
    <row r="726" spans="1:3">
      <c r="A726" s="14"/>
      <c r="B726" s="14"/>
      <c r="C726" s="14"/>
    </row>
    <row r="727" spans="1:3">
      <c r="A727" s="14"/>
      <c r="B727" s="14"/>
      <c r="C727" s="14"/>
    </row>
    <row r="728" spans="1:3">
      <c r="A728" s="14"/>
      <c r="B728" s="14"/>
      <c r="C728" s="14"/>
    </row>
    <row r="729" spans="1:3">
      <c r="A729" s="14"/>
      <c r="B729" s="14"/>
      <c r="C729" s="14"/>
    </row>
    <row r="730" spans="1:3">
      <c r="A730" s="14"/>
      <c r="B730" s="14"/>
      <c r="C730" s="14"/>
    </row>
    <row r="731" spans="1:3">
      <c r="A731" s="14"/>
      <c r="B731" s="14"/>
      <c r="C731" s="14"/>
    </row>
    <row r="732" spans="1:3">
      <c r="A732" s="14"/>
      <c r="B732" s="14"/>
      <c r="C732" s="14"/>
    </row>
    <row r="733" spans="1:3">
      <c r="A733" s="14"/>
      <c r="B733" s="14"/>
      <c r="C733" s="14"/>
    </row>
    <row r="734" spans="1:3">
      <c r="A734" s="14"/>
      <c r="B734" s="14"/>
      <c r="C734" s="14"/>
    </row>
    <row r="735" spans="1:3">
      <c r="A735" s="14"/>
      <c r="B735" s="14"/>
      <c r="C735" s="14"/>
    </row>
    <row r="736" spans="1:3">
      <c r="A736" s="14"/>
      <c r="B736" s="14"/>
      <c r="C736" s="14"/>
    </row>
    <row r="737" spans="1:3">
      <c r="A737" s="14"/>
      <c r="B737" s="14"/>
      <c r="C737" s="14"/>
    </row>
    <row r="738" spans="1:3">
      <c r="A738" s="14"/>
      <c r="B738" s="14"/>
      <c r="C738" s="14"/>
    </row>
    <row r="739" spans="1:3">
      <c r="A739" s="14"/>
      <c r="B739" s="14"/>
      <c r="C739" s="14"/>
    </row>
    <row r="740" spans="1:3">
      <c r="A740" s="14"/>
      <c r="B740" s="14"/>
      <c r="C740" s="14"/>
    </row>
    <row r="741" spans="1:3">
      <c r="A741" s="14"/>
      <c r="B741" s="14"/>
      <c r="C741" s="14"/>
    </row>
    <row r="742" spans="1:3">
      <c r="A742" s="14"/>
      <c r="B742" s="14"/>
      <c r="C742" s="14"/>
    </row>
    <row r="743" spans="1:3">
      <c r="A743" s="14"/>
      <c r="B743" s="14"/>
      <c r="C743" s="14"/>
    </row>
    <row r="744" spans="1:3">
      <c r="A744" s="14"/>
      <c r="B744" s="14"/>
      <c r="C744" s="14"/>
    </row>
    <row r="745" spans="1:3">
      <c r="A745" s="14"/>
      <c r="B745" s="14"/>
      <c r="C745" s="14"/>
    </row>
    <row r="746" spans="1:3">
      <c r="A746" s="14"/>
      <c r="B746" s="14"/>
      <c r="C746" s="14"/>
    </row>
    <row r="747" spans="1:3">
      <c r="A747" s="14"/>
      <c r="B747" s="14"/>
      <c r="C747" s="14"/>
    </row>
    <row r="748" spans="1:3">
      <c r="A748" s="14"/>
      <c r="B748" s="14"/>
      <c r="C748" s="14"/>
    </row>
    <row r="749" spans="1:3">
      <c r="A749" s="14"/>
      <c r="B749" s="14"/>
      <c r="C749" s="14"/>
    </row>
    <row r="750" spans="1:3">
      <c r="A750" s="14"/>
      <c r="B750" s="14"/>
      <c r="C750" s="14"/>
    </row>
    <row r="751" spans="1:3">
      <c r="A751" s="14"/>
      <c r="B751" s="14"/>
      <c r="C751" s="14"/>
    </row>
    <row r="752" spans="1:3">
      <c r="A752" s="14"/>
      <c r="B752" s="14"/>
      <c r="C752" s="14"/>
    </row>
    <row r="753" spans="1:3">
      <c r="A753" s="14"/>
      <c r="B753" s="14"/>
      <c r="C753" s="14"/>
    </row>
    <row r="754" spans="1:3">
      <c r="A754" s="14"/>
      <c r="B754" s="14"/>
      <c r="C754" s="14"/>
    </row>
    <row r="755" spans="1:3">
      <c r="A755" s="14"/>
      <c r="B755" s="14"/>
      <c r="C755" s="14"/>
    </row>
    <row r="756" spans="1:3">
      <c r="A756" s="14"/>
      <c r="B756" s="14"/>
      <c r="C756" s="14"/>
    </row>
    <row r="757" spans="1:3">
      <c r="A757" s="14"/>
      <c r="B757" s="14"/>
      <c r="C757" s="14"/>
    </row>
    <row r="758" spans="1:3">
      <c r="A758" s="14"/>
      <c r="B758" s="14"/>
      <c r="C758" s="14"/>
    </row>
    <row r="759" spans="1:3">
      <c r="A759" s="14"/>
      <c r="B759" s="14"/>
      <c r="C759" s="14"/>
    </row>
    <row r="760" spans="1:3">
      <c r="A760" s="14"/>
      <c r="B760" s="14"/>
      <c r="C760" s="14"/>
    </row>
    <row r="761" spans="1:3">
      <c r="A761" s="14"/>
      <c r="B761" s="14"/>
      <c r="C761" s="14"/>
    </row>
    <row r="762" spans="1:3">
      <c r="A762" s="14"/>
      <c r="B762" s="14"/>
      <c r="C762" s="14"/>
    </row>
    <row r="763" spans="1:3">
      <c r="A763" s="14"/>
      <c r="B763" s="14"/>
      <c r="C763" s="14"/>
    </row>
    <row r="764" spans="1:3">
      <c r="A764" s="14"/>
      <c r="B764" s="14"/>
      <c r="C764" s="14"/>
    </row>
    <row r="765" spans="1:3">
      <c r="A765" s="14"/>
      <c r="B765" s="14"/>
      <c r="C765" s="14"/>
    </row>
    <row r="766" spans="1:3">
      <c r="A766" s="14"/>
      <c r="B766" s="14"/>
      <c r="C766" s="14"/>
    </row>
    <row r="767" spans="1:3">
      <c r="A767" s="14"/>
      <c r="B767" s="14"/>
      <c r="C767" s="14"/>
    </row>
    <row r="768" spans="1:3">
      <c r="A768" s="14"/>
      <c r="B768" s="14"/>
      <c r="C768" s="14"/>
    </row>
    <row r="769" spans="1:3">
      <c r="A769" s="14"/>
      <c r="B769" s="14"/>
      <c r="C769" s="14"/>
    </row>
    <row r="770" spans="1:3">
      <c r="A770" s="14"/>
      <c r="B770" s="14"/>
      <c r="C770" s="14"/>
    </row>
    <row r="771" spans="1:3">
      <c r="A771" s="14"/>
      <c r="B771" s="14"/>
      <c r="C771" s="14"/>
    </row>
    <row r="772" spans="1:3">
      <c r="A772" s="14"/>
      <c r="B772" s="14"/>
      <c r="C772" s="14"/>
    </row>
    <row r="773" spans="1:3">
      <c r="A773" s="14"/>
      <c r="B773" s="14"/>
      <c r="C773" s="14"/>
    </row>
    <row r="774" spans="1:3">
      <c r="A774" s="14"/>
      <c r="B774" s="14"/>
      <c r="C774" s="14"/>
    </row>
    <row r="775" spans="1:3">
      <c r="A775" s="14"/>
      <c r="B775" s="14"/>
      <c r="C775" s="14"/>
    </row>
    <row r="776" spans="1:3">
      <c r="A776" s="14"/>
      <c r="B776" s="14"/>
      <c r="C776" s="14"/>
    </row>
    <row r="777" spans="1:3">
      <c r="A777" s="14"/>
      <c r="B777" s="14"/>
      <c r="C777" s="14"/>
    </row>
    <row r="778" spans="1:3">
      <c r="A778" s="14"/>
      <c r="B778" s="14"/>
      <c r="C778" s="14"/>
    </row>
    <row r="779" spans="1:3">
      <c r="A779" s="14"/>
      <c r="B779" s="14"/>
      <c r="C779" s="14"/>
    </row>
    <row r="780" spans="1:3">
      <c r="A780" s="14"/>
      <c r="B780" s="14"/>
      <c r="C780" s="14"/>
    </row>
    <row r="781" spans="1:3">
      <c r="A781" s="14"/>
      <c r="B781" s="14"/>
      <c r="C781" s="14"/>
    </row>
    <row r="782" spans="1:3">
      <c r="A782" s="14"/>
      <c r="B782" s="14"/>
      <c r="C782" s="14"/>
    </row>
    <row r="783" spans="1:3">
      <c r="A783" s="14"/>
      <c r="B783" s="14"/>
      <c r="C783" s="14"/>
    </row>
    <row r="784" spans="1:3">
      <c r="A784" s="14"/>
      <c r="B784" s="14"/>
      <c r="C784" s="14"/>
    </row>
    <row r="785" spans="1:3">
      <c r="A785" s="14"/>
      <c r="B785" s="14"/>
      <c r="C785" s="14"/>
    </row>
    <row r="786" spans="1:3">
      <c r="A786" s="14"/>
      <c r="B786" s="14"/>
      <c r="C786" s="14"/>
    </row>
    <row r="787" spans="1:3">
      <c r="A787" s="14"/>
      <c r="B787" s="14"/>
      <c r="C787" s="14"/>
    </row>
    <row r="788" spans="1:3">
      <c r="A788" s="14"/>
      <c r="B788" s="14"/>
      <c r="C788" s="14"/>
    </row>
    <row r="789" spans="1:3">
      <c r="A789" s="14"/>
      <c r="B789" s="14"/>
      <c r="C789" s="14"/>
    </row>
    <row r="790" spans="1:3">
      <c r="A790" s="14"/>
      <c r="B790" s="14"/>
      <c r="C790" s="14"/>
    </row>
    <row r="791" spans="1:3">
      <c r="A791" s="14"/>
      <c r="B791" s="14"/>
      <c r="C791" s="14"/>
    </row>
    <row r="792" spans="1:3">
      <c r="A792" s="14"/>
      <c r="B792" s="14"/>
      <c r="C792" s="14"/>
    </row>
    <row r="793" spans="1:3">
      <c r="A793" s="14"/>
      <c r="B793" s="14"/>
      <c r="C793" s="14"/>
    </row>
    <row r="794" spans="1:3">
      <c r="A794" s="14"/>
      <c r="B794" s="14"/>
      <c r="C794" s="14"/>
    </row>
    <row r="795" spans="1:3">
      <c r="A795" s="14"/>
      <c r="B795" s="14"/>
      <c r="C795" s="14"/>
    </row>
    <row r="796" spans="1:3">
      <c r="A796" s="14"/>
      <c r="B796" s="14"/>
      <c r="C796" s="14"/>
    </row>
    <row r="797" spans="1:3">
      <c r="A797" s="14"/>
      <c r="B797" s="14"/>
      <c r="C797" s="14"/>
    </row>
    <row r="798" spans="1:3">
      <c r="A798" s="14"/>
      <c r="B798" s="14"/>
      <c r="C798" s="14"/>
    </row>
    <row r="799" spans="1:3">
      <c r="A799" s="14"/>
      <c r="B799" s="14"/>
      <c r="C799" s="14"/>
    </row>
    <row r="800" spans="1:3">
      <c r="A800" s="14"/>
      <c r="B800" s="14"/>
      <c r="C800" s="14"/>
    </row>
    <row r="801" spans="1:3">
      <c r="A801" s="14"/>
      <c r="B801" s="14"/>
      <c r="C801" s="14"/>
    </row>
    <row r="802" spans="1:3">
      <c r="A802" s="14"/>
      <c r="B802" s="14"/>
      <c r="C802" s="14"/>
    </row>
    <row r="803" spans="1:3">
      <c r="A803" s="14"/>
      <c r="B803" s="14"/>
      <c r="C803" s="14"/>
    </row>
    <row r="804" spans="1:3">
      <c r="A804" s="14"/>
      <c r="B804" s="14"/>
      <c r="C804" s="14"/>
    </row>
    <row r="805" spans="1:3">
      <c r="A805" s="14"/>
      <c r="B805" s="14"/>
      <c r="C805" s="14"/>
    </row>
    <row r="806" spans="1:3">
      <c r="A806" s="14"/>
      <c r="B806" s="14"/>
      <c r="C806" s="14"/>
    </row>
    <row r="807" spans="1:3">
      <c r="A807" s="14"/>
      <c r="B807" s="14"/>
      <c r="C807" s="14"/>
    </row>
    <row r="808" spans="1:3">
      <c r="A808" s="14"/>
      <c r="B808" s="14"/>
      <c r="C808" s="14"/>
    </row>
    <row r="809" spans="1:3">
      <c r="A809" s="14"/>
      <c r="B809" s="14"/>
      <c r="C809" s="14"/>
    </row>
    <row r="810" spans="1:3">
      <c r="A810" s="14"/>
      <c r="B810" s="14"/>
      <c r="C810" s="14"/>
    </row>
    <row r="811" spans="1:3">
      <c r="A811" s="14"/>
      <c r="B811" s="14"/>
      <c r="C811" s="14"/>
    </row>
    <row r="812" spans="1:3">
      <c r="A812" s="14"/>
      <c r="B812" s="14"/>
      <c r="C812" s="14"/>
    </row>
    <row r="813" spans="1:3">
      <c r="A813" s="14"/>
      <c r="B813" s="14"/>
      <c r="C813" s="14"/>
    </row>
    <row r="814" spans="1:3">
      <c r="A814" s="14"/>
      <c r="B814" s="14"/>
      <c r="C814" s="14"/>
    </row>
    <row r="815" spans="1:3">
      <c r="A815" s="14"/>
      <c r="B815" s="14"/>
      <c r="C815" s="14"/>
    </row>
    <row r="816" spans="1:3">
      <c r="A816" s="14"/>
      <c r="B816" s="14"/>
      <c r="C816" s="14"/>
    </row>
    <row r="817" spans="1:3">
      <c r="A817" s="14"/>
      <c r="B817" s="14"/>
      <c r="C817" s="14"/>
    </row>
    <row r="818" spans="1:3">
      <c r="A818" s="14"/>
      <c r="B818" s="14"/>
      <c r="C818" s="14"/>
    </row>
    <row r="819" spans="1:3">
      <c r="A819" s="14"/>
      <c r="B819" s="14"/>
      <c r="C819" s="14"/>
    </row>
    <row r="820" spans="1:3">
      <c r="A820" s="14"/>
      <c r="B820" s="14"/>
      <c r="C820" s="14"/>
    </row>
    <row r="821" spans="1:3">
      <c r="A821" s="14"/>
      <c r="B821" s="14"/>
      <c r="C821" s="14"/>
    </row>
    <row r="822" spans="1:3">
      <c r="A822" s="14"/>
      <c r="B822" s="14"/>
      <c r="C822" s="14"/>
    </row>
    <row r="823" spans="1:3">
      <c r="A823" s="14"/>
      <c r="B823" s="14"/>
      <c r="C823" s="14"/>
    </row>
    <row r="824" spans="1:3">
      <c r="A824" s="14"/>
      <c r="B824" s="14"/>
      <c r="C824" s="14"/>
    </row>
    <row r="825" spans="1:3">
      <c r="A825" s="14"/>
      <c r="B825" s="14"/>
      <c r="C825" s="14"/>
    </row>
    <row r="826" spans="1:3">
      <c r="A826" s="14"/>
      <c r="B826" s="14"/>
      <c r="C826" s="14"/>
    </row>
    <row r="827" spans="1:3">
      <c r="A827" s="14"/>
      <c r="B827" s="14"/>
      <c r="C827" s="14"/>
    </row>
    <row r="828" spans="1:3">
      <c r="A828" s="14"/>
      <c r="B828" s="14"/>
      <c r="C828" s="14"/>
    </row>
    <row r="829" spans="1:3">
      <c r="A829" s="14"/>
      <c r="B829" s="14"/>
      <c r="C829" s="14"/>
    </row>
    <row r="830" spans="1:3">
      <c r="A830" s="14"/>
      <c r="B830" s="14"/>
      <c r="C830" s="14"/>
    </row>
    <row r="831" spans="1:3">
      <c r="A831" s="14"/>
      <c r="B831" s="14"/>
      <c r="C831" s="14"/>
    </row>
    <row r="832" spans="1:3">
      <c r="A832" s="14"/>
      <c r="B832" s="14"/>
      <c r="C832" s="14"/>
    </row>
    <row r="833" spans="1:3">
      <c r="A833" s="14"/>
      <c r="B833" s="14"/>
      <c r="C833" s="14"/>
    </row>
    <row r="834" spans="1:3">
      <c r="A834" s="14"/>
      <c r="B834" s="14"/>
      <c r="C834" s="14"/>
    </row>
    <row r="835" spans="1:3">
      <c r="A835" s="14"/>
      <c r="B835" s="14"/>
      <c r="C835" s="14"/>
    </row>
    <row r="836" spans="1:3">
      <c r="A836" s="14"/>
      <c r="B836" s="14"/>
      <c r="C836" s="14"/>
    </row>
    <row r="837" spans="1:3">
      <c r="A837" s="14"/>
      <c r="B837" s="14"/>
      <c r="C837" s="14"/>
    </row>
    <row r="838" spans="1:3">
      <c r="A838" s="14"/>
      <c r="B838" s="14"/>
      <c r="C838" s="14"/>
    </row>
    <row r="839" spans="1:3">
      <c r="A839" s="14"/>
      <c r="B839" s="14"/>
      <c r="C839" s="14"/>
    </row>
    <row r="840" spans="1:3">
      <c r="A840" s="14"/>
      <c r="B840" s="14"/>
      <c r="C840" s="14"/>
    </row>
    <row r="841" spans="1:3">
      <c r="A841" s="14"/>
      <c r="B841" s="14"/>
      <c r="C841" s="14"/>
    </row>
    <row r="842" spans="1:3">
      <c r="A842" s="14"/>
      <c r="B842" s="14"/>
      <c r="C842" s="14"/>
    </row>
    <row r="843" spans="1:3">
      <c r="A843" s="14"/>
      <c r="B843" s="14"/>
      <c r="C843" s="14"/>
    </row>
    <row r="844" spans="1:3">
      <c r="A844" s="14"/>
      <c r="B844" s="14"/>
      <c r="C844" s="14"/>
    </row>
    <row r="845" spans="1:3">
      <c r="A845" s="14"/>
      <c r="B845" s="14"/>
      <c r="C845" s="14"/>
    </row>
    <row r="846" spans="1:3">
      <c r="A846" s="14"/>
      <c r="B846" s="14"/>
      <c r="C846" s="14"/>
    </row>
    <row r="847" spans="1:3">
      <c r="A847" s="14"/>
      <c r="B847" s="14"/>
      <c r="C847" s="14"/>
    </row>
    <row r="848" spans="1:3">
      <c r="A848" s="14"/>
      <c r="B848" s="14"/>
      <c r="C848" s="14"/>
    </row>
    <row r="849" spans="1:3">
      <c r="A849" s="14"/>
      <c r="B849" s="14"/>
      <c r="C849" s="14"/>
    </row>
    <row r="850" spans="1:3">
      <c r="A850" s="14"/>
      <c r="B850" s="14"/>
      <c r="C850" s="14"/>
    </row>
    <row r="851" spans="1:3">
      <c r="A851" s="14"/>
      <c r="B851" s="14"/>
      <c r="C851" s="14"/>
    </row>
    <row r="852" spans="1:3">
      <c r="A852" s="14"/>
      <c r="B852" s="14"/>
      <c r="C852" s="14"/>
    </row>
    <row r="853" spans="1:3">
      <c r="A853" s="14"/>
      <c r="B853" s="14"/>
      <c r="C853" s="14"/>
    </row>
    <row r="854" spans="1:3">
      <c r="A854" s="14"/>
      <c r="B854" s="14"/>
      <c r="C854" s="14"/>
    </row>
    <row r="855" spans="1:3">
      <c r="A855" s="14"/>
      <c r="B855" s="14"/>
      <c r="C855" s="14"/>
    </row>
    <row r="856" spans="1:3">
      <c r="A856" s="14"/>
      <c r="B856" s="14"/>
      <c r="C856" s="14"/>
    </row>
    <row r="857" spans="1:3">
      <c r="A857" s="14"/>
      <c r="B857" s="14"/>
      <c r="C857" s="14"/>
    </row>
    <row r="858" spans="1:3">
      <c r="A858" s="14"/>
      <c r="B858" s="14"/>
      <c r="C858" s="14"/>
    </row>
    <row r="859" spans="1:3">
      <c r="A859" s="14"/>
      <c r="B859" s="14"/>
      <c r="C859" s="14"/>
    </row>
    <row r="860" spans="1:3">
      <c r="A860" s="14"/>
      <c r="B860" s="14"/>
      <c r="C860" s="14"/>
    </row>
    <row r="861" spans="1:3">
      <c r="A861" s="14"/>
      <c r="B861" s="14"/>
      <c r="C861" s="14"/>
    </row>
    <row r="862" spans="1:3">
      <c r="A862" s="14"/>
      <c r="B862" s="14"/>
      <c r="C862" s="14"/>
    </row>
    <row r="863" spans="1:3">
      <c r="A863" s="14"/>
      <c r="B863" s="14"/>
      <c r="C863" s="14"/>
    </row>
    <row r="864" spans="1:3">
      <c r="A864" s="14"/>
      <c r="B864" s="14"/>
      <c r="C864" s="14"/>
    </row>
    <row r="865" spans="1:3">
      <c r="A865" s="14"/>
      <c r="B865" s="14"/>
      <c r="C865" s="14"/>
    </row>
    <row r="866" spans="1:3">
      <c r="A866" s="14"/>
      <c r="B866" s="14"/>
      <c r="C866" s="14"/>
    </row>
    <row r="867" spans="1:3">
      <c r="A867" s="14"/>
      <c r="B867" s="14"/>
      <c r="C867" s="14"/>
    </row>
    <row r="868" spans="1:3">
      <c r="A868" s="14"/>
      <c r="B868" s="14"/>
      <c r="C868" s="14"/>
    </row>
    <row r="869" spans="1:3">
      <c r="A869" s="14"/>
      <c r="B869" s="14"/>
      <c r="C869" s="14"/>
    </row>
    <row r="870" spans="1:3">
      <c r="A870" s="14"/>
      <c r="B870" s="14"/>
      <c r="C870" s="14"/>
    </row>
    <row r="871" spans="1:3">
      <c r="A871" s="14"/>
      <c r="B871" s="14"/>
      <c r="C871" s="14"/>
    </row>
    <row r="872" spans="1:3">
      <c r="A872" s="14"/>
      <c r="B872" s="14"/>
      <c r="C872" s="14"/>
    </row>
    <row r="873" spans="1:3">
      <c r="A873" s="14"/>
      <c r="B873" s="14"/>
      <c r="C873" s="14"/>
    </row>
    <row r="874" spans="1:3">
      <c r="A874" s="14"/>
      <c r="B874" s="14"/>
      <c r="C874" s="14"/>
    </row>
    <row r="875" spans="1:3">
      <c r="A875" s="14"/>
      <c r="B875" s="14"/>
      <c r="C875" s="14"/>
    </row>
    <row r="876" spans="1:3">
      <c r="A876" s="14"/>
      <c r="B876" s="14"/>
      <c r="C876" s="14"/>
    </row>
    <row r="877" spans="1:3">
      <c r="A877" s="14"/>
      <c r="B877" s="14"/>
      <c r="C877" s="14"/>
    </row>
    <row r="878" spans="1:3">
      <c r="A878" s="14"/>
      <c r="B878" s="14"/>
      <c r="C878" s="14"/>
    </row>
    <row r="879" spans="1:3">
      <c r="A879" s="14"/>
      <c r="B879" s="14"/>
      <c r="C879" s="14"/>
    </row>
    <row r="880" spans="1:3">
      <c r="A880" s="14"/>
      <c r="B880" s="14"/>
      <c r="C880" s="14"/>
    </row>
    <row r="881" spans="1:3">
      <c r="A881" s="14"/>
      <c r="B881" s="14"/>
      <c r="C881" s="14"/>
    </row>
    <row r="882" spans="1:3">
      <c r="A882" s="14"/>
      <c r="B882" s="14"/>
      <c r="C882" s="14"/>
    </row>
    <row r="883" spans="1:3">
      <c r="A883" s="14"/>
      <c r="B883" s="14"/>
      <c r="C883" s="14"/>
    </row>
    <row r="884" spans="1:3">
      <c r="A884" s="14"/>
      <c r="B884" s="14"/>
      <c r="C884" s="14"/>
    </row>
    <row r="885" spans="1:3">
      <c r="A885" s="14"/>
      <c r="B885" s="14"/>
      <c r="C885" s="14"/>
    </row>
    <row r="886" spans="1:3">
      <c r="A886" s="14"/>
      <c r="B886" s="14"/>
      <c r="C886" s="14"/>
    </row>
    <row r="887" spans="1:3">
      <c r="A887" s="14"/>
      <c r="B887" s="14"/>
      <c r="C887" s="14"/>
    </row>
    <row r="888" spans="1:3">
      <c r="A888" s="14"/>
      <c r="B888" s="14"/>
      <c r="C888" s="14"/>
    </row>
    <row r="889" spans="1:3">
      <c r="A889" s="14"/>
      <c r="B889" s="14"/>
      <c r="C889" s="14"/>
    </row>
    <row r="890" spans="1:3">
      <c r="A890" s="14"/>
      <c r="B890" s="14"/>
      <c r="C890" s="14"/>
    </row>
    <row r="891" spans="1:3">
      <c r="A891" s="14"/>
      <c r="B891" s="14"/>
      <c r="C891" s="14"/>
    </row>
    <row r="892" spans="1:3">
      <c r="A892" s="14"/>
      <c r="B892" s="14"/>
      <c r="C892" s="14"/>
    </row>
    <row r="893" spans="1:3">
      <c r="A893" s="14"/>
      <c r="B893" s="14"/>
      <c r="C893" s="14"/>
    </row>
    <row r="894" spans="1:3">
      <c r="A894" s="14"/>
      <c r="B894" s="14"/>
      <c r="C894" s="14"/>
    </row>
    <row r="895" spans="1:3">
      <c r="A895" s="14"/>
      <c r="B895" s="14"/>
      <c r="C895" s="14"/>
    </row>
    <row r="896" spans="1:3">
      <c r="A896" s="14"/>
      <c r="B896" s="14"/>
      <c r="C896" s="14"/>
    </row>
    <row r="897" spans="1:3">
      <c r="A897" s="14"/>
      <c r="B897" s="14"/>
      <c r="C897" s="14"/>
    </row>
    <row r="898" spans="1:3">
      <c r="A898" s="14"/>
      <c r="B898" s="14"/>
      <c r="C898" s="14"/>
    </row>
    <row r="899" spans="1:3">
      <c r="A899" s="14"/>
      <c r="B899" s="14"/>
      <c r="C899" s="14"/>
    </row>
    <row r="900" spans="1:3">
      <c r="A900" s="14"/>
      <c r="B900" s="14"/>
      <c r="C900" s="14"/>
    </row>
    <row r="901" spans="1:3">
      <c r="A901" s="14"/>
      <c r="B901" s="14"/>
      <c r="C901" s="14"/>
    </row>
    <row r="902" spans="1:3">
      <c r="A902" s="14"/>
      <c r="B902" s="14"/>
      <c r="C902" s="14"/>
    </row>
    <row r="903" spans="1:3">
      <c r="A903" s="14"/>
      <c r="B903" s="14"/>
      <c r="C903" s="14"/>
    </row>
    <row r="904" spans="1:3">
      <c r="A904" s="14"/>
      <c r="B904" s="14"/>
      <c r="C904" s="14"/>
    </row>
    <row r="905" spans="1:3">
      <c r="A905" s="14"/>
      <c r="B905" s="14"/>
      <c r="C905" s="14"/>
    </row>
    <row r="906" spans="1:3">
      <c r="A906" s="14"/>
      <c r="B906" s="14"/>
      <c r="C906" s="14"/>
    </row>
    <row r="907" spans="1:3">
      <c r="A907" s="14"/>
      <c r="B907" s="14"/>
      <c r="C907" s="14"/>
    </row>
    <row r="908" spans="1:3">
      <c r="A908" s="14"/>
      <c r="B908" s="14"/>
      <c r="C908" s="14"/>
    </row>
    <row r="909" spans="1:3">
      <c r="A909" s="14"/>
      <c r="B909" s="14"/>
      <c r="C909" s="14"/>
    </row>
    <row r="910" spans="1:3">
      <c r="A910" s="14"/>
      <c r="B910" s="14"/>
      <c r="C910" s="14"/>
    </row>
    <row r="911" spans="1:3">
      <c r="A911" s="14"/>
      <c r="B911" s="14"/>
      <c r="C911" s="14"/>
    </row>
    <row r="912" spans="1:3">
      <c r="A912" s="14"/>
      <c r="B912" s="14"/>
      <c r="C912" s="14"/>
    </row>
    <row r="913" spans="1:3">
      <c r="A913" s="14"/>
      <c r="B913" s="14"/>
      <c r="C913" s="14"/>
    </row>
    <row r="914" spans="1:3">
      <c r="A914" s="14"/>
      <c r="B914" s="14"/>
      <c r="C914" s="14"/>
    </row>
    <row r="915" spans="1:3">
      <c r="A915" s="14"/>
      <c r="B915" s="14"/>
      <c r="C915" s="14"/>
    </row>
    <row r="916" spans="1:3">
      <c r="A916" s="14"/>
      <c r="B916" s="14"/>
      <c r="C916" s="14"/>
    </row>
    <row r="917" spans="1:3">
      <c r="A917" s="14"/>
      <c r="B917" s="14"/>
      <c r="C917" s="14"/>
    </row>
    <row r="918" spans="1:3">
      <c r="A918" s="14"/>
      <c r="B918" s="14"/>
      <c r="C918" s="14"/>
    </row>
    <row r="919" spans="1:3">
      <c r="A919" s="14"/>
      <c r="B919" s="14"/>
      <c r="C919" s="14"/>
    </row>
    <row r="920" spans="1:3">
      <c r="A920" s="14"/>
      <c r="B920" s="14"/>
      <c r="C920" s="14"/>
    </row>
    <row r="921" spans="1:3">
      <c r="A921" s="14"/>
      <c r="B921" s="14"/>
      <c r="C921" s="14"/>
    </row>
    <row r="922" spans="1:3">
      <c r="A922" s="14"/>
      <c r="B922" s="14"/>
      <c r="C922" s="14"/>
    </row>
    <row r="923" spans="1:3">
      <c r="A923" s="14"/>
      <c r="B923" s="14"/>
      <c r="C923" s="14"/>
    </row>
    <row r="924" spans="1:3">
      <c r="A924" s="14"/>
      <c r="B924" s="14"/>
      <c r="C924" s="14"/>
    </row>
    <row r="925" spans="1:3">
      <c r="A925" s="14"/>
      <c r="B925" s="14"/>
      <c r="C925" s="14"/>
    </row>
    <row r="926" spans="1:3">
      <c r="A926" s="14"/>
      <c r="B926" s="14"/>
      <c r="C926" s="14"/>
    </row>
    <row r="927" spans="1:3">
      <c r="A927" s="14"/>
      <c r="B927" s="14"/>
      <c r="C927" s="14"/>
    </row>
    <row r="928" spans="1:3">
      <c r="A928" s="14"/>
      <c r="B928" s="14"/>
      <c r="C928" s="14"/>
    </row>
    <row r="929" spans="1:3">
      <c r="A929" s="14"/>
      <c r="B929" s="14"/>
      <c r="C929" s="14"/>
    </row>
    <row r="930" spans="1:3">
      <c r="A930" s="14"/>
      <c r="B930" s="14"/>
      <c r="C930" s="14"/>
    </row>
    <row r="931" spans="1:3">
      <c r="A931" s="14"/>
      <c r="B931" s="14"/>
      <c r="C931" s="14"/>
    </row>
    <row r="932" spans="1:3">
      <c r="A932" s="14"/>
      <c r="B932" s="14"/>
      <c r="C932" s="14"/>
    </row>
    <row r="933" spans="1:3">
      <c r="A933" s="14"/>
      <c r="B933" s="14"/>
      <c r="C933" s="14"/>
    </row>
    <row r="934" spans="1:3">
      <c r="A934" s="14"/>
      <c r="B934" s="14"/>
      <c r="C934" s="14"/>
    </row>
    <row r="935" spans="1:3">
      <c r="A935" s="14"/>
      <c r="B935" s="14"/>
      <c r="C935" s="14"/>
    </row>
    <row r="936" spans="1:3">
      <c r="A936" s="14"/>
      <c r="B936" s="14"/>
      <c r="C936" s="14"/>
    </row>
    <row r="937" spans="1:3">
      <c r="A937" s="14"/>
      <c r="B937" s="14"/>
      <c r="C937" s="14"/>
    </row>
    <row r="938" spans="1:3">
      <c r="A938" s="14"/>
      <c r="B938" s="14"/>
      <c r="C938" s="14"/>
    </row>
    <row r="939" spans="1:3">
      <c r="A939" s="14"/>
      <c r="B939" s="14"/>
      <c r="C939" s="14"/>
    </row>
    <row r="940" spans="1:3">
      <c r="A940" s="14"/>
      <c r="B940" s="14"/>
      <c r="C940" s="14"/>
    </row>
    <row r="941" spans="1:3">
      <c r="A941" s="14"/>
      <c r="B941" s="14"/>
      <c r="C941" s="14"/>
    </row>
    <row r="942" spans="1:3">
      <c r="A942" s="14"/>
      <c r="B942" s="14"/>
      <c r="C942" s="14"/>
    </row>
    <row r="943" spans="1:3">
      <c r="A943" s="14"/>
      <c r="B943" s="14"/>
      <c r="C943" s="14"/>
    </row>
    <row r="944" spans="1:3">
      <c r="A944" s="14"/>
      <c r="B944" s="14"/>
      <c r="C944" s="14"/>
    </row>
    <row r="945" spans="1:3">
      <c r="A945" s="14"/>
      <c r="B945" s="14"/>
      <c r="C945" s="14"/>
    </row>
    <row r="946" spans="1:3">
      <c r="A946" s="14"/>
      <c r="B946" s="14"/>
      <c r="C946" s="14"/>
    </row>
    <row r="947" spans="1:3">
      <c r="A947" s="14"/>
      <c r="B947" s="14"/>
      <c r="C947" s="14"/>
    </row>
    <row r="948" spans="1:3">
      <c r="A948" s="14"/>
      <c r="B948" s="14"/>
      <c r="C948" s="14"/>
    </row>
    <row r="949" spans="1:3">
      <c r="A949" s="14"/>
      <c r="B949" s="14"/>
      <c r="C949" s="14"/>
    </row>
    <row r="950" spans="1:3">
      <c r="A950" s="14"/>
      <c r="B950" s="14"/>
      <c r="C950" s="14"/>
    </row>
    <row r="951" spans="1:3">
      <c r="A951" s="14"/>
      <c r="B951" s="14"/>
      <c r="C951" s="14"/>
    </row>
    <row r="952" spans="1:3">
      <c r="A952" s="14"/>
      <c r="B952" s="14"/>
      <c r="C952" s="14"/>
    </row>
    <row r="953" spans="1:3">
      <c r="A953" s="14"/>
      <c r="B953" s="14"/>
      <c r="C953" s="14"/>
    </row>
    <row r="954" spans="1:3">
      <c r="A954" s="14"/>
      <c r="B954" s="14"/>
      <c r="C954" s="14"/>
    </row>
    <row r="955" spans="1:3">
      <c r="A955" s="14"/>
      <c r="B955" s="14"/>
      <c r="C955" s="14"/>
    </row>
    <row r="956" spans="1:3">
      <c r="A956" s="14"/>
      <c r="B956" s="14"/>
      <c r="C956" s="14"/>
    </row>
    <row r="957" spans="1:3">
      <c r="A957" s="14"/>
      <c r="B957" s="14"/>
      <c r="C957" s="14"/>
    </row>
    <row r="958" spans="1:3">
      <c r="A958" s="14"/>
      <c r="B958" s="14"/>
      <c r="C958" s="14"/>
    </row>
    <row r="959" spans="1:3">
      <c r="A959" s="14"/>
      <c r="B959" s="14"/>
      <c r="C959" s="14"/>
    </row>
    <row r="960" spans="1:3">
      <c r="A960" s="14"/>
      <c r="B960" s="14"/>
      <c r="C960" s="14"/>
    </row>
    <row r="961" spans="1:3">
      <c r="A961" s="14"/>
      <c r="B961" s="14"/>
      <c r="C961" s="14"/>
    </row>
    <row r="962" spans="1:3">
      <c r="A962" s="14"/>
      <c r="B962" s="14"/>
      <c r="C962" s="14"/>
    </row>
    <row r="963" spans="1:3">
      <c r="A963" s="14"/>
      <c r="B963" s="14"/>
      <c r="C963" s="14"/>
    </row>
    <row r="964" spans="1:3">
      <c r="A964" s="14"/>
      <c r="B964" s="14"/>
      <c r="C964" s="14"/>
    </row>
    <row r="965" spans="1:3">
      <c r="A965" s="14"/>
      <c r="B965" s="14"/>
      <c r="C965" s="14"/>
    </row>
    <row r="966" spans="1:3">
      <c r="A966" s="14"/>
      <c r="B966" s="14"/>
      <c r="C966" s="14"/>
    </row>
    <row r="967" spans="1:3">
      <c r="A967" s="14"/>
      <c r="B967" s="14"/>
      <c r="C967" s="14"/>
    </row>
    <row r="968" spans="1:3">
      <c r="A968" s="14"/>
      <c r="B968" s="14"/>
      <c r="C968" s="14"/>
    </row>
    <row r="969" spans="1:3">
      <c r="A969" s="14"/>
      <c r="B969" s="14"/>
      <c r="C969" s="14"/>
    </row>
    <row r="970" spans="1:3">
      <c r="A970" s="14"/>
      <c r="B970" s="14"/>
      <c r="C970" s="14"/>
    </row>
    <row r="971" spans="1:3">
      <c r="A971" s="14"/>
      <c r="B971" s="14"/>
      <c r="C971" s="14"/>
    </row>
    <row r="972" spans="1:3">
      <c r="A972" s="14"/>
      <c r="B972" s="14"/>
      <c r="C972" s="14"/>
    </row>
    <row r="973" spans="1:3">
      <c r="A973" s="14"/>
      <c r="B973" s="14"/>
      <c r="C973" s="14"/>
    </row>
    <row r="974" spans="1:3">
      <c r="A974" s="14"/>
      <c r="B974" s="14"/>
      <c r="C974" s="14"/>
    </row>
    <row r="975" spans="1:3">
      <c r="A975" s="14"/>
      <c r="B975" s="14"/>
      <c r="C975" s="14"/>
    </row>
    <row r="976" spans="1:3">
      <c r="A976" s="14"/>
      <c r="B976" s="14"/>
      <c r="C976" s="14"/>
    </row>
    <row r="977" spans="1:3">
      <c r="A977" s="14"/>
      <c r="B977" s="14"/>
      <c r="C977" s="14"/>
    </row>
    <row r="978" spans="1:3">
      <c r="A978" s="14"/>
      <c r="B978" s="14"/>
      <c r="C978" s="14"/>
    </row>
    <row r="979" spans="1:3">
      <c r="A979" s="14"/>
      <c r="B979" s="14"/>
      <c r="C979" s="14"/>
    </row>
    <row r="980" spans="1:3">
      <c r="A980" s="14"/>
      <c r="B980" s="14"/>
      <c r="C980" s="14"/>
    </row>
    <row r="981" spans="1:3">
      <c r="A981" s="14"/>
      <c r="B981" s="14"/>
      <c r="C981" s="14"/>
    </row>
    <row r="982" spans="1:3">
      <c r="A982" s="14"/>
      <c r="B982" s="14"/>
      <c r="C982" s="14"/>
    </row>
    <row r="983" spans="1:3">
      <c r="A983" s="14"/>
      <c r="B983" s="14"/>
      <c r="C983" s="14"/>
    </row>
    <row r="984" spans="1:3">
      <c r="A984" s="14"/>
      <c r="B984" s="14"/>
      <c r="C984" s="14"/>
    </row>
    <row r="985" spans="1:3">
      <c r="A985" s="14"/>
      <c r="B985" s="14"/>
      <c r="C985" s="14"/>
    </row>
    <row r="986" spans="1:3">
      <c r="A986" s="14"/>
      <c r="B986" s="14"/>
      <c r="C986" s="14"/>
    </row>
    <row r="987" spans="1:3">
      <c r="A987" s="14"/>
      <c r="B987" s="14"/>
      <c r="C987" s="14"/>
    </row>
    <row r="988" spans="1:3">
      <c r="A988" s="14"/>
      <c r="B988" s="14"/>
      <c r="C988" s="14"/>
    </row>
    <row r="989" spans="1:3">
      <c r="A989" s="14"/>
      <c r="B989" s="14"/>
      <c r="C989" s="14"/>
    </row>
    <row r="990" spans="1:3">
      <c r="A990" s="14"/>
      <c r="B990" s="14"/>
      <c r="C990" s="14"/>
    </row>
    <row r="991" spans="1:3">
      <c r="A991" s="14"/>
      <c r="B991" s="14"/>
      <c r="C991" s="14"/>
    </row>
    <row r="992" spans="1:3">
      <c r="A992" s="14"/>
      <c r="B992" s="14"/>
      <c r="C992" s="14"/>
    </row>
    <row r="993" spans="1:3">
      <c r="A993" s="14"/>
      <c r="B993" s="14"/>
      <c r="C993" s="14"/>
    </row>
    <row r="994" spans="1:3">
      <c r="A994" s="14"/>
      <c r="B994" s="14"/>
      <c r="C994" s="14"/>
    </row>
    <row r="995" spans="1:3">
      <c r="A995" s="14"/>
      <c r="B995" s="14"/>
      <c r="C995" s="14"/>
    </row>
    <row r="996" spans="1:3">
      <c r="A996" s="14"/>
      <c r="B996" s="14"/>
      <c r="C996" s="14"/>
    </row>
    <row r="997" spans="1:3">
      <c r="A997" s="14"/>
      <c r="B997" s="14"/>
      <c r="C997" s="14"/>
    </row>
    <row r="998" spans="1:3">
      <c r="A998" s="14"/>
      <c r="B998" s="14"/>
      <c r="C998" s="14"/>
    </row>
    <row r="999" spans="1:3">
      <c r="A999" s="14"/>
      <c r="B999" s="14"/>
      <c r="C999" s="14"/>
    </row>
    <row r="1000" spans="1:3">
      <c r="A1000" s="14"/>
      <c r="B1000" s="14"/>
      <c r="C1000" s="14"/>
    </row>
    <row r="1001" spans="1:3">
      <c r="A1001" s="14"/>
      <c r="B1001" s="14"/>
      <c r="C1001" s="14"/>
    </row>
    <row r="1002" spans="1:3">
      <c r="A1002" s="14"/>
      <c r="B1002" s="14"/>
      <c r="C1002" s="14"/>
    </row>
    <row r="1003" spans="1:3">
      <c r="A1003" s="14"/>
      <c r="B1003" s="14"/>
      <c r="C1003" s="14"/>
    </row>
    <row r="1004" spans="1:3">
      <c r="A1004" s="14"/>
      <c r="B1004" s="14"/>
      <c r="C1004" s="14"/>
    </row>
    <row r="1005" spans="1:3">
      <c r="A1005" s="14"/>
      <c r="B1005" s="14"/>
      <c r="C1005" s="14"/>
    </row>
    <row r="1006" spans="1:3">
      <c r="A1006" s="14"/>
      <c r="B1006" s="14"/>
      <c r="C1006" s="14"/>
    </row>
    <row r="1007" spans="1:3">
      <c r="A1007" s="14"/>
      <c r="B1007" s="14"/>
      <c r="C1007" s="14"/>
    </row>
    <row r="1008" spans="1:3">
      <c r="A1008" s="14"/>
      <c r="B1008" s="14"/>
      <c r="C1008" s="14"/>
    </row>
    <row r="1009" spans="1:3">
      <c r="A1009" s="14"/>
      <c r="B1009" s="14"/>
      <c r="C1009" s="14"/>
    </row>
    <row r="1010" spans="1:3">
      <c r="A1010" s="14"/>
      <c r="B1010" s="14"/>
      <c r="C1010" s="14"/>
    </row>
    <row r="1011" spans="1:3">
      <c r="A1011" s="14"/>
      <c r="B1011" s="14"/>
      <c r="C1011" s="14"/>
    </row>
    <row r="1012" spans="1:3">
      <c r="A1012" s="14"/>
      <c r="B1012" s="14"/>
      <c r="C1012" s="14"/>
    </row>
    <row r="1013" spans="1:3">
      <c r="A1013" s="14"/>
      <c r="B1013" s="14"/>
      <c r="C1013" s="14"/>
    </row>
    <row r="1014" spans="1:3">
      <c r="A1014" s="14"/>
      <c r="B1014" s="14"/>
      <c r="C1014" s="14"/>
    </row>
    <row r="1015" spans="1:3">
      <c r="A1015" s="14"/>
      <c r="B1015" s="14"/>
      <c r="C1015" s="14"/>
    </row>
    <row r="1016" spans="1:3">
      <c r="A1016" s="14"/>
      <c r="B1016" s="14"/>
      <c r="C1016" s="14"/>
    </row>
    <row r="1017" spans="1:3">
      <c r="A1017" s="14"/>
      <c r="B1017" s="14"/>
      <c r="C1017" s="14"/>
    </row>
    <row r="1018" spans="1:3">
      <c r="A1018" s="14"/>
      <c r="B1018" s="14"/>
      <c r="C1018" s="14"/>
    </row>
    <row r="1019" spans="1:3">
      <c r="A1019" s="14"/>
      <c r="B1019" s="14"/>
      <c r="C1019" s="14"/>
    </row>
    <row r="1020" spans="1:3">
      <c r="A1020" s="14"/>
      <c r="B1020" s="14"/>
      <c r="C1020" s="14"/>
    </row>
    <row r="1021" spans="1:3">
      <c r="A1021" s="14"/>
      <c r="B1021" s="14"/>
      <c r="C1021" s="14"/>
    </row>
    <row r="1022" spans="1:3">
      <c r="A1022" s="14"/>
      <c r="B1022" s="14"/>
      <c r="C1022" s="14"/>
    </row>
    <row r="1023" spans="1:3">
      <c r="A1023" s="14"/>
      <c r="B1023" s="14"/>
      <c r="C1023" s="14"/>
    </row>
    <row r="1024" spans="1:3">
      <c r="A1024" s="14"/>
      <c r="B1024" s="14"/>
      <c r="C1024" s="14"/>
    </row>
    <row r="1025" spans="1:3">
      <c r="A1025" s="14"/>
      <c r="B1025" s="14"/>
      <c r="C1025" s="14"/>
    </row>
    <row r="1026" spans="1:3">
      <c r="A1026" s="14"/>
      <c r="B1026" s="14"/>
      <c r="C1026" s="14"/>
    </row>
    <row r="1027" spans="1:3">
      <c r="A1027" s="14"/>
      <c r="B1027" s="14"/>
      <c r="C1027" s="14"/>
    </row>
    <row r="1028" spans="1:3">
      <c r="A1028" s="14"/>
      <c r="B1028" s="14"/>
      <c r="C1028" s="14"/>
    </row>
    <row r="1029" spans="1:3">
      <c r="A1029" s="14"/>
      <c r="B1029" s="14"/>
      <c r="C1029" s="14"/>
    </row>
    <row r="1030" spans="1:3">
      <c r="A1030" s="14"/>
      <c r="B1030" s="14"/>
      <c r="C1030" s="14"/>
    </row>
    <row r="1031" spans="1:3">
      <c r="A1031" s="14"/>
      <c r="B1031" s="14"/>
      <c r="C1031" s="14"/>
    </row>
    <row r="1032" spans="1:3">
      <c r="A1032" s="14"/>
      <c r="B1032" s="14"/>
      <c r="C1032" s="14"/>
    </row>
    <row r="1033" spans="1:3">
      <c r="A1033" s="14"/>
      <c r="B1033" s="14"/>
      <c r="C1033" s="14"/>
    </row>
    <row r="1034" spans="1:3">
      <c r="A1034" s="14"/>
      <c r="B1034" s="14"/>
      <c r="C1034" s="14"/>
    </row>
    <row r="1035" spans="1:3">
      <c r="A1035" s="14"/>
      <c r="B1035" s="14"/>
      <c r="C1035" s="14"/>
    </row>
    <row r="1036" spans="1:3">
      <c r="A1036" s="14"/>
      <c r="B1036" s="14"/>
      <c r="C1036" s="14"/>
    </row>
    <row r="1037" spans="1:3">
      <c r="A1037" s="14"/>
      <c r="B1037" s="14"/>
      <c r="C1037" s="14"/>
    </row>
    <row r="1038" spans="1:3">
      <c r="A1038" s="14"/>
      <c r="B1038" s="14"/>
      <c r="C1038" s="14"/>
    </row>
    <row r="1039" spans="1:3">
      <c r="A1039" s="14"/>
      <c r="B1039" s="14"/>
      <c r="C1039" s="14"/>
    </row>
    <row r="1040" spans="1:3">
      <c r="A1040" s="14"/>
      <c r="B1040" s="14"/>
      <c r="C1040" s="14"/>
    </row>
    <row r="1041" spans="1:3">
      <c r="A1041" s="14"/>
      <c r="B1041" s="14"/>
      <c r="C1041" s="14"/>
    </row>
    <row r="1042" spans="1:3">
      <c r="A1042" s="14"/>
      <c r="B1042" s="14"/>
      <c r="C1042" s="14"/>
    </row>
    <row r="1043" spans="1:3">
      <c r="A1043" s="14"/>
      <c r="B1043" s="14"/>
      <c r="C1043" s="14"/>
    </row>
    <row r="1044" spans="1:3">
      <c r="A1044" s="14"/>
      <c r="B1044" s="14"/>
      <c r="C1044" s="14"/>
    </row>
    <row r="1045" spans="1:3">
      <c r="A1045" s="14"/>
      <c r="B1045" s="14"/>
      <c r="C1045" s="14"/>
    </row>
    <row r="1046" spans="1:3">
      <c r="A1046" s="14"/>
      <c r="B1046" s="14"/>
      <c r="C1046" s="14"/>
    </row>
    <row r="1047" spans="1:3">
      <c r="A1047" s="14"/>
      <c r="B1047" s="14"/>
      <c r="C1047" s="14"/>
    </row>
    <row r="1048" spans="1:3">
      <c r="A1048" s="14"/>
      <c r="B1048" s="14"/>
      <c r="C1048" s="14"/>
    </row>
    <row r="1049" spans="1:3">
      <c r="A1049" s="14"/>
      <c r="B1049" s="14"/>
      <c r="C1049" s="14"/>
    </row>
    <row r="1050" spans="1:3">
      <c r="A1050" s="14"/>
      <c r="B1050" s="14"/>
      <c r="C1050" s="14"/>
    </row>
    <row r="1051" spans="1:3">
      <c r="A1051" s="14"/>
      <c r="B1051" s="14"/>
      <c r="C1051" s="14"/>
    </row>
    <row r="1052" spans="1:3">
      <c r="A1052" s="14"/>
      <c r="B1052" s="14"/>
      <c r="C1052" s="14"/>
    </row>
    <row r="1053" spans="1:3">
      <c r="A1053" s="14"/>
      <c r="B1053" s="14"/>
      <c r="C1053" s="14"/>
    </row>
    <row r="1054" spans="1:3">
      <c r="A1054" s="14"/>
      <c r="B1054" s="14"/>
      <c r="C1054" s="14"/>
    </row>
    <row r="1055" spans="1:3">
      <c r="A1055" s="14"/>
      <c r="B1055" s="14"/>
      <c r="C1055" s="14"/>
    </row>
    <row r="1056" spans="1:3">
      <c r="A1056" s="14"/>
      <c r="B1056" s="14"/>
      <c r="C1056" s="14"/>
    </row>
    <row r="1057" spans="1:3">
      <c r="A1057" s="14"/>
      <c r="B1057" s="14"/>
      <c r="C1057" s="14"/>
    </row>
    <row r="1058" spans="1:3">
      <c r="A1058" s="14"/>
      <c r="B1058" s="14"/>
      <c r="C1058" s="14"/>
    </row>
    <row r="1059" spans="1:3">
      <c r="A1059" s="14"/>
      <c r="B1059" s="14"/>
      <c r="C1059" s="14"/>
    </row>
    <row r="1060" spans="1:3">
      <c r="A1060" s="14"/>
      <c r="B1060" s="14"/>
      <c r="C1060" s="14"/>
    </row>
    <row r="1061" spans="1:3">
      <c r="A1061" s="14"/>
      <c r="B1061" s="14"/>
      <c r="C1061" s="14"/>
    </row>
    <row r="1062" spans="1:3">
      <c r="A1062" s="14"/>
      <c r="B1062" s="14"/>
      <c r="C1062" s="14"/>
    </row>
    <row r="1063" spans="1:3">
      <c r="A1063" s="14"/>
      <c r="B1063" s="14"/>
      <c r="C1063" s="14"/>
    </row>
    <row r="1064" spans="1:3">
      <c r="A1064" s="14"/>
      <c r="B1064" s="14"/>
      <c r="C1064" s="14"/>
    </row>
    <row r="1065" spans="1:3">
      <c r="A1065" s="14"/>
      <c r="B1065" s="14"/>
      <c r="C1065" s="14"/>
    </row>
    <row r="1066" spans="1:3">
      <c r="A1066" s="14"/>
      <c r="B1066" s="14"/>
      <c r="C1066" s="14"/>
    </row>
    <row r="1067" spans="1:3">
      <c r="A1067" s="14"/>
      <c r="B1067" s="14"/>
      <c r="C1067" s="14"/>
    </row>
    <row r="1068" spans="1:3">
      <c r="A1068" s="14"/>
      <c r="B1068" s="14"/>
      <c r="C1068" s="14"/>
    </row>
    <row r="1069" spans="1:3">
      <c r="A1069" s="14"/>
      <c r="B1069" s="14"/>
      <c r="C1069" s="14"/>
    </row>
    <row r="1070" spans="1:3">
      <c r="A1070" s="14"/>
      <c r="B1070" s="14"/>
      <c r="C1070" s="14"/>
    </row>
    <row r="1071" spans="1:3">
      <c r="A1071" s="14"/>
      <c r="B1071" s="14"/>
      <c r="C1071" s="14"/>
    </row>
    <row r="1072" spans="1:3">
      <c r="A1072" s="14"/>
      <c r="B1072" s="14"/>
      <c r="C1072" s="14"/>
    </row>
    <row r="1073" spans="1:3">
      <c r="A1073" s="14"/>
      <c r="B1073" s="14"/>
      <c r="C1073" s="14"/>
    </row>
    <row r="1074" spans="1:3">
      <c r="A1074" s="14"/>
      <c r="B1074" s="14"/>
      <c r="C1074" s="14"/>
    </row>
    <row r="1075" spans="1:3">
      <c r="A1075" s="14"/>
      <c r="B1075" s="14"/>
      <c r="C1075" s="14"/>
    </row>
    <row r="1076" spans="1:3">
      <c r="A1076" s="14"/>
      <c r="B1076" s="14"/>
      <c r="C1076" s="14"/>
    </row>
    <row r="1077" spans="1:3">
      <c r="A1077" s="14"/>
      <c r="B1077" s="14"/>
      <c r="C1077" s="14"/>
    </row>
    <row r="1078" spans="1:3">
      <c r="A1078" s="14"/>
      <c r="B1078" s="14"/>
      <c r="C1078" s="14"/>
    </row>
    <row r="1079" spans="1:3">
      <c r="A1079" s="14"/>
      <c r="B1079" s="14"/>
      <c r="C1079" s="14"/>
    </row>
    <row r="1080" spans="1:3">
      <c r="A1080" s="14"/>
      <c r="B1080" s="14"/>
      <c r="C1080" s="14"/>
    </row>
    <row r="1081" spans="1:3">
      <c r="A1081" s="14"/>
      <c r="B1081" s="14"/>
      <c r="C1081" s="14"/>
    </row>
    <row r="1082" spans="1:3">
      <c r="A1082" s="14"/>
      <c r="B1082" s="14"/>
      <c r="C1082" s="14"/>
    </row>
    <row r="1083" spans="1:3">
      <c r="A1083" s="14"/>
      <c r="B1083" s="14"/>
      <c r="C1083" s="14"/>
    </row>
    <row r="1084" spans="1:3">
      <c r="A1084" s="14"/>
      <c r="B1084" s="14"/>
      <c r="C1084" s="14"/>
    </row>
    <row r="1085" spans="1:3">
      <c r="A1085" s="14"/>
      <c r="B1085" s="14"/>
      <c r="C1085" s="14"/>
    </row>
    <row r="1086" spans="1:3">
      <c r="A1086" s="14"/>
      <c r="B1086" s="14"/>
      <c r="C1086" s="14"/>
    </row>
    <row r="1087" spans="1:3">
      <c r="A1087" s="14"/>
      <c r="B1087" s="14"/>
      <c r="C1087" s="14"/>
    </row>
    <row r="1088" spans="1:3">
      <c r="A1088" s="14"/>
      <c r="B1088" s="14"/>
      <c r="C1088" s="14"/>
    </row>
    <row r="1089" spans="1:3">
      <c r="A1089" s="14"/>
      <c r="B1089" s="14"/>
      <c r="C1089" s="14"/>
    </row>
    <row r="1090" spans="1:3">
      <c r="A1090" s="14"/>
      <c r="B1090" s="14"/>
      <c r="C1090" s="14"/>
    </row>
    <row r="1091" spans="1:3">
      <c r="A1091" s="14"/>
      <c r="B1091" s="14"/>
      <c r="C1091" s="14"/>
    </row>
    <row r="1092" spans="1:3">
      <c r="A1092" s="14"/>
      <c r="B1092" s="14"/>
      <c r="C1092" s="14"/>
    </row>
    <row r="1093" spans="1:3">
      <c r="A1093" s="14"/>
      <c r="B1093" s="14"/>
      <c r="C1093" s="14"/>
    </row>
    <row r="1094" spans="1:3">
      <c r="A1094" s="14"/>
      <c r="B1094" s="14"/>
      <c r="C1094" s="14"/>
    </row>
    <row r="1095" spans="1:3">
      <c r="A1095" s="14"/>
      <c r="B1095" s="14"/>
      <c r="C1095" s="14"/>
    </row>
    <row r="1096" spans="1:3">
      <c r="A1096" s="14"/>
      <c r="B1096" s="14"/>
      <c r="C1096" s="14"/>
    </row>
    <row r="1097" spans="1:3">
      <c r="A1097" s="14"/>
      <c r="B1097" s="14"/>
      <c r="C1097" s="14"/>
    </row>
    <row r="1098" spans="1:3">
      <c r="A1098" s="14"/>
      <c r="B1098" s="14"/>
      <c r="C1098" s="14"/>
    </row>
    <row r="1099" spans="1:3">
      <c r="A1099" s="14"/>
      <c r="B1099" s="14"/>
      <c r="C1099" s="14"/>
    </row>
    <row r="1100" spans="1:3">
      <c r="A1100" s="14"/>
      <c r="B1100" s="14"/>
      <c r="C1100" s="14"/>
    </row>
    <row r="1101" spans="1:3">
      <c r="A1101" s="14"/>
      <c r="B1101" s="14"/>
      <c r="C1101" s="14"/>
    </row>
    <row r="1102" spans="1:3">
      <c r="A1102" s="14"/>
      <c r="B1102" s="14"/>
      <c r="C1102" s="14"/>
    </row>
    <row r="1103" spans="1:3">
      <c r="A1103" s="14"/>
      <c r="B1103" s="14"/>
      <c r="C1103" s="14"/>
    </row>
    <row r="1104" spans="1:3">
      <c r="A1104" s="14"/>
      <c r="B1104" s="14"/>
      <c r="C1104" s="14"/>
    </row>
    <row r="1105" spans="1:3">
      <c r="A1105" s="14"/>
      <c r="B1105" s="14"/>
      <c r="C1105" s="14"/>
    </row>
    <row r="1106" spans="1:3">
      <c r="A1106" s="14"/>
      <c r="B1106" s="14"/>
      <c r="C1106" s="14"/>
    </row>
    <row r="1107" spans="1:3">
      <c r="A1107" s="14"/>
      <c r="B1107" s="14"/>
      <c r="C1107" s="14"/>
    </row>
    <row r="1108" spans="1:3">
      <c r="A1108" s="14"/>
      <c r="B1108" s="14"/>
      <c r="C1108" s="14"/>
    </row>
    <row r="1109" spans="1:3">
      <c r="A1109" s="14"/>
      <c r="B1109" s="14"/>
      <c r="C1109" s="14"/>
    </row>
    <row r="1110" spans="1:3">
      <c r="A1110" s="14"/>
      <c r="B1110" s="14"/>
      <c r="C1110" s="14"/>
    </row>
    <row r="1111" spans="1:3">
      <c r="A1111" s="14"/>
      <c r="B1111" s="14"/>
      <c r="C1111" s="14"/>
    </row>
    <row r="1112" spans="1:3">
      <c r="A1112" s="14"/>
      <c r="B1112" s="14"/>
      <c r="C1112" s="14"/>
    </row>
    <row r="1113" spans="1:3">
      <c r="A1113" s="14"/>
      <c r="B1113" s="14"/>
      <c r="C1113" s="14"/>
    </row>
    <row r="1114" spans="1:3">
      <c r="A1114" s="14"/>
      <c r="B1114" s="14"/>
      <c r="C1114" s="14"/>
    </row>
    <row r="1115" spans="1:3">
      <c r="A1115" s="14"/>
      <c r="B1115" s="14"/>
      <c r="C1115" s="14"/>
    </row>
    <row r="1116" spans="1:3">
      <c r="A1116" s="14"/>
      <c r="B1116" s="14"/>
      <c r="C1116" s="14"/>
    </row>
    <row r="1117" spans="1:3">
      <c r="A1117" s="14"/>
      <c r="B1117" s="14"/>
      <c r="C1117" s="14"/>
    </row>
    <row r="1118" spans="1:3">
      <c r="A1118" s="14"/>
      <c r="B1118" s="14"/>
      <c r="C1118" s="14"/>
    </row>
    <row r="1119" spans="1:3">
      <c r="A1119" s="14"/>
      <c r="B1119" s="14"/>
      <c r="C1119" s="14"/>
    </row>
    <row r="1120" spans="1:3">
      <c r="A1120" s="14"/>
      <c r="B1120" s="14"/>
      <c r="C1120" s="14"/>
    </row>
    <row r="1121" spans="1:3">
      <c r="A1121" s="14"/>
      <c r="B1121" s="14"/>
      <c r="C1121" s="14"/>
    </row>
    <row r="1122" spans="1:3">
      <c r="A1122" s="14"/>
      <c r="B1122" s="14"/>
      <c r="C1122" s="14"/>
    </row>
    <row r="1123" spans="1:3">
      <c r="A1123" s="14"/>
      <c r="B1123" s="14"/>
      <c r="C1123" s="14"/>
    </row>
    <row r="1124" spans="1:3">
      <c r="A1124" s="14"/>
      <c r="B1124" s="14"/>
      <c r="C1124" s="14"/>
    </row>
    <row r="1125" spans="1:3">
      <c r="A1125" s="14"/>
      <c r="B1125" s="14"/>
      <c r="C1125" s="14"/>
    </row>
    <row r="1126" spans="1:3">
      <c r="A1126" s="14"/>
      <c r="B1126" s="14"/>
      <c r="C1126" s="14"/>
    </row>
    <row r="1127" spans="1:3">
      <c r="A1127" s="14"/>
      <c r="B1127" s="14"/>
      <c r="C1127" s="14"/>
    </row>
    <row r="1128" spans="1:3">
      <c r="A1128" s="14"/>
      <c r="B1128" s="14"/>
      <c r="C1128" s="14"/>
    </row>
    <row r="1129" spans="1:3">
      <c r="A1129" s="14"/>
      <c r="B1129" s="14"/>
      <c r="C1129" s="14"/>
    </row>
    <row r="1130" spans="1:3">
      <c r="A1130" s="14"/>
      <c r="B1130" s="14"/>
      <c r="C1130" s="14"/>
    </row>
    <row r="1131" spans="1:3">
      <c r="A1131" s="14"/>
      <c r="B1131" s="14"/>
      <c r="C1131" s="14"/>
    </row>
    <row r="1132" spans="1:3">
      <c r="A1132" s="14"/>
      <c r="B1132" s="14"/>
      <c r="C1132" s="14"/>
    </row>
    <row r="1133" spans="1:3">
      <c r="A1133" s="14"/>
      <c r="B1133" s="14"/>
      <c r="C1133" s="14"/>
    </row>
    <row r="1134" spans="1:3">
      <c r="A1134" s="14"/>
      <c r="B1134" s="14"/>
      <c r="C1134" s="14"/>
    </row>
    <row r="1135" spans="1:3">
      <c r="A1135" s="14"/>
      <c r="B1135" s="14"/>
      <c r="C1135" s="14"/>
    </row>
    <row r="1136" spans="1:3">
      <c r="A1136" s="14"/>
      <c r="B1136" s="14"/>
      <c r="C1136" s="14"/>
    </row>
    <row r="1137" spans="1:3">
      <c r="A1137" s="14"/>
      <c r="B1137" s="14"/>
      <c r="C1137" s="14"/>
    </row>
    <row r="1138" spans="1:3">
      <c r="A1138" s="14"/>
      <c r="B1138" s="14"/>
      <c r="C1138" s="14"/>
    </row>
    <row r="1139" spans="1:3">
      <c r="A1139" s="14"/>
      <c r="B1139" s="14"/>
      <c r="C1139" s="14"/>
    </row>
    <row r="1140" spans="1:3">
      <c r="A1140" s="14"/>
      <c r="B1140" s="14"/>
      <c r="C1140" s="14"/>
    </row>
    <row r="1141" spans="1:3">
      <c r="A1141" s="14"/>
      <c r="B1141" s="14"/>
      <c r="C1141" s="14"/>
    </row>
    <row r="1142" spans="1:3">
      <c r="A1142" s="14"/>
      <c r="B1142" s="14"/>
      <c r="C1142" s="14"/>
    </row>
    <row r="1143" spans="1:3">
      <c r="A1143" s="14"/>
      <c r="B1143" s="14"/>
      <c r="C1143" s="14"/>
    </row>
    <row r="1144" spans="1:3">
      <c r="A1144" s="14"/>
      <c r="B1144" s="14"/>
      <c r="C1144" s="14"/>
    </row>
    <row r="1145" spans="1:3">
      <c r="A1145" s="14"/>
      <c r="B1145" s="14"/>
      <c r="C1145" s="14"/>
    </row>
    <row r="1146" spans="1:3">
      <c r="A1146" s="14"/>
      <c r="B1146" s="14"/>
      <c r="C1146" s="14"/>
    </row>
    <row r="1147" spans="1:3">
      <c r="A1147" s="14"/>
      <c r="B1147" s="14"/>
      <c r="C1147" s="14"/>
    </row>
    <row r="1148" spans="1:3">
      <c r="A1148" s="14"/>
      <c r="B1148" s="14"/>
      <c r="C1148" s="14"/>
    </row>
    <row r="1149" spans="1:3">
      <c r="A1149" s="14"/>
      <c r="B1149" s="14"/>
      <c r="C1149" s="14"/>
    </row>
    <row r="1150" spans="1:3">
      <c r="A1150" s="14"/>
      <c r="B1150" s="14"/>
      <c r="C1150" s="14"/>
    </row>
    <row r="1151" spans="1:3">
      <c r="A1151" s="14"/>
      <c r="B1151" s="14"/>
      <c r="C1151" s="14"/>
    </row>
    <row r="1152" spans="1:3">
      <c r="A1152" s="14"/>
      <c r="B1152" s="14"/>
      <c r="C1152" s="14"/>
    </row>
    <row r="1153" spans="1:3">
      <c r="A1153" s="14"/>
      <c r="B1153" s="14"/>
      <c r="C1153" s="14"/>
    </row>
    <row r="1154" spans="1:3">
      <c r="A1154" s="14"/>
      <c r="B1154" s="14"/>
      <c r="C1154" s="14"/>
    </row>
    <row r="1155" spans="1:3">
      <c r="A1155" s="14"/>
      <c r="B1155" s="14"/>
      <c r="C1155" s="14"/>
    </row>
    <row r="1156" spans="1:3">
      <c r="A1156" s="14"/>
      <c r="B1156" s="14"/>
      <c r="C1156" s="14"/>
    </row>
    <row r="1157" spans="1:3">
      <c r="A1157" s="14"/>
      <c r="B1157" s="14"/>
      <c r="C1157" s="14"/>
    </row>
    <row r="1158" spans="1:3">
      <c r="A1158" s="14"/>
      <c r="B1158" s="14"/>
      <c r="C1158" s="14"/>
    </row>
    <row r="1159" spans="1:3">
      <c r="A1159" s="14"/>
      <c r="B1159" s="14"/>
      <c r="C1159" s="14"/>
    </row>
    <row r="1160" spans="1:3">
      <c r="A1160" s="14"/>
      <c r="B1160" s="14"/>
      <c r="C1160" s="14"/>
    </row>
    <row r="1161" spans="1:3">
      <c r="A1161" s="14"/>
      <c r="B1161" s="14"/>
      <c r="C1161" s="14"/>
    </row>
    <row r="1162" spans="1:3">
      <c r="A1162" s="14"/>
      <c r="B1162" s="14"/>
      <c r="C1162" s="14"/>
    </row>
    <row r="1163" spans="1:3">
      <c r="A1163" s="14"/>
      <c r="B1163" s="14"/>
      <c r="C1163" s="14"/>
    </row>
    <row r="1164" spans="1:3">
      <c r="A1164" s="14"/>
      <c r="B1164" s="14"/>
      <c r="C1164" s="14"/>
    </row>
    <row r="1165" spans="1:3">
      <c r="A1165" s="14"/>
      <c r="B1165" s="14"/>
      <c r="C1165" s="14"/>
    </row>
    <row r="1166" spans="1:3">
      <c r="A1166" s="14"/>
      <c r="B1166" s="14"/>
      <c r="C1166" s="14"/>
    </row>
    <row r="1167" spans="1:3">
      <c r="A1167" s="14"/>
      <c r="B1167" s="14"/>
      <c r="C1167" s="14"/>
    </row>
    <row r="1168" spans="1:3">
      <c r="A1168" s="14"/>
      <c r="B1168" s="14"/>
      <c r="C1168" s="14"/>
    </row>
    <row r="1169" spans="1:3">
      <c r="A1169" s="14"/>
      <c r="B1169" s="14"/>
      <c r="C1169" s="14"/>
    </row>
    <row r="1170" spans="1:3">
      <c r="A1170" s="14"/>
      <c r="B1170" s="14"/>
      <c r="C1170" s="14"/>
    </row>
    <row r="1171" spans="1:3">
      <c r="A1171" s="14"/>
      <c r="B1171" s="14"/>
      <c r="C1171" s="14"/>
    </row>
    <row r="1172" spans="1:3">
      <c r="A1172" s="14"/>
      <c r="B1172" s="14"/>
      <c r="C1172" s="14"/>
    </row>
    <row r="1173" spans="1:3">
      <c r="A1173" s="14"/>
      <c r="B1173" s="14"/>
      <c r="C1173" s="14"/>
    </row>
    <row r="1174" spans="1:3">
      <c r="A1174" s="14"/>
      <c r="B1174" s="14"/>
      <c r="C1174" s="14"/>
    </row>
    <row r="1175" spans="1:3">
      <c r="A1175" s="14"/>
      <c r="B1175" s="14"/>
      <c r="C1175" s="14"/>
    </row>
    <row r="1176" spans="1:3">
      <c r="A1176" s="14"/>
      <c r="B1176" s="14"/>
      <c r="C1176" s="14"/>
    </row>
    <row r="1177" spans="1:3">
      <c r="A1177" s="14"/>
      <c r="B1177" s="14"/>
      <c r="C1177" s="14"/>
    </row>
    <row r="1178" spans="1:3">
      <c r="A1178" s="14"/>
      <c r="B1178" s="14"/>
      <c r="C1178" s="14"/>
    </row>
    <row r="1179" spans="1:3">
      <c r="A1179" s="14"/>
      <c r="B1179" s="14"/>
      <c r="C1179" s="14"/>
    </row>
    <row r="1180" spans="1:3">
      <c r="A1180" s="14"/>
      <c r="B1180" s="14"/>
      <c r="C1180" s="14"/>
    </row>
    <row r="1181" spans="1:3">
      <c r="A1181" s="14"/>
      <c r="B1181" s="14"/>
      <c r="C1181" s="14"/>
    </row>
    <row r="1182" spans="1:3">
      <c r="A1182" s="14"/>
      <c r="B1182" s="14"/>
      <c r="C1182" s="14"/>
    </row>
    <row r="1183" spans="1:3">
      <c r="A1183" s="14"/>
      <c r="B1183" s="14"/>
      <c r="C1183" s="14"/>
    </row>
    <row r="1184" spans="1:3">
      <c r="A1184" s="14"/>
      <c r="B1184" s="14"/>
      <c r="C1184" s="14"/>
    </row>
    <row r="1185" spans="1:3">
      <c r="A1185" s="14"/>
      <c r="B1185" s="14"/>
      <c r="C1185" s="14"/>
    </row>
    <row r="1186" spans="1:3">
      <c r="A1186" s="14"/>
      <c r="B1186" s="14"/>
      <c r="C1186" s="14"/>
    </row>
    <row r="1187" spans="1:3">
      <c r="A1187" s="14"/>
      <c r="B1187" s="14"/>
      <c r="C1187" s="14"/>
    </row>
    <row r="1188" spans="1:3">
      <c r="A1188" s="14"/>
      <c r="B1188" s="14"/>
      <c r="C1188" s="14"/>
    </row>
    <row r="1189" spans="1:3">
      <c r="A1189" s="14"/>
      <c r="B1189" s="14"/>
      <c r="C1189" s="14"/>
    </row>
    <row r="1190" spans="1:3">
      <c r="A1190" s="14"/>
      <c r="B1190" s="14"/>
      <c r="C1190" s="14"/>
    </row>
    <row r="1191" spans="1:3">
      <c r="A1191" s="14"/>
      <c r="B1191" s="14"/>
      <c r="C1191" s="14"/>
    </row>
    <row r="1192" spans="1:3">
      <c r="A1192" s="14"/>
      <c r="B1192" s="14"/>
      <c r="C1192" s="14"/>
    </row>
    <row r="1193" spans="1:3">
      <c r="A1193" s="14"/>
      <c r="B1193" s="14"/>
      <c r="C1193" s="14"/>
    </row>
    <row r="1194" spans="1:3">
      <c r="A1194" s="14"/>
      <c r="B1194" s="14"/>
      <c r="C1194" s="14"/>
    </row>
    <row r="1195" spans="1:3">
      <c r="A1195" s="14"/>
      <c r="B1195" s="14"/>
      <c r="C1195" s="14"/>
    </row>
    <row r="1196" spans="1:3">
      <c r="A1196" s="14"/>
      <c r="B1196" s="14"/>
      <c r="C1196" s="14"/>
    </row>
    <row r="1197" spans="1:3">
      <c r="A1197" s="14"/>
      <c r="B1197" s="14"/>
      <c r="C1197" s="14"/>
    </row>
    <row r="1198" spans="1:3">
      <c r="A1198" s="14"/>
      <c r="B1198" s="14"/>
      <c r="C1198" s="14"/>
    </row>
    <row r="1199" spans="1:3">
      <c r="A1199" s="14"/>
      <c r="B1199" s="14"/>
      <c r="C1199" s="14"/>
    </row>
    <row r="1200" spans="1:3">
      <c r="A1200" s="14"/>
      <c r="B1200" s="14"/>
      <c r="C1200" s="14"/>
    </row>
    <row r="1201" spans="1:3">
      <c r="A1201" s="14"/>
      <c r="B1201" s="14"/>
      <c r="C1201" s="14"/>
    </row>
    <row r="1202" spans="1:3">
      <c r="A1202" s="14"/>
      <c r="B1202" s="14"/>
      <c r="C1202" s="14"/>
    </row>
    <row r="1203" spans="1:3">
      <c r="A1203" s="14"/>
      <c r="B1203" s="14"/>
      <c r="C1203" s="14"/>
    </row>
    <row r="1204" spans="1:3">
      <c r="A1204" s="14"/>
      <c r="B1204" s="14"/>
      <c r="C1204" s="14"/>
    </row>
    <row r="1205" spans="1:3">
      <c r="A1205" s="14"/>
      <c r="B1205" s="14"/>
      <c r="C1205" s="14"/>
    </row>
    <row r="1206" spans="1:3">
      <c r="A1206" s="14"/>
      <c r="B1206" s="14"/>
      <c r="C1206" s="14"/>
    </row>
    <row r="1207" spans="1:3">
      <c r="A1207" s="14"/>
      <c r="B1207" s="14"/>
      <c r="C1207" s="14"/>
    </row>
    <row r="1208" spans="1:3">
      <c r="A1208" s="14"/>
      <c r="B1208" s="14"/>
      <c r="C1208" s="14"/>
    </row>
    <row r="1209" spans="1:3">
      <c r="A1209" s="14"/>
      <c r="B1209" s="14"/>
      <c r="C1209" s="14"/>
    </row>
    <row r="1210" spans="1:3">
      <c r="A1210" s="14"/>
      <c r="B1210" s="14"/>
      <c r="C1210" s="14"/>
    </row>
    <row r="1211" spans="1:3">
      <c r="A1211" s="14"/>
      <c r="B1211" s="14"/>
      <c r="C1211" s="14"/>
    </row>
    <row r="1212" spans="1:3">
      <c r="A1212" s="14"/>
      <c r="B1212" s="14"/>
      <c r="C1212" s="14"/>
    </row>
    <row r="1213" spans="1:3">
      <c r="A1213" s="14"/>
      <c r="B1213" s="14"/>
      <c r="C1213" s="14"/>
    </row>
    <row r="1214" spans="1:3">
      <c r="A1214" s="14"/>
      <c r="B1214" s="14"/>
      <c r="C1214" s="14"/>
    </row>
    <row r="1215" spans="1:3">
      <c r="A1215" s="14"/>
      <c r="B1215" s="14"/>
      <c r="C1215" s="14"/>
    </row>
    <row r="1216" spans="1:3">
      <c r="A1216" s="14"/>
      <c r="B1216" s="14"/>
      <c r="C1216" s="14"/>
    </row>
    <row r="1217" spans="1:3">
      <c r="A1217" s="14"/>
      <c r="B1217" s="14"/>
      <c r="C1217" s="14"/>
    </row>
    <row r="1218" spans="1:3">
      <c r="A1218" s="14"/>
      <c r="B1218" s="14"/>
      <c r="C1218" s="14"/>
    </row>
    <row r="1219" spans="1:3">
      <c r="A1219" s="14"/>
      <c r="B1219" s="14"/>
      <c r="C1219" s="14"/>
    </row>
    <row r="1220" spans="1:3">
      <c r="A1220" s="14"/>
      <c r="B1220" s="14"/>
      <c r="C1220" s="14"/>
    </row>
    <row r="1221" spans="1:3">
      <c r="A1221" s="14"/>
      <c r="B1221" s="14"/>
      <c r="C1221" s="14"/>
    </row>
    <row r="1222" spans="1:3">
      <c r="A1222" s="14"/>
      <c r="B1222" s="14"/>
      <c r="C1222" s="14"/>
    </row>
    <row r="1223" spans="1:3">
      <c r="A1223" s="14"/>
      <c r="B1223" s="14"/>
      <c r="C1223" s="14"/>
    </row>
    <row r="1224" spans="1:3">
      <c r="A1224" s="14"/>
      <c r="B1224" s="14"/>
      <c r="C1224" s="14"/>
    </row>
    <row r="1225" spans="1:3">
      <c r="A1225" s="14"/>
      <c r="B1225" s="14"/>
      <c r="C1225" s="14"/>
    </row>
    <row r="1226" spans="1:3">
      <c r="A1226" s="14"/>
      <c r="B1226" s="14"/>
      <c r="C1226" s="14"/>
    </row>
    <row r="1227" spans="1:3">
      <c r="A1227" s="14"/>
      <c r="B1227" s="14"/>
      <c r="C1227" s="14"/>
    </row>
    <row r="1228" spans="1:3">
      <c r="A1228" s="14"/>
      <c r="B1228" s="14"/>
      <c r="C1228" s="14"/>
    </row>
    <row r="1229" spans="1:3">
      <c r="A1229" s="14"/>
      <c r="B1229" s="14"/>
      <c r="C1229" s="14"/>
    </row>
    <row r="1230" spans="1:3">
      <c r="A1230" s="14"/>
      <c r="B1230" s="14"/>
      <c r="C1230" s="14"/>
    </row>
    <row r="1231" spans="1:3">
      <c r="A1231" s="14"/>
      <c r="B1231" s="14"/>
      <c r="C1231" s="14"/>
    </row>
    <row r="1232" spans="1:3">
      <c r="A1232" s="14"/>
      <c r="B1232" s="14"/>
      <c r="C1232" s="14"/>
    </row>
    <row r="1233" spans="1:3">
      <c r="A1233" s="14"/>
      <c r="B1233" s="14"/>
      <c r="C1233" s="14"/>
    </row>
    <row r="1234" spans="1:3">
      <c r="A1234" s="14"/>
      <c r="B1234" s="14"/>
      <c r="C1234" s="14"/>
    </row>
    <row r="1235" spans="1:3">
      <c r="A1235" s="14"/>
      <c r="B1235" s="14"/>
      <c r="C1235" s="14"/>
    </row>
    <row r="1236" spans="1:3">
      <c r="A1236" s="14"/>
      <c r="B1236" s="14"/>
      <c r="C1236" s="14"/>
    </row>
    <row r="1237" spans="1:3">
      <c r="A1237" s="14"/>
      <c r="B1237" s="14"/>
      <c r="C1237" s="14"/>
    </row>
    <row r="1238" spans="1:3">
      <c r="A1238" s="14"/>
      <c r="B1238" s="14"/>
      <c r="C1238" s="14"/>
    </row>
    <row r="1239" spans="1:3">
      <c r="A1239" s="14"/>
      <c r="B1239" s="14"/>
      <c r="C1239" s="14"/>
    </row>
    <row r="1240" spans="1:3">
      <c r="A1240" s="14"/>
      <c r="B1240" s="14"/>
      <c r="C1240" s="14"/>
    </row>
    <row r="1241" spans="1:3">
      <c r="A1241" s="14"/>
      <c r="B1241" s="14"/>
      <c r="C1241" s="14"/>
    </row>
    <row r="1242" spans="1:3">
      <c r="A1242" s="14"/>
      <c r="B1242" s="14"/>
      <c r="C1242" s="14"/>
    </row>
    <row r="1243" spans="1:3">
      <c r="A1243" s="14"/>
      <c r="B1243" s="14"/>
      <c r="C1243" s="14"/>
    </row>
    <row r="1244" spans="1:3">
      <c r="A1244" s="14"/>
      <c r="B1244" s="14"/>
      <c r="C1244" s="14"/>
    </row>
    <row r="1245" spans="1:3">
      <c r="A1245" s="14"/>
      <c r="B1245" s="14"/>
      <c r="C1245" s="14"/>
    </row>
    <row r="1246" spans="1:3">
      <c r="A1246" s="14"/>
      <c r="B1246" s="14"/>
      <c r="C1246" s="14"/>
    </row>
    <row r="1247" spans="1:3">
      <c r="A1247" s="14"/>
      <c r="B1247" s="14"/>
      <c r="C1247" s="14"/>
    </row>
    <row r="1248" spans="1:3">
      <c r="A1248" s="14"/>
      <c r="B1248" s="14"/>
      <c r="C1248" s="14"/>
    </row>
    <row r="1249" spans="1:3">
      <c r="A1249" s="14"/>
      <c r="B1249" s="14"/>
      <c r="C1249" s="14"/>
    </row>
    <row r="1250" spans="1:3">
      <c r="A1250" s="14"/>
      <c r="B1250" s="14"/>
      <c r="C1250" s="14"/>
    </row>
    <row r="1251" spans="1:3">
      <c r="A1251" s="14"/>
      <c r="B1251" s="14"/>
      <c r="C1251" s="14"/>
    </row>
    <row r="1252" spans="1:3">
      <c r="A1252" s="14"/>
      <c r="B1252" s="14"/>
      <c r="C1252" s="14"/>
    </row>
    <row r="1253" spans="1:3">
      <c r="A1253" s="14"/>
      <c r="B1253" s="14"/>
      <c r="C1253" s="14"/>
    </row>
    <row r="1254" spans="1:3">
      <c r="A1254" s="14"/>
      <c r="B1254" s="14"/>
      <c r="C1254" s="14"/>
    </row>
    <row r="1255" spans="1:3">
      <c r="A1255" s="14"/>
      <c r="B1255" s="14"/>
      <c r="C1255" s="14"/>
    </row>
    <row r="1256" spans="1:3">
      <c r="A1256" s="14"/>
      <c r="B1256" s="14"/>
      <c r="C1256" s="14"/>
    </row>
    <row r="1257" spans="1:3">
      <c r="A1257" s="14"/>
      <c r="B1257" s="14"/>
      <c r="C1257" s="14"/>
    </row>
    <row r="1258" spans="1:3">
      <c r="A1258" s="14"/>
      <c r="B1258" s="14"/>
      <c r="C1258" s="14"/>
    </row>
    <row r="1259" spans="1:3">
      <c r="A1259" s="14"/>
      <c r="B1259" s="14"/>
      <c r="C1259" s="14"/>
    </row>
    <row r="1260" spans="1:3">
      <c r="A1260" s="14"/>
      <c r="B1260" s="14"/>
      <c r="C1260" s="14"/>
    </row>
    <row r="1261" spans="1:3">
      <c r="A1261" s="14"/>
      <c r="B1261" s="14"/>
      <c r="C1261" s="14"/>
    </row>
    <row r="1262" spans="1:3">
      <c r="A1262" s="14"/>
      <c r="B1262" s="14"/>
      <c r="C1262" s="14"/>
    </row>
    <row r="1263" spans="1:3">
      <c r="A1263" s="14"/>
      <c r="B1263" s="14"/>
      <c r="C1263" s="14"/>
    </row>
    <row r="1264" spans="1:3">
      <c r="A1264" s="14"/>
      <c r="B1264" s="14"/>
      <c r="C1264" s="14"/>
    </row>
    <row r="1265" spans="1:3">
      <c r="A1265" s="14"/>
      <c r="B1265" s="14"/>
      <c r="C1265" s="14"/>
    </row>
    <row r="1266" spans="1:3">
      <c r="A1266" s="14"/>
      <c r="B1266" s="14"/>
      <c r="C1266" s="14"/>
    </row>
    <row r="1267" spans="1:3">
      <c r="A1267" s="14"/>
      <c r="B1267" s="14"/>
      <c r="C1267" s="14"/>
    </row>
    <row r="1268" spans="1:3">
      <c r="A1268" s="14"/>
      <c r="B1268" s="14"/>
      <c r="C1268" s="14"/>
    </row>
    <row r="1269" spans="1:3">
      <c r="A1269" s="14"/>
      <c r="B1269" s="14"/>
      <c r="C1269" s="14"/>
    </row>
    <row r="1270" spans="1:3">
      <c r="A1270" s="14"/>
      <c r="B1270" s="14"/>
      <c r="C1270" s="14"/>
    </row>
    <row r="1271" spans="1:3">
      <c r="A1271" s="14"/>
      <c r="B1271" s="14"/>
      <c r="C1271" s="14"/>
    </row>
    <row r="1272" spans="1:3">
      <c r="A1272" s="14"/>
      <c r="B1272" s="14"/>
      <c r="C1272" s="14"/>
    </row>
    <row r="1273" spans="1:3">
      <c r="A1273" s="14"/>
      <c r="B1273" s="14"/>
      <c r="C1273" s="14"/>
    </row>
    <row r="1274" spans="1:3">
      <c r="A1274" s="14"/>
      <c r="B1274" s="14"/>
      <c r="C1274" s="14"/>
    </row>
    <row r="1275" spans="1:3">
      <c r="A1275" s="14"/>
      <c r="B1275" s="14"/>
      <c r="C1275" s="14"/>
    </row>
    <row r="1276" spans="1:3">
      <c r="A1276" s="14"/>
      <c r="B1276" s="14"/>
      <c r="C1276" s="14"/>
    </row>
    <row r="1277" spans="1:3">
      <c r="A1277" s="14"/>
      <c r="B1277" s="14"/>
      <c r="C1277" s="14"/>
    </row>
    <row r="1278" spans="1:3">
      <c r="A1278" s="14"/>
      <c r="B1278" s="14"/>
      <c r="C1278" s="14"/>
    </row>
    <row r="1279" spans="1:3">
      <c r="A1279" s="14"/>
      <c r="B1279" s="14"/>
      <c r="C1279" s="14"/>
    </row>
    <row r="1280" spans="1:3">
      <c r="A1280" s="14"/>
      <c r="B1280" s="14"/>
      <c r="C1280" s="14"/>
    </row>
    <row r="1281" spans="1:3">
      <c r="A1281" s="14"/>
      <c r="B1281" s="14"/>
      <c r="C1281" s="14"/>
    </row>
    <row r="1282" spans="1:3">
      <c r="A1282" s="14"/>
      <c r="B1282" s="14"/>
      <c r="C1282" s="14"/>
    </row>
    <row r="1283" spans="1:3">
      <c r="A1283" s="14"/>
      <c r="B1283" s="14"/>
      <c r="C1283" s="14"/>
    </row>
    <row r="1284" spans="1:3">
      <c r="A1284" s="14"/>
      <c r="B1284" s="14"/>
      <c r="C1284" s="14"/>
    </row>
    <row r="1285" spans="1:3">
      <c r="A1285" s="14"/>
      <c r="B1285" s="14"/>
      <c r="C1285" s="14"/>
    </row>
    <row r="1286" spans="1:3">
      <c r="A1286" s="14"/>
      <c r="B1286" s="14"/>
      <c r="C1286" s="14"/>
    </row>
    <row r="1287" spans="1:3">
      <c r="A1287" s="14"/>
      <c r="B1287" s="14"/>
      <c r="C1287" s="14"/>
    </row>
    <row r="1288" spans="1:3">
      <c r="A1288" s="14"/>
      <c r="B1288" s="14"/>
      <c r="C1288" s="14"/>
    </row>
    <row r="1289" spans="1:3">
      <c r="A1289" s="14"/>
      <c r="B1289" s="14"/>
      <c r="C1289" s="14"/>
    </row>
    <row r="1290" spans="1:3">
      <c r="A1290" s="14"/>
      <c r="B1290" s="14"/>
      <c r="C1290" s="14"/>
    </row>
    <row r="1291" spans="1:3">
      <c r="A1291" s="14"/>
      <c r="B1291" s="14"/>
      <c r="C1291" s="14"/>
    </row>
    <row r="1292" spans="1:3">
      <c r="A1292" s="14"/>
      <c r="B1292" s="14"/>
      <c r="C1292" s="14"/>
    </row>
    <row r="1293" spans="1:3">
      <c r="A1293" s="14"/>
      <c r="B1293" s="14"/>
      <c r="C1293" s="14"/>
    </row>
    <row r="1294" spans="1:3">
      <c r="A1294" s="14"/>
      <c r="B1294" s="14"/>
      <c r="C1294" s="14"/>
    </row>
    <row r="1295" spans="1:3">
      <c r="A1295" s="14"/>
      <c r="B1295" s="14"/>
      <c r="C1295" s="14"/>
    </row>
    <row r="1296" spans="1:3">
      <c r="A1296" s="14"/>
      <c r="B1296" s="14"/>
      <c r="C1296" s="14"/>
    </row>
    <row r="1297" spans="1:3">
      <c r="A1297" s="14"/>
      <c r="B1297" s="14"/>
      <c r="C1297" s="14"/>
    </row>
    <row r="1298" spans="1:3">
      <c r="A1298" s="14"/>
      <c r="B1298" s="14"/>
      <c r="C1298" s="14"/>
    </row>
    <row r="1299" spans="1:3">
      <c r="A1299" s="14"/>
      <c r="B1299" s="14"/>
      <c r="C1299" s="14"/>
    </row>
    <row r="1300" spans="1:3">
      <c r="A1300" s="14"/>
      <c r="B1300" s="14"/>
      <c r="C1300" s="14"/>
    </row>
    <row r="1301" spans="1:3">
      <c r="A1301" s="14"/>
      <c r="B1301" s="14"/>
      <c r="C1301" s="14"/>
    </row>
    <row r="1302" spans="1:3">
      <c r="A1302" s="14"/>
      <c r="B1302" s="14"/>
      <c r="C1302" s="14"/>
    </row>
    <row r="1303" spans="1:3">
      <c r="A1303" s="14"/>
      <c r="B1303" s="14"/>
      <c r="C1303" s="14"/>
    </row>
    <row r="1304" spans="1:3">
      <c r="A1304" s="14"/>
      <c r="B1304" s="14"/>
      <c r="C1304" s="14"/>
    </row>
    <row r="1305" spans="1:3">
      <c r="A1305" s="14"/>
      <c r="B1305" s="14"/>
      <c r="C1305" s="14"/>
    </row>
    <row r="1306" spans="1:3">
      <c r="A1306" s="14"/>
      <c r="B1306" s="14"/>
      <c r="C1306" s="14"/>
    </row>
    <row r="1307" spans="1:3">
      <c r="A1307" s="14"/>
      <c r="B1307" s="14"/>
      <c r="C1307" s="14"/>
    </row>
    <row r="1308" spans="1:3">
      <c r="A1308" s="14"/>
      <c r="B1308" s="14"/>
      <c r="C1308" s="14"/>
    </row>
    <row r="1309" spans="1:3">
      <c r="A1309" s="14"/>
      <c r="B1309" s="14"/>
      <c r="C1309" s="14"/>
    </row>
    <row r="1310" spans="1:3">
      <c r="A1310" s="14"/>
      <c r="B1310" s="14"/>
      <c r="C1310" s="14"/>
    </row>
    <row r="1311" spans="1:3">
      <c r="A1311" s="14"/>
      <c r="B1311" s="14"/>
      <c r="C1311" s="14"/>
    </row>
    <row r="1312" spans="1:3">
      <c r="A1312" s="14"/>
      <c r="B1312" s="14"/>
      <c r="C1312" s="14"/>
    </row>
    <row r="1313" spans="1:3">
      <c r="A1313" s="14"/>
      <c r="B1313" s="14"/>
      <c r="C1313" s="14"/>
    </row>
    <row r="1314" spans="1:3">
      <c r="A1314" s="14"/>
      <c r="B1314" s="14"/>
      <c r="C1314" s="14"/>
    </row>
    <row r="1315" spans="1:3">
      <c r="A1315" s="14"/>
      <c r="B1315" s="14"/>
      <c r="C1315" s="14"/>
    </row>
    <row r="1316" spans="1:3">
      <c r="A1316" s="14"/>
      <c r="B1316" s="14"/>
      <c r="C1316" s="14"/>
    </row>
    <row r="1317" spans="1:3">
      <c r="A1317" s="14"/>
      <c r="B1317" s="14"/>
      <c r="C1317" s="14"/>
    </row>
    <row r="1318" spans="1:3">
      <c r="A1318" s="14"/>
      <c r="B1318" s="14"/>
      <c r="C1318" s="14"/>
    </row>
    <row r="1319" spans="1:3">
      <c r="A1319" s="14"/>
      <c r="B1319" s="14"/>
      <c r="C1319" s="14"/>
    </row>
    <row r="1320" spans="1:3">
      <c r="A1320" s="14"/>
      <c r="B1320" s="14"/>
      <c r="C1320" s="14"/>
    </row>
    <row r="1321" spans="1:3">
      <c r="A1321" s="14"/>
      <c r="B1321" s="14"/>
      <c r="C1321" s="14"/>
    </row>
    <row r="1322" spans="1:3">
      <c r="A1322" s="14"/>
      <c r="B1322" s="14"/>
      <c r="C1322" s="14"/>
    </row>
    <row r="1323" spans="1:3">
      <c r="A1323" s="14"/>
      <c r="B1323" s="14"/>
      <c r="C1323" s="14"/>
    </row>
    <row r="1324" spans="1:3">
      <c r="A1324" s="14"/>
      <c r="B1324" s="14"/>
      <c r="C1324" s="14"/>
    </row>
    <row r="1325" spans="1:3">
      <c r="A1325" s="14"/>
      <c r="B1325" s="14"/>
      <c r="C1325" s="14"/>
    </row>
    <row r="1326" spans="1:3">
      <c r="A1326" s="14"/>
      <c r="B1326" s="14"/>
      <c r="C1326" s="14"/>
    </row>
    <row r="1327" spans="1:3">
      <c r="A1327" s="14"/>
      <c r="B1327" s="14"/>
      <c r="C1327" s="14"/>
    </row>
    <row r="1328" spans="1:3">
      <c r="A1328" s="14"/>
      <c r="B1328" s="14"/>
      <c r="C1328" s="14"/>
    </row>
    <row r="1329" spans="1:3">
      <c r="A1329" s="14"/>
      <c r="B1329" s="14"/>
      <c r="C1329" s="14"/>
    </row>
  </sheetData>
  <mergeCells count="3">
    <mergeCell ref="A2:C2"/>
    <mergeCell ref="A3:C3"/>
    <mergeCell ref="A4:C4"/>
  </mergeCells>
  <printOptions horizontalCentered="1"/>
  <pageMargins left="0.354166666666667" right="0.354166666666667" top="0.786805555555556" bottom="0.590277777777778" header="0.511805555555556" footer="0.31458333333333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9"/>
  <sheetViews>
    <sheetView showZeros="0" workbookViewId="0">
      <selection activeCell="B12" sqref="B12"/>
    </sheetView>
  </sheetViews>
  <sheetFormatPr defaultColWidth="8.85714285714286" defaultRowHeight="12.75" outlineLevelCol="3"/>
  <cols>
    <col min="1" max="1" width="16.447619047619" style="2" customWidth="1"/>
    <col min="2" max="2" width="35.752380952381" style="2" customWidth="1"/>
    <col min="3" max="3" width="36" style="2" customWidth="1"/>
    <col min="4" max="4" width="38.2857142857143" style="2" customWidth="1"/>
    <col min="5" max="16384" width="8.85714285714286" style="2"/>
  </cols>
  <sheetData>
    <row r="1" ht="18.75" spans="1:1">
      <c r="A1" s="15" t="s">
        <v>2753</v>
      </c>
    </row>
    <row r="2" ht="48" customHeight="1" spans="1:4">
      <c r="A2" s="29" t="s">
        <v>2754</v>
      </c>
      <c r="B2" s="29"/>
      <c r="C2" s="29"/>
      <c r="D2" s="30"/>
    </row>
    <row r="3" ht="18" customHeight="1" spans="1:4">
      <c r="A3" s="31"/>
      <c r="B3" s="31"/>
      <c r="C3" s="31"/>
      <c r="D3" s="31"/>
    </row>
    <row r="4" ht="14.25" spans="1:3">
      <c r="A4" s="32" t="s">
        <v>824</v>
      </c>
      <c r="B4" s="32"/>
      <c r="C4" s="32"/>
    </row>
    <row r="5" s="2" customFormat="1" ht="32.25" customHeight="1" spans="1:3">
      <c r="A5" s="20" t="s">
        <v>130</v>
      </c>
      <c r="B5" s="20" t="s">
        <v>2750</v>
      </c>
      <c r="C5" s="20" t="s">
        <v>2751</v>
      </c>
    </row>
    <row r="6" s="2" customFormat="1" ht="31.5" customHeight="1" spans="1:3">
      <c r="A6" s="23" t="s">
        <v>2755</v>
      </c>
      <c r="B6" s="33">
        <v>507774</v>
      </c>
      <c r="C6" s="33">
        <v>507774</v>
      </c>
    </row>
    <row r="7" s="2" customFormat="1" ht="32" customHeight="1" spans="1:3">
      <c r="A7" s="34" t="s">
        <v>2723</v>
      </c>
      <c r="B7" s="35">
        <v>507774</v>
      </c>
      <c r="C7" s="35">
        <v>507774</v>
      </c>
    </row>
    <row r="8" spans="1:3">
      <c r="A8" s="14"/>
      <c r="B8" s="14"/>
      <c r="C8" s="14"/>
    </row>
    <row r="9" spans="1:3">
      <c r="A9" s="14"/>
      <c r="B9" s="14"/>
      <c r="C9" s="14"/>
    </row>
    <row r="10" spans="1:3">
      <c r="A10" s="14"/>
      <c r="B10" s="14"/>
      <c r="C10" s="14"/>
    </row>
    <row r="11" spans="1:3">
      <c r="A11" s="14"/>
      <c r="B11" s="14"/>
      <c r="C11" s="14"/>
    </row>
    <row r="12" spans="1:3">
      <c r="A12" s="14"/>
      <c r="B12" s="14"/>
      <c r="C12" s="14"/>
    </row>
    <row r="13" spans="1:3">
      <c r="A13" s="14"/>
      <c r="B13" s="14"/>
      <c r="C13" s="14"/>
    </row>
    <row r="14" spans="1:3">
      <c r="A14" s="14"/>
      <c r="B14" s="14"/>
      <c r="C14" s="14"/>
    </row>
    <row r="15" spans="1:3">
      <c r="A15" s="14"/>
      <c r="B15" s="14"/>
      <c r="C15" s="14"/>
    </row>
    <row r="16" spans="1:3">
      <c r="A16" s="14"/>
      <c r="B16" s="14"/>
      <c r="C16" s="14"/>
    </row>
    <row r="17" spans="1:3">
      <c r="A17" s="14"/>
      <c r="B17" s="14"/>
      <c r="C17" s="14"/>
    </row>
    <row r="18" spans="1:3">
      <c r="A18" s="14"/>
      <c r="B18" s="14"/>
      <c r="C18" s="14"/>
    </row>
    <row r="19" spans="1:3">
      <c r="A19" s="14"/>
      <c r="B19" s="14"/>
      <c r="C19" s="14"/>
    </row>
    <row r="20" spans="1:3">
      <c r="A20" s="14"/>
      <c r="B20" s="14"/>
      <c r="C20" s="14"/>
    </row>
    <row r="21" spans="1:3">
      <c r="A21" s="14"/>
      <c r="B21" s="14"/>
      <c r="C21" s="14"/>
    </row>
    <row r="22" spans="1:3">
      <c r="A22" s="14"/>
      <c r="B22" s="14"/>
      <c r="C22" s="14"/>
    </row>
    <row r="23" spans="1:3">
      <c r="A23" s="14"/>
      <c r="B23" s="14"/>
      <c r="C23" s="14"/>
    </row>
    <row r="24" spans="1:3">
      <c r="A24" s="14"/>
      <c r="B24" s="14"/>
      <c r="C24" s="14"/>
    </row>
    <row r="25" spans="1:3">
      <c r="A25" s="14"/>
      <c r="B25" s="14"/>
      <c r="C25" s="14"/>
    </row>
    <row r="26" spans="1:3">
      <c r="A26" s="14"/>
      <c r="B26" s="14"/>
      <c r="C26" s="14"/>
    </row>
    <row r="27" spans="1:3">
      <c r="A27" s="14"/>
      <c r="B27" s="14"/>
      <c r="C27" s="14"/>
    </row>
    <row r="28" spans="1:3">
      <c r="A28" s="14"/>
      <c r="B28" s="14"/>
      <c r="C28" s="14"/>
    </row>
    <row r="29" spans="1:3">
      <c r="A29" s="14"/>
      <c r="B29" s="14"/>
      <c r="C29" s="14"/>
    </row>
    <row r="30" spans="1:3">
      <c r="A30" s="14"/>
      <c r="B30" s="14"/>
      <c r="C30" s="14"/>
    </row>
    <row r="31" spans="1:3">
      <c r="A31" s="14"/>
      <c r="B31" s="14"/>
      <c r="C31" s="14"/>
    </row>
    <row r="32" spans="1:3">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row r="90" spans="1:3">
      <c r="A90" s="14"/>
      <c r="B90" s="14"/>
      <c r="C90" s="14"/>
    </row>
    <row r="91" spans="1:3">
      <c r="A91" s="14"/>
      <c r="B91" s="14"/>
      <c r="C91" s="14"/>
    </row>
    <row r="92" spans="1:3">
      <c r="A92" s="14"/>
      <c r="B92" s="14"/>
      <c r="C92" s="14"/>
    </row>
    <row r="93" spans="1:3">
      <c r="A93" s="14"/>
      <c r="B93" s="14"/>
      <c r="C93" s="14"/>
    </row>
    <row r="94" spans="1:3">
      <c r="A94" s="14"/>
      <c r="B94" s="14"/>
      <c r="C94" s="14"/>
    </row>
    <row r="95" spans="1:3">
      <c r="A95" s="14"/>
      <c r="B95" s="14"/>
      <c r="C95" s="14"/>
    </row>
    <row r="96" spans="1:3">
      <c r="A96" s="14"/>
      <c r="B96" s="14"/>
      <c r="C96" s="14"/>
    </row>
    <row r="97" spans="1:3">
      <c r="A97" s="14"/>
      <c r="B97" s="14"/>
      <c r="C97" s="14"/>
    </row>
    <row r="98" spans="1:3">
      <c r="A98" s="14"/>
      <c r="B98" s="14"/>
      <c r="C98" s="14"/>
    </row>
    <row r="99" spans="1:3">
      <c r="A99" s="14"/>
      <c r="B99" s="14"/>
      <c r="C99" s="14"/>
    </row>
    <row r="100" spans="1:3">
      <c r="A100" s="14"/>
      <c r="B100" s="14"/>
      <c r="C100" s="14"/>
    </row>
    <row r="101" spans="1:3">
      <c r="A101" s="14"/>
      <c r="B101" s="14"/>
      <c r="C101" s="14"/>
    </row>
    <row r="102" spans="1:3">
      <c r="A102" s="14"/>
      <c r="B102" s="14"/>
      <c r="C102" s="14"/>
    </row>
    <row r="103" spans="1:3">
      <c r="A103" s="14"/>
      <c r="B103" s="14"/>
      <c r="C103" s="14"/>
    </row>
    <row r="104" spans="1:3">
      <c r="A104" s="14"/>
      <c r="B104" s="14"/>
      <c r="C104" s="14"/>
    </row>
    <row r="105" spans="1:3">
      <c r="A105" s="14"/>
      <c r="B105" s="14"/>
      <c r="C105" s="14"/>
    </row>
    <row r="106" spans="1:3">
      <c r="A106" s="14"/>
      <c r="B106" s="14"/>
      <c r="C106" s="14"/>
    </row>
    <row r="107" spans="1:3">
      <c r="A107" s="14"/>
      <c r="B107" s="14"/>
      <c r="C107" s="14"/>
    </row>
    <row r="108" spans="1:3">
      <c r="A108" s="14"/>
      <c r="B108" s="14"/>
      <c r="C108" s="14"/>
    </row>
    <row r="109" spans="1:3">
      <c r="A109" s="14"/>
      <c r="B109" s="14"/>
      <c r="C109" s="14"/>
    </row>
    <row r="110" spans="1:3">
      <c r="A110" s="14"/>
      <c r="B110" s="14"/>
      <c r="C110" s="14"/>
    </row>
    <row r="111" spans="1:3">
      <c r="A111" s="14"/>
      <c r="B111" s="14"/>
      <c r="C111" s="14"/>
    </row>
    <row r="112" spans="1:3">
      <c r="A112" s="14"/>
      <c r="B112" s="14"/>
      <c r="C112" s="14"/>
    </row>
    <row r="113" spans="1:3">
      <c r="A113" s="14"/>
      <c r="B113" s="14"/>
      <c r="C113" s="14"/>
    </row>
    <row r="114" spans="1:3">
      <c r="A114" s="14"/>
      <c r="B114" s="14"/>
      <c r="C114" s="14"/>
    </row>
    <row r="115" spans="1:3">
      <c r="A115" s="14"/>
      <c r="B115" s="14"/>
      <c r="C115" s="14"/>
    </row>
    <row r="116" spans="1:3">
      <c r="A116" s="14"/>
      <c r="B116" s="14"/>
      <c r="C116" s="14"/>
    </row>
    <row r="117" spans="1:3">
      <c r="A117" s="14"/>
      <c r="B117" s="14"/>
      <c r="C117" s="14"/>
    </row>
    <row r="118" spans="1:3">
      <c r="A118" s="14"/>
      <c r="B118" s="14"/>
      <c r="C118" s="14"/>
    </row>
    <row r="119" spans="1:3">
      <c r="A119" s="14"/>
      <c r="B119" s="14"/>
      <c r="C119" s="14"/>
    </row>
    <row r="120" spans="1:3">
      <c r="A120" s="14"/>
      <c r="B120" s="14"/>
      <c r="C120" s="14"/>
    </row>
    <row r="121" spans="1:3">
      <c r="A121" s="14"/>
      <c r="B121" s="14"/>
      <c r="C121" s="14"/>
    </row>
    <row r="122" spans="1:3">
      <c r="A122" s="14"/>
      <c r="B122" s="14"/>
      <c r="C122" s="14"/>
    </row>
    <row r="123" spans="1:3">
      <c r="A123" s="14"/>
      <c r="B123" s="14"/>
      <c r="C123" s="14"/>
    </row>
    <row r="124" spans="1:3">
      <c r="A124" s="14"/>
      <c r="B124" s="14"/>
      <c r="C124" s="14"/>
    </row>
    <row r="125" spans="1:3">
      <c r="A125" s="14"/>
      <c r="B125" s="14"/>
      <c r="C125" s="14"/>
    </row>
    <row r="126" spans="1:3">
      <c r="A126" s="14"/>
      <c r="B126" s="14"/>
      <c r="C126" s="14"/>
    </row>
    <row r="127" spans="1:3">
      <c r="A127" s="14"/>
      <c r="B127" s="14"/>
      <c r="C127" s="14"/>
    </row>
    <row r="128" spans="1:3">
      <c r="A128" s="14"/>
      <c r="B128" s="14"/>
      <c r="C128" s="14"/>
    </row>
    <row r="129" spans="1:3">
      <c r="A129" s="14"/>
      <c r="B129" s="14"/>
      <c r="C129" s="14"/>
    </row>
    <row r="130" spans="1:3">
      <c r="A130" s="14"/>
      <c r="B130" s="14"/>
      <c r="C130" s="14"/>
    </row>
    <row r="131" spans="1:3">
      <c r="A131" s="14"/>
      <c r="B131" s="14"/>
      <c r="C131" s="14"/>
    </row>
    <row r="132" spans="1:3">
      <c r="A132" s="14"/>
      <c r="B132" s="14"/>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row r="279" spans="1:3">
      <c r="A279" s="14"/>
      <c r="B279" s="14"/>
      <c r="C279" s="14"/>
    </row>
    <row r="280" spans="1:3">
      <c r="A280" s="14"/>
      <c r="B280" s="14"/>
      <c r="C280" s="14"/>
    </row>
    <row r="281" spans="1:3">
      <c r="A281" s="14"/>
      <c r="B281" s="14"/>
      <c r="C281" s="14"/>
    </row>
    <row r="282" spans="1:3">
      <c r="A282" s="14"/>
      <c r="B282" s="14"/>
      <c r="C282" s="14"/>
    </row>
    <row r="283" spans="1:3">
      <c r="A283" s="14"/>
      <c r="B283" s="14"/>
      <c r="C283" s="14"/>
    </row>
    <row r="284" spans="1:3">
      <c r="A284" s="14"/>
      <c r="B284" s="14"/>
      <c r="C284" s="14"/>
    </row>
    <row r="285" spans="1:3">
      <c r="A285" s="14"/>
      <c r="B285" s="14"/>
      <c r="C285" s="14"/>
    </row>
    <row r="286" spans="1:3">
      <c r="A286" s="14"/>
      <c r="B286" s="14"/>
      <c r="C286" s="14"/>
    </row>
    <row r="287" spans="1:3">
      <c r="A287" s="14"/>
      <c r="B287" s="14"/>
      <c r="C287" s="14"/>
    </row>
    <row r="288" spans="1:3">
      <c r="A288" s="14"/>
      <c r="B288" s="14"/>
      <c r="C288" s="14"/>
    </row>
    <row r="289" spans="1:3">
      <c r="A289" s="14"/>
      <c r="B289" s="14"/>
      <c r="C289" s="14"/>
    </row>
    <row r="290" spans="1:3">
      <c r="A290" s="14"/>
      <c r="B290" s="14"/>
      <c r="C290" s="14"/>
    </row>
    <row r="291" spans="1:3">
      <c r="A291" s="14"/>
      <c r="B291" s="14"/>
      <c r="C291" s="14"/>
    </row>
    <row r="292" spans="1:3">
      <c r="A292" s="14"/>
      <c r="B292" s="14"/>
      <c r="C292" s="14"/>
    </row>
    <row r="293" spans="1:3">
      <c r="A293" s="14"/>
      <c r="B293" s="14"/>
      <c r="C293" s="14"/>
    </row>
    <row r="294" spans="1:3">
      <c r="A294" s="14"/>
      <c r="B294" s="14"/>
      <c r="C294" s="14"/>
    </row>
    <row r="295" spans="1:3">
      <c r="A295" s="14"/>
      <c r="B295" s="14"/>
      <c r="C295" s="14"/>
    </row>
    <row r="296" spans="1:3">
      <c r="A296" s="14"/>
      <c r="B296" s="14"/>
      <c r="C296" s="14"/>
    </row>
    <row r="297" spans="1:3">
      <c r="A297" s="14"/>
      <c r="B297" s="14"/>
      <c r="C297" s="14"/>
    </row>
    <row r="298" spans="1:3">
      <c r="A298" s="14"/>
      <c r="B298" s="14"/>
      <c r="C298" s="14"/>
    </row>
    <row r="299" spans="1:3">
      <c r="A299" s="14"/>
      <c r="B299" s="14"/>
      <c r="C299" s="14"/>
    </row>
    <row r="300" spans="1:3">
      <c r="A300" s="14"/>
      <c r="B300" s="14"/>
      <c r="C300" s="14"/>
    </row>
    <row r="301" spans="1:3">
      <c r="A301" s="14"/>
      <c r="B301" s="14"/>
      <c r="C301" s="14"/>
    </row>
    <row r="302" spans="1:3">
      <c r="A302" s="14"/>
      <c r="B302" s="14"/>
      <c r="C302" s="14"/>
    </row>
    <row r="303" spans="1:3">
      <c r="A303" s="14"/>
      <c r="B303" s="14"/>
      <c r="C303" s="14"/>
    </row>
    <row r="304" spans="1:3">
      <c r="A304" s="14"/>
      <c r="B304" s="14"/>
      <c r="C304" s="14"/>
    </row>
    <row r="305" spans="1:3">
      <c r="A305" s="14"/>
      <c r="B305" s="14"/>
      <c r="C305" s="14"/>
    </row>
    <row r="306" spans="1:3">
      <c r="A306" s="14"/>
      <c r="B306" s="14"/>
      <c r="C306" s="14"/>
    </row>
    <row r="307" spans="1:3">
      <c r="A307" s="14"/>
      <c r="B307" s="14"/>
      <c r="C307" s="14"/>
    </row>
    <row r="308" spans="1:3">
      <c r="A308" s="14"/>
      <c r="B308" s="14"/>
      <c r="C308" s="14"/>
    </row>
    <row r="309" spans="1:3">
      <c r="A309" s="14"/>
      <c r="B309" s="14"/>
      <c r="C309" s="14"/>
    </row>
    <row r="310" spans="1:3">
      <c r="A310" s="14"/>
      <c r="B310" s="14"/>
      <c r="C310" s="14"/>
    </row>
    <row r="311" spans="1:3">
      <c r="A311" s="14"/>
      <c r="B311" s="14"/>
      <c r="C311" s="14"/>
    </row>
    <row r="312" spans="1:3">
      <c r="A312" s="14"/>
      <c r="B312" s="14"/>
      <c r="C312" s="14"/>
    </row>
    <row r="313" spans="1:3">
      <c r="A313" s="14"/>
      <c r="B313" s="14"/>
      <c r="C313" s="14"/>
    </row>
    <row r="314" spans="1:3">
      <c r="A314" s="14"/>
      <c r="B314" s="14"/>
      <c r="C314" s="14"/>
    </row>
    <row r="315" spans="1:3">
      <c r="A315" s="14"/>
      <c r="B315" s="14"/>
      <c r="C315" s="14"/>
    </row>
    <row r="316" spans="1:3">
      <c r="A316" s="14"/>
      <c r="B316" s="14"/>
      <c r="C316" s="14"/>
    </row>
    <row r="317" spans="1:3">
      <c r="A317" s="14"/>
      <c r="B317" s="14"/>
      <c r="C317" s="14"/>
    </row>
    <row r="318" spans="1:3">
      <c r="A318" s="14"/>
      <c r="B318" s="14"/>
      <c r="C318" s="14"/>
    </row>
    <row r="319" spans="1:3">
      <c r="A319" s="14"/>
      <c r="B319" s="14"/>
      <c r="C319" s="14"/>
    </row>
    <row r="320" spans="1:3">
      <c r="A320" s="14"/>
      <c r="B320" s="14"/>
      <c r="C320" s="14"/>
    </row>
    <row r="321" spans="1:3">
      <c r="A321" s="14"/>
      <c r="B321" s="14"/>
      <c r="C321" s="14"/>
    </row>
    <row r="322" spans="1:3">
      <c r="A322" s="14"/>
      <c r="B322" s="14"/>
      <c r="C322" s="14"/>
    </row>
    <row r="323" spans="1:3">
      <c r="A323" s="14"/>
      <c r="B323" s="14"/>
      <c r="C323" s="14"/>
    </row>
    <row r="324" spans="1:3">
      <c r="A324" s="14"/>
      <c r="B324" s="14"/>
      <c r="C324" s="14"/>
    </row>
    <row r="325" spans="1:3">
      <c r="A325" s="14"/>
      <c r="B325" s="14"/>
      <c r="C325" s="14"/>
    </row>
    <row r="326" spans="1:3">
      <c r="A326" s="14"/>
      <c r="B326" s="14"/>
      <c r="C326" s="14"/>
    </row>
    <row r="327" spans="1:3">
      <c r="A327" s="14"/>
      <c r="B327" s="14"/>
      <c r="C327" s="14"/>
    </row>
    <row r="328" spans="1:3">
      <c r="A328" s="14"/>
      <c r="B328" s="14"/>
      <c r="C328" s="14"/>
    </row>
    <row r="329" spans="1:3">
      <c r="A329" s="14"/>
      <c r="B329" s="14"/>
      <c r="C329" s="14"/>
    </row>
    <row r="330" spans="1:3">
      <c r="A330" s="14"/>
      <c r="B330" s="14"/>
      <c r="C330" s="14"/>
    </row>
    <row r="331" spans="1:3">
      <c r="A331" s="14"/>
      <c r="B331" s="14"/>
      <c r="C331" s="14"/>
    </row>
    <row r="332" spans="1:3">
      <c r="A332" s="14"/>
      <c r="B332" s="14"/>
      <c r="C332" s="14"/>
    </row>
    <row r="333" spans="1:3">
      <c r="A333" s="14"/>
      <c r="B333" s="14"/>
      <c r="C333" s="14"/>
    </row>
    <row r="334" spans="1:3">
      <c r="A334" s="14"/>
      <c r="B334" s="14"/>
      <c r="C334" s="14"/>
    </row>
    <row r="335" spans="1:3">
      <c r="A335" s="14"/>
      <c r="B335" s="14"/>
      <c r="C335" s="14"/>
    </row>
    <row r="336" spans="1:3">
      <c r="A336" s="14"/>
      <c r="B336" s="14"/>
      <c r="C336" s="14"/>
    </row>
    <row r="337" spans="1:3">
      <c r="A337" s="14"/>
      <c r="B337" s="14"/>
      <c r="C337" s="14"/>
    </row>
    <row r="338" spans="1:3">
      <c r="A338" s="14"/>
      <c r="B338" s="14"/>
      <c r="C338" s="14"/>
    </row>
    <row r="339" spans="1:3">
      <c r="A339" s="14"/>
      <c r="B339" s="14"/>
      <c r="C339" s="14"/>
    </row>
    <row r="340" spans="1:3">
      <c r="A340" s="14"/>
      <c r="B340" s="14"/>
      <c r="C340" s="14"/>
    </row>
    <row r="341" spans="1:3">
      <c r="A341" s="14"/>
      <c r="B341" s="14"/>
      <c r="C341" s="14"/>
    </row>
    <row r="342" spans="1:3">
      <c r="A342" s="14"/>
      <c r="B342" s="14"/>
      <c r="C342" s="14"/>
    </row>
    <row r="343" spans="1:3">
      <c r="A343" s="14"/>
      <c r="B343" s="14"/>
      <c r="C343" s="14"/>
    </row>
    <row r="344" spans="1:3">
      <c r="A344" s="14"/>
      <c r="B344" s="14"/>
      <c r="C344" s="14"/>
    </row>
    <row r="345" spans="1:3">
      <c r="A345" s="14"/>
      <c r="B345" s="14"/>
      <c r="C345" s="14"/>
    </row>
    <row r="346" spans="1:3">
      <c r="A346" s="14"/>
      <c r="B346" s="14"/>
      <c r="C346" s="14"/>
    </row>
    <row r="347" spans="1:3">
      <c r="A347" s="14"/>
      <c r="B347" s="14"/>
      <c r="C347" s="14"/>
    </row>
    <row r="348" spans="1:3">
      <c r="A348" s="14"/>
      <c r="B348" s="14"/>
      <c r="C348" s="14"/>
    </row>
    <row r="349" spans="1:3">
      <c r="A349" s="14"/>
      <c r="B349" s="14"/>
      <c r="C349" s="14"/>
    </row>
    <row r="350" spans="1:3">
      <c r="A350" s="14"/>
      <c r="B350" s="14"/>
      <c r="C350" s="14"/>
    </row>
    <row r="351" spans="1:3">
      <c r="A351" s="14"/>
      <c r="B351" s="14"/>
      <c r="C351" s="14"/>
    </row>
    <row r="352" spans="1:3">
      <c r="A352" s="14"/>
      <c r="B352" s="14"/>
      <c r="C352" s="14"/>
    </row>
    <row r="353" spans="1:3">
      <c r="A353" s="14"/>
      <c r="B353" s="14"/>
      <c r="C353" s="14"/>
    </row>
    <row r="354" spans="1:3">
      <c r="A354" s="14"/>
      <c r="B354" s="14"/>
      <c r="C354" s="14"/>
    </row>
    <row r="355" spans="1:3">
      <c r="A355" s="14"/>
      <c r="B355" s="14"/>
      <c r="C355" s="14"/>
    </row>
    <row r="356" spans="1:3">
      <c r="A356" s="14"/>
      <c r="B356" s="14"/>
      <c r="C356" s="14"/>
    </row>
    <row r="357" spans="1:3">
      <c r="A357" s="14"/>
      <c r="B357" s="14"/>
      <c r="C357" s="14"/>
    </row>
    <row r="358" spans="1:3">
      <c r="A358" s="14"/>
      <c r="B358" s="14"/>
      <c r="C358" s="14"/>
    </row>
    <row r="359" spans="1:3">
      <c r="A359" s="14"/>
      <c r="B359" s="14"/>
      <c r="C359" s="14"/>
    </row>
    <row r="360" spans="1:3">
      <c r="A360" s="14"/>
      <c r="B360" s="14"/>
      <c r="C360" s="14"/>
    </row>
    <row r="361" spans="1:3">
      <c r="A361" s="14"/>
      <c r="B361" s="14"/>
      <c r="C361" s="14"/>
    </row>
    <row r="362" spans="1:3">
      <c r="A362" s="14"/>
      <c r="B362" s="14"/>
      <c r="C362" s="14"/>
    </row>
    <row r="363" spans="1:3">
      <c r="A363" s="14"/>
      <c r="B363" s="14"/>
      <c r="C363" s="14"/>
    </row>
    <row r="364" spans="1:3">
      <c r="A364" s="14"/>
      <c r="B364" s="14"/>
      <c r="C364" s="14"/>
    </row>
    <row r="365" spans="1:3">
      <c r="A365" s="14"/>
      <c r="B365" s="14"/>
      <c r="C365" s="14"/>
    </row>
    <row r="366" spans="1:3">
      <c r="A366" s="14"/>
      <c r="B366" s="14"/>
      <c r="C366" s="14"/>
    </row>
    <row r="367" spans="1:3">
      <c r="A367" s="14"/>
      <c r="B367" s="14"/>
      <c r="C367" s="14"/>
    </row>
    <row r="368" spans="1:3">
      <c r="A368" s="14"/>
      <c r="B368" s="14"/>
      <c r="C368" s="14"/>
    </row>
    <row r="369" spans="1:3">
      <c r="A369" s="14"/>
      <c r="B369" s="14"/>
      <c r="C369" s="14"/>
    </row>
    <row r="370" spans="1:3">
      <c r="A370" s="14"/>
      <c r="B370" s="14"/>
      <c r="C370" s="14"/>
    </row>
    <row r="371" spans="1:3">
      <c r="A371" s="14"/>
      <c r="B371" s="14"/>
      <c r="C371" s="14"/>
    </row>
    <row r="372" spans="1:3">
      <c r="A372" s="14"/>
      <c r="B372" s="14"/>
      <c r="C372" s="14"/>
    </row>
    <row r="373" spans="1:3">
      <c r="A373" s="14"/>
      <c r="B373" s="14"/>
      <c r="C373" s="14"/>
    </row>
    <row r="374" spans="1:3">
      <c r="A374" s="14"/>
      <c r="B374" s="14"/>
      <c r="C374" s="14"/>
    </row>
    <row r="375" spans="1:3">
      <c r="A375" s="14"/>
      <c r="B375" s="14"/>
      <c r="C375" s="14"/>
    </row>
    <row r="376" spans="1:3">
      <c r="A376" s="14"/>
      <c r="B376" s="14"/>
      <c r="C376" s="14"/>
    </row>
    <row r="377" spans="1:3">
      <c r="A377" s="14"/>
      <c r="B377" s="14"/>
      <c r="C377" s="14"/>
    </row>
    <row r="378" spans="1:3">
      <c r="A378" s="14"/>
      <c r="B378" s="14"/>
      <c r="C378" s="14"/>
    </row>
    <row r="379" spans="1:3">
      <c r="A379" s="14"/>
      <c r="B379" s="14"/>
      <c r="C379" s="14"/>
    </row>
    <row r="380" spans="1:3">
      <c r="A380" s="14"/>
      <c r="B380" s="14"/>
      <c r="C380" s="14"/>
    </row>
    <row r="381" spans="1:3">
      <c r="A381" s="14"/>
      <c r="B381" s="14"/>
      <c r="C381" s="14"/>
    </row>
    <row r="382" spans="1:3">
      <c r="A382" s="14"/>
      <c r="B382" s="14"/>
      <c r="C382" s="14"/>
    </row>
    <row r="383" spans="1:3">
      <c r="A383" s="14"/>
      <c r="B383" s="14"/>
      <c r="C383" s="14"/>
    </row>
    <row r="384" spans="1:3">
      <c r="A384" s="14"/>
      <c r="B384" s="14"/>
      <c r="C384" s="14"/>
    </row>
    <row r="385" spans="1:3">
      <c r="A385" s="14"/>
      <c r="B385" s="14"/>
      <c r="C385" s="14"/>
    </row>
    <row r="386" spans="1:3">
      <c r="A386" s="14"/>
      <c r="B386" s="14"/>
      <c r="C386" s="14"/>
    </row>
    <row r="387" spans="1:3">
      <c r="A387" s="14"/>
      <c r="B387" s="14"/>
      <c r="C387" s="14"/>
    </row>
    <row r="388" spans="1:3">
      <c r="A388" s="14"/>
      <c r="B388" s="14"/>
      <c r="C388" s="14"/>
    </row>
    <row r="389" spans="1:3">
      <c r="A389" s="14"/>
      <c r="B389" s="14"/>
      <c r="C389" s="14"/>
    </row>
    <row r="390" spans="1:3">
      <c r="A390" s="14"/>
      <c r="B390" s="14"/>
      <c r="C390" s="14"/>
    </row>
    <row r="391" spans="1:3">
      <c r="A391" s="14"/>
      <c r="B391" s="14"/>
      <c r="C391" s="14"/>
    </row>
    <row r="392" spans="1:3">
      <c r="A392" s="14"/>
      <c r="B392" s="14"/>
      <c r="C392" s="14"/>
    </row>
    <row r="393" spans="1:3">
      <c r="A393" s="14"/>
      <c r="B393" s="14"/>
      <c r="C393" s="14"/>
    </row>
    <row r="394" spans="1:3">
      <c r="A394" s="14"/>
      <c r="B394" s="14"/>
      <c r="C394" s="14"/>
    </row>
    <row r="395" spans="1:3">
      <c r="A395" s="14"/>
      <c r="B395" s="14"/>
      <c r="C395" s="14"/>
    </row>
    <row r="396" spans="1:3">
      <c r="A396" s="14"/>
      <c r="B396" s="14"/>
      <c r="C396" s="14"/>
    </row>
    <row r="397" spans="1:3">
      <c r="A397" s="14"/>
      <c r="B397" s="14"/>
      <c r="C397" s="14"/>
    </row>
    <row r="398" spans="1:3">
      <c r="A398" s="14"/>
      <c r="B398" s="14"/>
      <c r="C398" s="14"/>
    </row>
    <row r="399" spans="1:3">
      <c r="A399" s="14"/>
      <c r="B399" s="14"/>
      <c r="C399" s="14"/>
    </row>
    <row r="400" spans="1:3">
      <c r="A400" s="14"/>
      <c r="B400" s="14"/>
      <c r="C400" s="14"/>
    </row>
    <row r="401" spans="1:3">
      <c r="A401" s="14"/>
      <c r="B401" s="14"/>
      <c r="C401" s="14"/>
    </row>
    <row r="402" spans="1:3">
      <c r="A402" s="14"/>
      <c r="B402" s="14"/>
      <c r="C402" s="14"/>
    </row>
    <row r="403" spans="1:3">
      <c r="A403" s="14"/>
      <c r="B403" s="14"/>
      <c r="C403" s="14"/>
    </row>
    <row r="404" spans="1:3">
      <c r="A404" s="14"/>
      <c r="B404" s="14"/>
      <c r="C404" s="14"/>
    </row>
    <row r="405" spans="1:3">
      <c r="A405" s="14"/>
      <c r="B405" s="14"/>
      <c r="C405" s="14"/>
    </row>
    <row r="406" spans="1:3">
      <c r="A406" s="14"/>
      <c r="B406" s="14"/>
      <c r="C406" s="14"/>
    </row>
    <row r="407" spans="1:3">
      <c r="A407" s="14"/>
      <c r="B407" s="14"/>
      <c r="C407" s="14"/>
    </row>
    <row r="408" spans="1:3">
      <c r="A408" s="14"/>
      <c r="B408" s="14"/>
      <c r="C408" s="14"/>
    </row>
    <row r="409" spans="1:3">
      <c r="A409" s="14"/>
      <c r="B409" s="14"/>
      <c r="C409" s="14"/>
    </row>
    <row r="410" spans="1:3">
      <c r="A410" s="14"/>
      <c r="B410" s="14"/>
      <c r="C410" s="14"/>
    </row>
    <row r="411" spans="1:3">
      <c r="A411" s="14"/>
      <c r="B411" s="14"/>
      <c r="C411" s="14"/>
    </row>
    <row r="412" spans="1:3">
      <c r="A412" s="14"/>
      <c r="B412" s="14"/>
      <c r="C412" s="14"/>
    </row>
    <row r="413" spans="1:3">
      <c r="A413" s="14"/>
      <c r="B413" s="14"/>
      <c r="C413" s="14"/>
    </row>
    <row r="414" spans="1:3">
      <c r="A414" s="14"/>
      <c r="B414" s="14"/>
      <c r="C414" s="14"/>
    </row>
    <row r="415" spans="1:3">
      <c r="A415" s="14"/>
      <c r="B415" s="14"/>
      <c r="C415" s="14"/>
    </row>
    <row r="416" spans="1:3">
      <c r="A416" s="14"/>
      <c r="B416" s="14"/>
      <c r="C416" s="14"/>
    </row>
    <row r="417" spans="1:3">
      <c r="A417" s="14"/>
      <c r="B417" s="14"/>
      <c r="C417" s="14"/>
    </row>
    <row r="418" spans="1:3">
      <c r="A418" s="14"/>
      <c r="B418" s="14"/>
      <c r="C418" s="14"/>
    </row>
    <row r="419" spans="1:3">
      <c r="A419" s="14"/>
      <c r="B419" s="14"/>
      <c r="C419" s="14"/>
    </row>
    <row r="420" spans="1:3">
      <c r="A420" s="14"/>
      <c r="B420" s="14"/>
      <c r="C420" s="14"/>
    </row>
    <row r="421" spans="1:3">
      <c r="A421" s="14"/>
      <c r="B421" s="14"/>
      <c r="C421" s="14"/>
    </row>
    <row r="422" spans="1:3">
      <c r="A422" s="14"/>
      <c r="B422" s="14"/>
      <c r="C422" s="14"/>
    </row>
    <row r="423" spans="1:3">
      <c r="A423" s="14"/>
      <c r="B423" s="14"/>
      <c r="C423" s="14"/>
    </row>
    <row r="424" spans="1:3">
      <c r="A424" s="14"/>
      <c r="B424" s="14"/>
      <c r="C424" s="14"/>
    </row>
    <row r="425" spans="1:3">
      <c r="A425" s="14"/>
      <c r="B425" s="14"/>
      <c r="C425" s="14"/>
    </row>
    <row r="426" spans="1:3">
      <c r="A426" s="14"/>
      <c r="B426" s="14"/>
      <c r="C426" s="14"/>
    </row>
    <row r="427" spans="1:3">
      <c r="A427" s="14"/>
      <c r="B427" s="14"/>
      <c r="C427" s="14"/>
    </row>
    <row r="428" spans="1:3">
      <c r="A428" s="14"/>
      <c r="B428" s="14"/>
      <c r="C428" s="14"/>
    </row>
    <row r="429" spans="1:3">
      <c r="A429" s="14"/>
      <c r="B429" s="14"/>
      <c r="C429" s="14"/>
    </row>
    <row r="430" spans="1:3">
      <c r="A430" s="14"/>
      <c r="B430" s="14"/>
      <c r="C430" s="14"/>
    </row>
    <row r="431" spans="1:3">
      <c r="A431" s="14"/>
      <c r="B431" s="14"/>
      <c r="C431" s="14"/>
    </row>
    <row r="432" spans="1:3">
      <c r="A432" s="14"/>
      <c r="B432" s="14"/>
      <c r="C432" s="14"/>
    </row>
    <row r="433" spans="1:3">
      <c r="A433" s="14"/>
      <c r="B433" s="14"/>
      <c r="C433" s="14"/>
    </row>
    <row r="434" spans="1:3">
      <c r="A434" s="14"/>
      <c r="B434" s="14"/>
      <c r="C434" s="14"/>
    </row>
    <row r="435" spans="1:3">
      <c r="A435" s="14"/>
      <c r="B435" s="14"/>
      <c r="C435" s="14"/>
    </row>
    <row r="436" spans="1:3">
      <c r="A436" s="14"/>
      <c r="B436" s="14"/>
      <c r="C436" s="14"/>
    </row>
    <row r="437" spans="1:3">
      <c r="A437" s="14"/>
      <c r="B437" s="14"/>
      <c r="C437" s="14"/>
    </row>
    <row r="438" spans="1:3">
      <c r="A438" s="14"/>
      <c r="B438" s="14"/>
      <c r="C438" s="14"/>
    </row>
    <row r="439" spans="1:3">
      <c r="A439" s="14"/>
      <c r="B439" s="14"/>
      <c r="C439" s="14"/>
    </row>
    <row r="440" spans="1:3">
      <c r="A440" s="14"/>
      <c r="B440" s="14"/>
      <c r="C440" s="14"/>
    </row>
    <row r="441" spans="1:3">
      <c r="A441" s="14"/>
      <c r="B441" s="14"/>
      <c r="C441" s="14"/>
    </row>
    <row r="442" spans="1:3">
      <c r="A442" s="14"/>
      <c r="B442" s="14"/>
      <c r="C442" s="14"/>
    </row>
    <row r="443" spans="1:3">
      <c r="A443" s="14"/>
      <c r="B443" s="14"/>
      <c r="C443" s="14"/>
    </row>
    <row r="444" spans="1:3">
      <c r="A444" s="14"/>
      <c r="B444" s="14"/>
      <c r="C444" s="14"/>
    </row>
    <row r="445" spans="1:3">
      <c r="A445" s="14"/>
      <c r="B445" s="14"/>
      <c r="C445" s="14"/>
    </row>
    <row r="446" spans="1:3">
      <c r="A446" s="14"/>
      <c r="B446" s="14"/>
      <c r="C446" s="14"/>
    </row>
    <row r="447" spans="1:3">
      <c r="A447" s="14"/>
      <c r="B447" s="14"/>
      <c r="C447" s="14"/>
    </row>
    <row r="448" spans="1:3">
      <c r="A448" s="14"/>
      <c r="B448" s="14"/>
      <c r="C448" s="14"/>
    </row>
    <row r="449" spans="1:3">
      <c r="A449" s="14"/>
      <c r="B449" s="14"/>
      <c r="C449" s="14"/>
    </row>
    <row r="450" spans="1:3">
      <c r="A450" s="14"/>
      <c r="B450" s="14"/>
      <c r="C450" s="14"/>
    </row>
    <row r="451" spans="1:3">
      <c r="A451" s="14"/>
      <c r="B451" s="14"/>
      <c r="C451" s="14"/>
    </row>
    <row r="452" spans="1:3">
      <c r="A452" s="14"/>
      <c r="B452" s="14"/>
      <c r="C452" s="14"/>
    </row>
    <row r="453" spans="1:3">
      <c r="A453" s="14"/>
      <c r="B453" s="14"/>
      <c r="C453" s="14"/>
    </row>
    <row r="454" spans="1:3">
      <c r="A454" s="14"/>
      <c r="B454" s="14"/>
      <c r="C454" s="14"/>
    </row>
    <row r="455" spans="1:3">
      <c r="A455" s="14"/>
      <c r="B455" s="14"/>
      <c r="C455" s="14"/>
    </row>
    <row r="456" spans="1:3">
      <c r="A456" s="14"/>
      <c r="B456" s="14"/>
      <c r="C456" s="14"/>
    </row>
    <row r="457" spans="1:3">
      <c r="A457" s="14"/>
      <c r="B457" s="14"/>
      <c r="C457" s="14"/>
    </row>
    <row r="458" spans="1:3">
      <c r="A458" s="14"/>
      <c r="B458" s="14"/>
      <c r="C458" s="14"/>
    </row>
    <row r="459" spans="1:3">
      <c r="A459" s="14"/>
      <c r="B459" s="14"/>
      <c r="C459" s="14"/>
    </row>
    <row r="460" spans="1:3">
      <c r="A460" s="14"/>
      <c r="B460" s="14"/>
      <c r="C460" s="14"/>
    </row>
    <row r="461" spans="1:3">
      <c r="A461" s="14"/>
      <c r="B461" s="14"/>
      <c r="C461" s="14"/>
    </row>
    <row r="462" spans="1:3">
      <c r="A462" s="14"/>
      <c r="B462" s="14"/>
      <c r="C462" s="14"/>
    </row>
    <row r="463" spans="1:3">
      <c r="A463" s="14"/>
      <c r="B463" s="14"/>
      <c r="C463" s="14"/>
    </row>
    <row r="464" spans="1:3">
      <c r="A464" s="14"/>
      <c r="B464" s="14"/>
      <c r="C464" s="14"/>
    </row>
    <row r="465" spans="1:3">
      <c r="A465" s="14"/>
      <c r="B465" s="14"/>
      <c r="C465" s="14"/>
    </row>
    <row r="466" spans="1:3">
      <c r="A466" s="14"/>
      <c r="B466" s="14"/>
      <c r="C466" s="14"/>
    </row>
    <row r="467" spans="1:3">
      <c r="A467" s="14"/>
      <c r="B467" s="14"/>
      <c r="C467" s="14"/>
    </row>
    <row r="468" spans="1:3">
      <c r="A468" s="14"/>
      <c r="B468" s="14"/>
      <c r="C468" s="14"/>
    </row>
    <row r="469" spans="1:3">
      <c r="A469" s="14"/>
      <c r="B469" s="14"/>
      <c r="C469" s="14"/>
    </row>
    <row r="470" spans="1:3">
      <c r="A470" s="14"/>
      <c r="B470" s="14"/>
      <c r="C470" s="14"/>
    </row>
    <row r="471" spans="1:3">
      <c r="A471" s="14"/>
      <c r="B471" s="14"/>
      <c r="C471" s="14"/>
    </row>
    <row r="472" spans="1:3">
      <c r="A472" s="14"/>
      <c r="B472" s="14"/>
      <c r="C472" s="14"/>
    </row>
    <row r="473" spans="1:3">
      <c r="A473" s="14"/>
      <c r="B473" s="14"/>
      <c r="C473" s="14"/>
    </row>
    <row r="474" spans="1:3">
      <c r="A474" s="14"/>
      <c r="B474" s="14"/>
      <c r="C474" s="14"/>
    </row>
    <row r="475" spans="1:3">
      <c r="A475" s="14"/>
      <c r="B475" s="14"/>
      <c r="C475" s="14"/>
    </row>
    <row r="476" spans="1:3">
      <c r="A476" s="14"/>
      <c r="B476" s="14"/>
      <c r="C476" s="14"/>
    </row>
    <row r="477" spans="1:3">
      <c r="A477" s="14"/>
      <c r="B477" s="14"/>
      <c r="C477" s="14"/>
    </row>
    <row r="478" spans="1:3">
      <c r="A478" s="14"/>
      <c r="B478" s="14"/>
      <c r="C478" s="14"/>
    </row>
    <row r="479" spans="1:3">
      <c r="A479" s="14"/>
      <c r="B479" s="14"/>
      <c r="C479" s="14"/>
    </row>
    <row r="480" spans="1:3">
      <c r="A480" s="14"/>
      <c r="B480" s="14"/>
      <c r="C480" s="14"/>
    </row>
    <row r="481" spans="1:3">
      <c r="A481" s="14"/>
      <c r="B481" s="14"/>
      <c r="C481" s="14"/>
    </row>
    <row r="482" spans="1:3">
      <c r="A482" s="14"/>
      <c r="B482" s="14"/>
      <c r="C482" s="14"/>
    </row>
    <row r="483" spans="1:3">
      <c r="A483" s="14"/>
      <c r="B483" s="14"/>
      <c r="C483" s="14"/>
    </row>
    <row r="484" spans="1:3">
      <c r="A484" s="14"/>
      <c r="B484" s="14"/>
      <c r="C484" s="14"/>
    </row>
    <row r="485" spans="1:3">
      <c r="A485" s="14"/>
      <c r="B485" s="14"/>
      <c r="C485" s="14"/>
    </row>
    <row r="486" spans="1:3">
      <c r="A486" s="14"/>
      <c r="B486" s="14"/>
      <c r="C486" s="14"/>
    </row>
    <row r="487" spans="1:3">
      <c r="A487" s="14"/>
      <c r="B487" s="14"/>
      <c r="C487" s="14"/>
    </row>
    <row r="488" spans="1:3">
      <c r="A488" s="14"/>
      <c r="B488" s="14"/>
      <c r="C488" s="14"/>
    </row>
    <row r="489" spans="1:3">
      <c r="A489" s="14"/>
      <c r="B489" s="14"/>
      <c r="C489" s="14"/>
    </row>
    <row r="490" spans="1:3">
      <c r="A490" s="14"/>
      <c r="B490" s="14"/>
      <c r="C490" s="14"/>
    </row>
    <row r="491" spans="1:3">
      <c r="A491" s="14"/>
      <c r="B491" s="14"/>
      <c r="C491" s="14"/>
    </row>
    <row r="492" spans="1:3">
      <c r="A492" s="14"/>
      <c r="B492" s="14"/>
      <c r="C492" s="14"/>
    </row>
    <row r="493" spans="1:3">
      <c r="A493" s="14"/>
      <c r="B493" s="14"/>
      <c r="C493" s="14"/>
    </row>
    <row r="494" spans="1:3">
      <c r="A494" s="14"/>
      <c r="B494" s="14"/>
      <c r="C494" s="14"/>
    </row>
    <row r="495" spans="1:3">
      <c r="A495" s="14"/>
      <c r="B495" s="14"/>
      <c r="C495" s="14"/>
    </row>
    <row r="496" spans="1:3">
      <c r="A496" s="14"/>
      <c r="B496" s="14"/>
      <c r="C496" s="14"/>
    </row>
    <row r="497" spans="1:3">
      <c r="A497" s="14"/>
      <c r="B497" s="14"/>
      <c r="C497" s="14"/>
    </row>
    <row r="498" spans="1:3">
      <c r="A498" s="14"/>
      <c r="B498" s="14"/>
      <c r="C498" s="14"/>
    </row>
    <row r="499" spans="1:3">
      <c r="A499" s="14"/>
      <c r="B499" s="14"/>
      <c r="C499" s="14"/>
    </row>
    <row r="500" spans="1:3">
      <c r="A500" s="14"/>
      <c r="B500" s="14"/>
      <c r="C500" s="14"/>
    </row>
    <row r="501" spans="1:3">
      <c r="A501" s="14"/>
      <c r="B501" s="14"/>
      <c r="C501" s="14"/>
    </row>
    <row r="502" spans="1:3">
      <c r="A502" s="14"/>
      <c r="B502" s="14"/>
      <c r="C502" s="14"/>
    </row>
    <row r="503" spans="1:3">
      <c r="A503" s="14"/>
      <c r="B503" s="14"/>
      <c r="C503" s="14"/>
    </row>
    <row r="504" spans="1:3">
      <c r="A504" s="14"/>
      <c r="B504" s="14"/>
      <c r="C504" s="14"/>
    </row>
    <row r="505" spans="1:3">
      <c r="A505" s="14"/>
      <c r="B505" s="14"/>
      <c r="C505" s="14"/>
    </row>
    <row r="506" spans="1:3">
      <c r="A506" s="14"/>
      <c r="B506" s="14"/>
      <c r="C506" s="14"/>
    </row>
    <row r="507" spans="1:3">
      <c r="A507" s="14"/>
      <c r="B507" s="14"/>
      <c r="C507" s="14"/>
    </row>
    <row r="508" spans="1:3">
      <c r="A508" s="14"/>
      <c r="B508" s="14"/>
      <c r="C508" s="14"/>
    </row>
    <row r="509" spans="1:3">
      <c r="A509" s="14"/>
      <c r="B509" s="14"/>
      <c r="C509" s="14"/>
    </row>
    <row r="510" spans="1:3">
      <c r="A510" s="14"/>
      <c r="B510" s="14"/>
      <c r="C510" s="14"/>
    </row>
    <row r="511" spans="1:3">
      <c r="A511" s="14"/>
      <c r="B511" s="14"/>
      <c r="C511" s="14"/>
    </row>
    <row r="512" spans="1:3">
      <c r="A512" s="14"/>
      <c r="B512" s="14"/>
      <c r="C512" s="14"/>
    </row>
    <row r="513" spans="1:3">
      <c r="A513" s="14"/>
      <c r="B513" s="14"/>
      <c r="C513" s="14"/>
    </row>
    <row r="514" spans="1:3">
      <c r="A514" s="14"/>
      <c r="B514" s="14"/>
      <c r="C514" s="14"/>
    </row>
    <row r="515" spans="1:3">
      <c r="A515" s="14"/>
      <c r="B515" s="14"/>
      <c r="C515" s="14"/>
    </row>
    <row r="516" spans="1:3">
      <c r="A516" s="14"/>
      <c r="B516" s="14"/>
      <c r="C516" s="14"/>
    </row>
    <row r="517" spans="1:3">
      <c r="A517" s="14"/>
      <c r="B517" s="14"/>
      <c r="C517" s="14"/>
    </row>
    <row r="518" spans="1:3">
      <c r="A518" s="14"/>
      <c r="B518" s="14"/>
      <c r="C518" s="14"/>
    </row>
    <row r="519" spans="1:3">
      <c r="A519" s="14"/>
      <c r="B519" s="14"/>
      <c r="C519" s="14"/>
    </row>
    <row r="520" spans="1:3">
      <c r="A520" s="14"/>
      <c r="B520" s="14"/>
      <c r="C520" s="14"/>
    </row>
    <row r="521" spans="1:3">
      <c r="A521" s="14"/>
      <c r="B521" s="14"/>
      <c r="C521" s="14"/>
    </row>
    <row r="522" spans="1:3">
      <c r="A522" s="14"/>
      <c r="B522" s="14"/>
      <c r="C522" s="14"/>
    </row>
    <row r="523" spans="1:3">
      <c r="A523" s="14"/>
      <c r="B523" s="14"/>
      <c r="C523" s="14"/>
    </row>
    <row r="524" spans="1:3">
      <c r="A524" s="14"/>
      <c r="B524" s="14"/>
      <c r="C524" s="14"/>
    </row>
    <row r="525" spans="1:3">
      <c r="A525" s="14"/>
      <c r="B525" s="14"/>
      <c r="C525" s="14"/>
    </row>
    <row r="526" spans="1:3">
      <c r="A526" s="14"/>
      <c r="B526" s="14"/>
      <c r="C526" s="14"/>
    </row>
    <row r="527" spans="1:3">
      <c r="A527" s="14"/>
      <c r="B527" s="14"/>
      <c r="C527" s="14"/>
    </row>
    <row r="528" spans="1:3">
      <c r="A528" s="14"/>
      <c r="B528" s="14"/>
      <c r="C528" s="14"/>
    </row>
    <row r="529" spans="1:3">
      <c r="A529" s="14"/>
      <c r="B529" s="14"/>
      <c r="C529" s="14"/>
    </row>
    <row r="530" spans="1:3">
      <c r="A530" s="14"/>
      <c r="B530" s="14"/>
      <c r="C530" s="14"/>
    </row>
    <row r="531" spans="1:3">
      <c r="A531" s="14"/>
      <c r="B531" s="14"/>
      <c r="C531" s="14"/>
    </row>
    <row r="532" spans="1:3">
      <c r="A532" s="14"/>
      <c r="B532" s="14"/>
      <c r="C532" s="14"/>
    </row>
    <row r="533" spans="1:3">
      <c r="A533" s="14"/>
      <c r="B533" s="14"/>
      <c r="C533" s="14"/>
    </row>
    <row r="534" spans="1:3">
      <c r="A534" s="14"/>
      <c r="B534" s="14"/>
      <c r="C534" s="14"/>
    </row>
    <row r="535" spans="1:3">
      <c r="A535" s="14"/>
      <c r="B535" s="14"/>
      <c r="C535" s="14"/>
    </row>
    <row r="536" spans="1:3">
      <c r="A536" s="14"/>
      <c r="B536" s="14"/>
      <c r="C536" s="14"/>
    </row>
    <row r="537" spans="1:3">
      <c r="A537" s="14"/>
      <c r="B537" s="14"/>
      <c r="C537" s="14"/>
    </row>
    <row r="538" spans="1:3">
      <c r="A538" s="14"/>
      <c r="B538" s="14"/>
      <c r="C538" s="14"/>
    </row>
    <row r="539" spans="1:3">
      <c r="A539" s="14"/>
      <c r="B539" s="14"/>
      <c r="C539" s="14"/>
    </row>
    <row r="540" spans="1:3">
      <c r="A540" s="14"/>
      <c r="B540" s="14"/>
      <c r="C540" s="14"/>
    </row>
    <row r="541" spans="1:3">
      <c r="A541" s="14"/>
      <c r="B541" s="14"/>
      <c r="C541" s="14"/>
    </row>
    <row r="542" spans="1:3">
      <c r="A542" s="14"/>
      <c r="B542" s="14"/>
      <c r="C542" s="14"/>
    </row>
    <row r="543" spans="1:3">
      <c r="A543" s="14"/>
      <c r="B543" s="14"/>
      <c r="C543" s="14"/>
    </row>
    <row r="544" spans="1:3">
      <c r="A544" s="14"/>
      <c r="B544" s="14"/>
      <c r="C544" s="14"/>
    </row>
    <row r="545" spans="1:3">
      <c r="A545" s="14"/>
      <c r="B545" s="14"/>
      <c r="C545" s="14"/>
    </row>
    <row r="546" spans="1:3">
      <c r="A546" s="14"/>
      <c r="B546" s="14"/>
      <c r="C546" s="14"/>
    </row>
    <row r="547" spans="1:3">
      <c r="A547" s="14"/>
      <c r="B547" s="14"/>
      <c r="C547" s="14"/>
    </row>
    <row r="548" spans="1:3">
      <c r="A548" s="14"/>
      <c r="B548" s="14"/>
      <c r="C548" s="14"/>
    </row>
    <row r="549" spans="1:3">
      <c r="A549" s="14"/>
      <c r="B549" s="14"/>
      <c r="C549" s="14"/>
    </row>
    <row r="550" spans="1:3">
      <c r="A550" s="14"/>
      <c r="B550" s="14"/>
      <c r="C550" s="14"/>
    </row>
    <row r="551" spans="1:3">
      <c r="A551" s="14"/>
      <c r="B551" s="14"/>
      <c r="C551" s="14"/>
    </row>
    <row r="552" spans="1:3">
      <c r="A552" s="14"/>
      <c r="B552" s="14"/>
      <c r="C552" s="14"/>
    </row>
    <row r="553" spans="1:3">
      <c r="A553" s="14"/>
      <c r="B553" s="14"/>
      <c r="C553" s="14"/>
    </row>
    <row r="554" spans="1:3">
      <c r="A554" s="14"/>
      <c r="B554" s="14"/>
      <c r="C554" s="14"/>
    </row>
    <row r="555" spans="1:3">
      <c r="A555" s="14"/>
      <c r="B555" s="14"/>
      <c r="C555" s="14"/>
    </row>
    <row r="556" spans="1:3">
      <c r="A556" s="14"/>
      <c r="B556" s="14"/>
      <c r="C556" s="14"/>
    </row>
    <row r="557" spans="1:3">
      <c r="A557" s="14"/>
      <c r="B557" s="14"/>
      <c r="C557" s="14"/>
    </row>
    <row r="558" spans="1:3">
      <c r="A558" s="14"/>
      <c r="B558" s="14"/>
      <c r="C558" s="14"/>
    </row>
    <row r="559" spans="1:3">
      <c r="A559" s="14"/>
      <c r="B559" s="14"/>
      <c r="C559" s="14"/>
    </row>
    <row r="560" spans="1:3">
      <c r="A560" s="14"/>
      <c r="B560" s="14"/>
      <c r="C560" s="14"/>
    </row>
    <row r="561" spans="1:3">
      <c r="A561" s="14"/>
      <c r="B561" s="14"/>
      <c r="C561" s="14"/>
    </row>
    <row r="562" spans="1:3">
      <c r="A562" s="14"/>
      <c r="B562" s="14"/>
      <c r="C562" s="14"/>
    </row>
    <row r="563" spans="1:3">
      <c r="A563" s="14"/>
      <c r="B563" s="14"/>
      <c r="C563" s="14"/>
    </row>
    <row r="564" spans="1:3">
      <c r="A564" s="14"/>
      <c r="B564" s="14"/>
      <c r="C564" s="14"/>
    </row>
    <row r="565" spans="1:3">
      <c r="A565" s="14"/>
      <c r="B565" s="14"/>
      <c r="C565" s="14"/>
    </row>
    <row r="566" spans="1:3">
      <c r="A566" s="14"/>
      <c r="B566" s="14"/>
      <c r="C566" s="14"/>
    </row>
    <row r="567" spans="1:3">
      <c r="A567" s="14"/>
      <c r="B567" s="14"/>
      <c r="C567" s="14"/>
    </row>
    <row r="568" spans="1:3">
      <c r="A568" s="14"/>
      <c r="B568" s="14"/>
      <c r="C568" s="14"/>
    </row>
    <row r="569" spans="1:3">
      <c r="A569" s="14"/>
      <c r="B569" s="14"/>
      <c r="C569" s="14"/>
    </row>
    <row r="570" spans="1:3">
      <c r="A570" s="14"/>
      <c r="B570" s="14"/>
      <c r="C570" s="14"/>
    </row>
    <row r="571" spans="1:3">
      <c r="A571" s="14"/>
      <c r="B571" s="14"/>
      <c r="C571" s="14"/>
    </row>
    <row r="572" spans="1:3">
      <c r="A572" s="14"/>
      <c r="B572" s="14"/>
      <c r="C572" s="14"/>
    </row>
    <row r="573" spans="1:3">
      <c r="A573" s="14"/>
      <c r="B573" s="14"/>
      <c r="C573" s="14"/>
    </row>
    <row r="574" spans="1:3">
      <c r="A574" s="14"/>
      <c r="B574" s="14"/>
      <c r="C574" s="14"/>
    </row>
    <row r="575" spans="1:3">
      <c r="A575" s="14"/>
      <c r="B575" s="14"/>
      <c r="C575" s="14"/>
    </row>
    <row r="576" spans="1:3">
      <c r="A576" s="14"/>
      <c r="B576" s="14"/>
      <c r="C576" s="14"/>
    </row>
    <row r="577" spans="1:3">
      <c r="A577" s="14"/>
      <c r="B577" s="14"/>
      <c r="C577" s="14"/>
    </row>
    <row r="578" spans="1:3">
      <c r="A578" s="14"/>
      <c r="B578" s="14"/>
      <c r="C578" s="14"/>
    </row>
    <row r="579" spans="1:3">
      <c r="A579" s="14"/>
      <c r="B579" s="14"/>
      <c r="C579" s="14"/>
    </row>
    <row r="580" spans="1:3">
      <c r="A580" s="14"/>
      <c r="B580" s="14"/>
      <c r="C580" s="14"/>
    </row>
    <row r="581" spans="1:3">
      <c r="A581" s="14"/>
      <c r="B581" s="14"/>
      <c r="C581" s="14"/>
    </row>
    <row r="582" spans="1:3">
      <c r="A582" s="14"/>
      <c r="B582" s="14"/>
      <c r="C582" s="14"/>
    </row>
    <row r="583" spans="1:3">
      <c r="A583" s="14"/>
      <c r="B583" s="14"/>
      <c r="C583" s="14"/>
    </row>
    <row r="584" spans="1:3">
      <c r="A584" s="14"/>
      <c r="B584" s="14"/>
      <c r="C584" s="14"/>
    </row>
    <row r="585" spans="1:3">
      <c r="A585" s="14"/>
      <c r="B585" s="14"/>
      <c r="C585" s="14"/>
    </row>
    <row r="586" spans="1:3">
      <c r="A586" s="14"/>
      <c r="B586" s="14"/>
      <c r="C586" s="14"/>
    </row>
    <row r="587" spans="1:3">
      <c r="A587" s="14"/>
      <c r="B587" s="14"/>
      <c r="C587" s="14"/>
    </row>
    <row r="588" spans="1:3">
      <c r="A588" s="14"/>
      <c r="B588" s="14"/>
      <c r="C588" s="14"/>
    </row>
    <row r="589" spans="1:3">
      <c r="A589" s="14"/>
      <c r="B589" s="14"/>
      <c r="C589" s="14"/>
    </row>
    <row r="590" spans="1:3">
      <c r="A590" s="14"/>
      <c r="B590" s="14"/>
      <c r="C590" s="14"/>
    </row>
    <row r="591" spans="1:3">
      <c r="A591" s="14"/>
      <c r="B591" s="14"/>
      <c r="C591" s="14"/>
    </row>
    <row r="592" spans="1:3">
      <c r="A592" s="14"/>
      <c r="B592" s="14"/>
      <c r="C592" s="14"/>
    </row>
    <row r="593" spans="1:3">
      <c r="A593" s="14"/>
      <c r="B593" s="14"/>
      <c r="C593" s="14"/>
    </row>
    <row r="594" spans="1:3">
      <c r="A594" s="14"/>
      <c r="B594" s="14"/>
      <c r="C594" s="14"/>
    </row>
    <row r="595" spans="1:3">
      <c r="A595" s="14"/>
      <c r="B595" s="14"/>
      <c r="C595" s="14"/>
    </row>
    <row r="596" spans="1:3">
      <c r="A596" s="14"/>
      <c r="B596" s="14"/>
      <c r="C596" s="14"/>
    </row>
    <row r="597" spans="1:3">
      <c r="A597" s="14"/>
      <c r="B597" s="14"/>
      <c r="C597" s="14"/>
    </row>
    <row r="598" spans="1:3">
      <c r="A598" s="14"/>
      <c r="B598" s="14"/>
      <c r="C598" s="14"/>
    </row>
    <row r="599" spans="1:3">
      <c r="A599" s="14"/>
      <c r="B599" s="14"/>
      <c r="C599" s="14"/>
    </row>
    <row r="600" spans="1:3">
      <c r="A600" s="14"/>
      <c r="B600" s="14"/>
      <c r="C600" s="14"/>
    </row>
    <row r="601" spans="1:3">
      <c r="A601" s="14"/>
      <c r="B601" s="14"/>
      <c r="C601" s="14"/>
    </row>
    <row r="602" spans="1:3">
      <c r="A602" s="14"/>
      <c r="B602" s="14"/>
      <c r="C602" s="14"/>
    </row>
    <row r="603" spans="1:3">
      <c r="A603" s="14"/>
      <c r="B603" s="14"/>
      <c r="C603" s="14"/>
    </row>
    <row r="604" spans="1:3">
      <c r="A604" s="14"/>
      <c r="B604" s="14"/>
      <c r="C604" s="14"/>
    </row>
    <row r="605" spans="1:3">
      <c r="A605" s="14"/>
      <c r="B605" s="14"/>
      <c r="C605" s="14"/>
    </row>
    <row r="606" spans="1:3">
      <c r="A606" s="14"/>
      <c r="B606" s="14"/>
      <c r="C606" s="14"/>
    </row>
    <row r="607" spans="1:3">
      <c r="A607" s="14"/>
      <c r="B607" s="14"/>
      <c r="C607" s="14"/>
    </row>
    <row r="608" spans="1:3">
      <c r="A608" s="14"/>
      <c r="B608" s="14"/>
      <c r="C608" s="14"/>
    </row>
    <row r="609" spans="1:3">
      <c r="A609" s="14"/>
      <c r="B609" s="14"/>
      <c r="C609" s="14"/>
    </row>
    <row r="610" spans="1:3">
      <c r="A610" s="14"/>
      <c r="B610" s="14"/>
      <c r="C610" s="14"/>
    </row>
    <row r="611" spans="1:3">
      <c r="A611" s="14"/>
      <c r="B611" s="14"/>
      <c r="C611" s="14"/>
    </row>
    <row r="612" spans="1:3">
      <c r="A612" s="14"/>
      <c r="B612" s="14"/>
      <c r="C612" s="14"/>
    </row>
    <row r="613" spans="1:3">
      <c r="A613" s="14"/>
      <c r="B613" s="14"/>
      <c r="C613" s="14"/>
    </row>
    <row r="614" spans="1:3">
      <c r="A614" s="14"/>
      <c r="B614" s="14"/>
      <c r="C614" s="14"/>
    </row>
    <row r="615" spans="1:3">
      <c r="A615" s="14"/>
      <c r="B615" s="14"/>
      <c r="C615" s="14"/>
    </row>
    <row r="616" spans="1:3">
      <c r="A616" s="14"/>
      <c r="B616" s="14"/>
      <c r="C616" s="14"/>
    </row>
    <row r="617" spans="1:3">
      <c r="A617" s="14"/>
      <c r="B617" s="14"/>
      <c r="C617" s="14"/>
    </row>
    <row r="618" spans="1:3">
      <c r="A618" s="14"/>
      <c r="B618" s="14"/>
      <c r="C618" s="14"/>
    </row>
    <row r="619" spans="1:3">
      <c r="A619" s="14"/>
      <c r="B619" s="14"/>
      <c r="C619" s="14"/>
    </row>
    <row r="620" spans="1:3">
      <c r="A620" s="14"/>
      <c r="B620" s="14"/>
      <c r="C620" s="14"/>
    </row>
    <row r="621" spans="1:3">
      <c r="A621" s="14"/>
      <c r="B621" s="14"/>
      <c r="C621" s="14"/>
    </row>
    <row r="622" spans="1:3">
      <c r="A622" s="14"/>
      <c r="B622" s="14"/>
      <c r="C622" s="14"/>
    </row>
    <row r="623" spans="1:3">
      <c r="A623" s="14"/>
      <c r="B623" s="14"/>
      <c r="C623" s="14"/>
    </row>
    <row r="624" spans="1:3">
      <c r="A624" s="14"/>
      <c r="B624" s="14"/>
      <c r="C624" s="14"/>
    </row>
    <row r="625" spans="1:3">
      <c r="A625" s="14"/>
      <c r="B625" s="14"/>
      <c r="C625" s="14"/>
    </row>
    <row r="626" spans="1:3">
      <c r="A626" s="14"/>
      <c r="B626" s="14"/>
      <c r="C626" s="14"/>
    </row>
    <row r="627" spans="1:3">
      <c r="A627" s="14"/>
      <c r="B627" s="14"/>
      <c r="C627" s="14"/>
    </row>
    <row r="628" spans="1:3">
      <c r="A628" s="14"/>
      <c r="B628" s="14"/>
      <c r="C628" s="14"/>
    </row>
    <row r="629" spans="1:3">
      <c r="A629" s="14"/>
      <c r="B629" s="14"/>
      <c r="C629" s="14"/>
    </row>
    <row r="630" spans="1:3">
      <c r="A630" s="14"/>
      <c r="B630" s="14"/>
      <c r="C630" s="14"/>
    </row>
    <row r="631" spans="1:3">
      <c r="A631" s="14"/>
      <c r="B631" s="14"/>
      <c r="C631" s="14"/>
    </row>
    <row r="632" spans="1:3">
      <c r="A632" s="14"/>
      <c r="B632" s="14"/>
      <c r="C632" s="14"/>
    </row>
    <row r="633" spans="1:3">
      <c r="A633" s="14"/>
      <c r="B633" s="14"/>
      <c r="C633" s="14"/>
    </row>
    <row r="634" spans="1:3">
      <c r="A634" s="14"/>
      <c r="B634" s="14"/>
      <c r="C634" s="14"/>
    </row>
    <row r="635" spans="1:3">
      <c r="A635" s="14"/>
      <c r="B635" s="14"/>
      <c r="C635" s="14"/>
    </row>
    <row r="636" spans="1:3">
      <c r="A636" s="14"/>
      <c r="B636" s="14"/>
      <c r="C636" s="14"/>
    </row>
    <row r="637" spans="1:3">
      <c r="A637" s="14"/>
      <c r="B637" s="14"/>
      <c r="C637" s="14"/>
    </row>
    <row r="638" spans="1:3">
      <c r="A638" s="14"/>
      <c r="B638" s="14"/>
      <c r="C638" s="14"/>
    </row>
    <row r="639" spans="1:3">
      <c r="A639" s="14"/>
      <c r="B639" s="14"/>
      <c r="C639" s="14"/>
    </row>
    <row r="640" spans="1:3">
      <c r="A640" s="14"/>
      <c r="B640" s="14"/>
      <c r="C640" s="14"/>
    </row>
    <row r="641" spans="1:3">
      <c r="A641" s="14"/>
      <c r="B641" s="14"/>
      <c r="C641" s="14"/>
    </row>
    <row r="642" spans="1:3">
      <c r="A642" s="14"/>
      <c r="B642" s="14"/>
      <c r="C642" s="14"/>
    </row>
    <row r="643" spans="1:3">
      <c r="A643" s="14"/>
      <c r="B643" s="14"/>
      <c r="C643" s="14"/>
    </row>
    <row r="644" spans="1:3">
      <c r="A644" s="14"/>
      <c r="B644" s="14"/>
      <c r="C644" s="14"/>
    </row>
    <row r="645" spans="1:3">
      <c r="A645" s="14"/>
      <c r="B645" s="14"/>
      <c r="C645" s="14"/>
    </row>
    <row r="646" spans="1:3">
      <c r="A646" s="14"/>
      <c r="B646" s="14"/>
      <c r="C646" s="14"/>
    </row>
    <row r="647" spans="1:3">
      <c r="A647" s="14"/>
      <c r="B647" s="14"/>
      <c r="C647" s="14"/>
    </row>
    <row r="648" spans="1:3">
      <c r="A648" s="14"/>
      <c r="B648" s="14"/>
      <c r="C648" s="14"/>
    </row>
    <row r="649" spans="1:3">
      <c r="A649" s="14"/>
      <c r="B649" s="14"/>
      <c r="C649" s="14"/>
    </row>
    <row r="650" spans="1:3">
      <c r="A650" s="14"/>
      <c r="B650" s="14"/>
      <c r="C650" s="14"/>
    </row>
    <row r="651" spans="1:3">
      <c r="A651" s="14"/>
      <c r="B651" s="14"/>
      <c r="C651" s="14"/>
    </row>
    <row r="652" spans="1:3">
      <c r="A652" s="14"/>
      <c r="B652" s="14"/>
      <c r="C652" s="14"/>
    </row>
    <row r="653" spans="1:3">
      <c r="A653" s="14"/>
      <c r="B653" s="14"/>
      <c r="C653" s="14"/>
    </row>
    <row r="654" spans="1:3">
      <c r="A654" s="14"/>
      <c r="B654" s="14"/>
      <c r="C654" s="14"/>
    </row>
    <row r="655" spans="1:3">
      <c r="A655" s="14"/>
      <c r="B655" s="14"/>
      <c r="C655" s="14"/>
    </row>
    <row r="656" spans="1:3">
      <c r="A656" s="14"/>
      <c r="B656" s="14"/>
      <c r="C656" s="14"/>
    </row>
    <row r="657" spans="1:3">
      <c r="A657" s="14"/>
      <c r="B657" s="14"/>
      <c r="C657" s="14"/>
    </row>
    <row r="658" spans="1:3">
      <c r="A658" s="14"/>
      <c r="B658" s="14"/>
      <c r="C658" s="14"/>
    </row>
    <row r="659" spans="1:3">
      <c r="A659" s="14"/>
      <c r="B659" s="14"/>
      <c r="C659" s="14"/>
    </row>
    <row r="660" spans="1:3">
      <c r="A660" s="14"/>
      <c r="B660" s="14"/>
      <c r="C660" s="14"/>
    </row>
    <row r="661" spans="1:3">
      <c r="A661" s="14"/>
      <c r="B661" s="14"/>
      <c r="C661" s="14"/>
    </row>
    <row r="662" spans="1:3">
      <c r="A662" s="14"/>
      <c r="B662" s="14"/>
      <c r="C662" s="14"/>
    </row>
    <row r="663" spans="1:3">
      <c r="A663" s="14"/>
      <c r="B663" s="14"/>
      <c r="C663" s="14"/>
    </row>
    <row r="664" spans="1:3">
      <c r="A664" s="14"/>
      <c r="B664" s="14"/>
      <c r="C664" s="14"/>
    </row>
    <row r="665" spans="1:3">
      <c r="A665" s="14"/>
      <c r="B665" s="14"/>
      <c r="C665" s="14"/>
    </row>
    <row r="666" spans="1:3">
      <c r="A666" s="14"/>
      <c r="B666" s="14"/>
      <c r="C666" s="14"/>
    </row>
    <row r="667" spans="1:3">
      <c r="A667" s="14"/>
      <c r="B667" s="14"/>
      <c r="C667" s="14"/>
    </row>
    <row r="668" spans="1:3">
      <c r="A668" s="14"/>
      <c r="B668" s="14"/>
      <c r="C668" s="14"/>
    </row>
    <row r="669" spans="1:3">
      <c r="A669" s="14"/>
      <c r="B669" s="14"/>
      <c r="C669" s="14"/>
    </row>
    <row r="670" spans="1:3">
      <c r="A670" s="14"/>
      <c r="B670" s="14"/>
      <c r="C670" s="14"/>
    </row>
    <row r="671" spans="1:3">
      <c r="A671" s="14"/>
      <c r="B671" s="14"/>
      <c r="C671" s="14"/>
    </row>
    <row r="672" spans="1:3">
      <c r="A672" s="14"/>
      <c r="B672" s="14"/>
      <c r="C672" s="14"/>
    </row>
    <row r="673" spans="1:3">
      <c r="A673" s="14"/>
      <c r="B673" s="14"/>
      <c r="C673" s="14"/>
    </row>
    <row r="674" spans="1:3">
      <c r="A674" s="14"/>
      <c r="B674" s="14"/>
      <c r="C674" s="14"/>
    </row>
    <row r="675" spans="1:3">
      <c r="A675" s="14"/>
      <c r="B675" s="14"/>
      <c r="C675" s="14"/>
    </row>
    <row r="676" spans="1:3">
      <c r="A676" s="14"/>
      <c r="B676" s="14"/>
      <c r="C676" s="14"/>
    </row>
    <row r="677" spans="1:3">
      <c r="A677" s="14"/>
      <c r="B677" s="14"/>
      <c r="C677" s="14"/>
    </row>
    <row r="678" spans="1:3">
      <c r="A678" s="14"/>
      <c r="B678" s="14"/>
      <c r="C678" s="14"/>
    </row>
    <row r="679" spans="1:3">
      <c r="A679" s="14"/>
      <c r="B679" s="14"/>
      <c r="C679" s="14"/>
    </row>
    <row r="680" spans="1:3">
      <c r="A680" s="14"/>
      <c r="B680" s="14"/>
      <c r="C680" s="14"/>
    </row>
    <row r="681" spans="1:3">
      <c r="A681" s="14"/>
      <c r="B681" s="14"/>
      <c r="C681" s="14"/>
    </row>
    <row r="682" spans="1:3">
      <c r="A682" s="14"/>
      <c r="B682" s="14"/>
      <c r="C682" s="14"/>
    </row>
    <row r="683" spans="1:3">
      <c r="A683" s="14"/>
      <c r="B683" s="14"/>
      <c r="C683" s="14"/>
    </row>
    <row r="684" spans="1:3">
      <c r="A684" s="14"/>
      <c r="B684" s="14"/>
      <c r="C684" s="14"/>
    </row>
    <row r="685" spans="1:3">
      <c r="A685" s="14"/>
      <c r="B685" s="14"/>
      <c r="C685" s="14"/>
    </row>
    <row r="686" spans="1:3">
      <c r="A686" s="14"/>
      <c r="B686" s="14"/>
      <c r="C686" s="14"/>
    </row>
    <row r="687" spans="1:3">
      <c r="A687" s="14"/>
      <c r="B687" s="14"/>
      <c r="C687" s="14"/>
    </row>
    <row r="688" spans="1:3">
      <c r="A688" s="14"/>
      <c r="B688" s="14"/>
      <c r="C688" s="14"/>
    </row>
    <row r="689" spans="1:3">
      <c r="A689" s="14"/>
      <c r="B689" s="14"/>
      <c r="C689" s="14"/>
    </row>
    <row r="690" spans="1:3">
      <c r="A690" s="14"/>
      <c r="B690" s="14"/>
      <c r="C690" s="14"/>
    </row>
    <row r="691" spans="1:3">
      <c r="A691" s="14"/>
      <c r="B691" s="14"/>
      <c r="C691" s="14"/>
    </row>
    <row r="692" spans="1:3">
      <c r="A692" s="14"/>
      <c r="B692" s="14"/>
      <c r="C692" s="14"/>
    </row>
    <row r="693" spans="1:3">
      <c r="A693" s="14"/>
      <c r="B693" s="14"/>
      <c r="C693" s="14"/>
    </row>
    <row r="694" spans="1:3">
      <c r="A694" s="14"/>
      <c r="B694" s="14"/>
      <c r="C694" s="14"/>
    </row>
    <row r="695" spans="1:3">
      <c r="A695" s="14"/>
      <c r="B695" s="14"/>
      <c r="C695" s="14"/>
    </row>
    <row r="696" spans="1:3">
      <c r="A696" s="14"/>
      <c r="B696" s="14"/>
      <c r="C696" s="14"/>
    </row>
    <row r="697" spans="1:3">
      <c r="A697" s="14"/>
      <c r="B697" s="14"/>
      <c r="C697" s="14"/>
    </row>
    <row r="698" spans="1:3">
      <c r="A698" s="14"/>
      <c r="B698" s="14"/>
      <c r="C698" s="14"/>
    </row>
    <row r="699" spans="1:3">
      <c r="A699" s="14"/>
      <c r="B699" s="14"/>
      <c r="C699" s="14"/>
    </row>
    <row r="700" spans="1:3">
      <c r="A700" s="14"/>
      <c r="B700" s="14"/>
      <c r="C700" s="14"/>
    </row>
    <row r="701" spans="1:3">
      <c r="A701" s="14"/>
      <c r="B701" s="14"/>
      <c r="C701" s="14"/>
    </row>
    <row r="702" spans="1:3">
      <c r="A702" s="14"/>
      <c r="B702" s="14"/>
      <c r="C702" s="14"/>
    </row>
    <row r="703" spans="1:3">
      <c r="A703" s="14"/>
      <c r="B703" s="14"/>
      <c r="C703" s="14"/>
    </row>
    <row r="704" spans="1:3">
      <c r="A704" s="14"/>
      <c r="B704" s="14"/>
      <c r="C704" s="14"/>
    </row>
    <row r="705" spans="1:3">
      <c r="A705" s="14"/>
      <c r="B705" s="14"/>
      <c r="C705" s="14"/>
    </row>
    <row r="706" spans="1:3">
      <c r="A706" s="14"/>
      <c r="B706" s="14"/>
      <c r="C706" s="14"/>
    </row>
    <row r="707" spans="1:3">
      <c r="A707" s="14"/>
      <c r="B707" s="14"/>
      <c r="C707" s="14"/>
    </row>
    <row r="708" spans="1:3">
      <c r="A708" s="14"/>
      <c r="B708" s="14"/>
      <c r="C708" s="14"/>
    </row>
    <row r="709" spans="1:3">
      <c r="A709" s="14"/>
      <c r="B709" s="14"/>
      <c r="C709" s="14"/>
    </row>
    <row r="710" spans="1:3">
      <c r="A710" s="14"/>
      <c r="B710" s="14"/>
      <c r="C710" s="14"/>
    </row>
    <row r="711" spans="1:3">
      <c r="A711" s="14"/>
      <c r="B711" s="14"/>
      <c r="C711" s="14"/>
    </row>
    <row r="712" spans="1:3">
      <c r="A712" s="14"/>
      <c r="B712" s="14"/>
      <c r="C712" s="14"/>
    </row>
    <row r="713" spans="1:3">
      <c r="A713" s="14"/>
      <c r="B713" s="14"/>
      <c r="C713" s="14"/>
    </row>
    <row r="714" spans="1:3">
      <c r="A714" s="14"/>
      <c r="B714" s="14"/>
      <c r="C714" s="14"/>
    </row>
    <row r="715" spans="1:3">
      <c r="A715" s="14"/>
      <c r="B715" s="14"/>
      <c r="C715" s="14"/>
    </row>
    <row r="716" spans="1:3">
      <c r="A716" s="14"/>
      <c r="B716" s="14"/>
      <c r="C716" s="14"/>
    </row>
    <row r="717" spans="1:3">
      <c r="A717" s="14"/>
      <c r="B717" s="14"/>
      <c r="C717" s="14"/>
    </row>
    <row r="718" spans="1:3">
      <c r="A718" s="14"/>
      <c r="B718" s="14"/>
      <c r="C718" s="14"/>
    </row>
    <row r="719" spans="1:3">
      <c r="A719" s="14"/>
      <c r="B719" s="14"/>
      <c r="C719" s="14"/>
    </row>
    <row r="720" spans="1:3">
      <c r="A720" s="14"/>
      <c r="B720" s="14"/>
      <c r="C720" s="14"/>
    </row>
    <row r="721" spans="1:3">
      <c r="A721" s="14"/>
      <c r="B721" s="14"/>
      <c r="C721" s="14"/>
    </row>
    <row r="722" spans="1:3">
      <c r="A722" s="14"/>
      <c r="B722" s="14"/>
      <c r="C722" s="14"/>
    </row>
    <row r="723" spans="1:3">
      <c r="A723" s="14"/>
      <c r="B723" s="14"/>
      <c r="C723" s="14"/>
    </row>
    <row r="724" spans="1:3">
      <c r="A724" s="14"/>
      <c r="B724" s="14"/>
      <c r="C724" s="14"/>
    </row>
    <row r="725" spans="1:3">
      <c r="A725" s="14"/>
      <c r="B725" s="14"/>
      <c r="C725" s="14"/>
    </row>
    <row r="726" spans="1:3">
      <c r="A726" s="14"/>
      <c r="B726" s="14"/>
      <c r="C726" s="14"/>
    </row>
    <row r="727" spans="1:3">
      <c r="A727" s="14"/>
      <c r="B727" s="14"/>
      <c r="C727" s="14"/>
    </row>
    <row r="728" spans="1:3">
      <c r="A728" s="14"/>
      <c r="B728" s="14"/>
      <c r="C728" s="14"/>
    </row>
    <row r="729" spans="1:3">
      <c r="A729" s="14"/>
      <c r="B729" s="14"/>
      <c r="C729" s="14"/>
    </row>
    <row r="730" spans="1:3">
      <c r="A730" s="14"/>
      <c r="B730" s="14"/>
      <c r="C730" s="14"/>
    </row>
    <row r="731" spans="1:3">
      <c r="A731" s="14"/>
      <c r="B731" s="14"/>
      <c r="C731" s="14"/>
    </row>
    <row r="732" spans="1:3">
      <c r="A732" s="14"/>
      <c r="B732" s="14"/>
      <c r="C732" s="14"/>
    </row>
    <row r="733" spans="1:3">
      <c r="A733" s="14"/>
      <c r="B733" s="14"/>
      <c r="C733" s="14"/>
    </row>
    <row r="734" spans="1:3">
      <c r="A734" s="14"/>
      <c r="B734" s="14"/>
      <c r="C734" s="14"/>
    </row>
    <row r="735" spans="1:3">
      <c r="A735" s="14"/>
      <c r="B735" s="14"/>
      <c r="C735" s="14"/>
    </row>
    <row r="736" spans="1:3">
      <c r="A736" s="14"/>
      <c r="B736" s="14"/>
      <c r="C736" s="14"/>
    </row>
    <row r="737" spans="1:3">
      <c r="A737" s="14"/>
      <c r="B737" s="14"/>
      <c r="C737" s="14"/>
    </row>
    <row r="738" spans="1:3">
      <c r="A738" s="14"/>
      <c r="B738" s="14"/>
      <c r="C738" s="14"/>
    </row>
    <row r="739" spans="1:3">
      <c r="A739" s="14"/>
      <c r="B739" s="14"/>
      <c r="C739" s="14"/>
    </row>
    <row r="740" spans="1:3">
      <c r="A740" s="14"/>
      <c r="B740" s="14"/>
      <c r="C740" s="14"/>
    </row>
    <row r="741" spans="1:3">
      <c r="A741" s="14"/>
      <c r="B741" s="14"/>
      <c r="C741" s="14"/>
    </row>
    <row r="742" spans="1:3">
      <c r="A742" s="14"/>
      <c r="B742" s="14"/>
      <c r="C742" s="14"/>
    </row>
    <row r="743" spans="1:3">
      <c r="A743" s="14"/>
      <c r="B743" s="14"/>
      <c r="C743" s="14"/>
    </row>
    <row r="744" spans="1:3">
      <c r="A744" s="14"/>
      <c r="B744" s="14"/>
      <c r="C744" s="14"/>
    </row>
    <row r="745" spans="1:3">
      <c r="A745" s="14"/>
      <c r="B745" s="14"/>
      <c r="C745" s="14"/>
    </row>
    <row r="746" spans="1:3">
      <c r="A746" s="14"/>
      <c r="B746" s="14"/>
      <c r="C746" s="14"/>
    </row>
    <row r="747" spans="1:3">
      <c r="A747" s="14"/>
      <c r="B747" s="14"/>
      <c r="C747" s="14"/>
    </row>
    <row r="748" spans="1:3">
      <c r="A748" s="14"/>
      <c r="B748" s="14"/>
      <c r="C748" s="14"/>
    </row>
    <row r="749" spans="1:3">
      <c r="A749" s="14"/>
      <c r="B749" s="14"/>
      <c r="C749" s="14"/>
    </row>
    <row r="750" spans="1:3">
      <c r="A750" s="14"/>
      <c r="B750" s="14"/>
      <c r="C750" s="14"/>
    </row>
    <row r="751" spans="1:3">
      <c r="A751" s="14"/>
      <c r="B751" s="14"/>
      <c r="C751" s="14"/>
    </row>
    <row r="752" spans="1:3">
      <c r="A752" s="14"/>
      <c r="B752" s="14"/>
      <c r="C752" s="14"/>
    </row>
    <row r="753" spans="1:3">
      <c r="A753" s="14"/>
      <c r="B753" s="14"/>
      <c r="C753" s="14"/>
    </row>
    <row r="754" spans="1:3">
      <c r="A754" s="14"/>
      <c r="B754" s="14"/>
      <c r="C754" s="14"/>
    </row>
    <row r="755" spans="1:3">
      <c r="A755" s="14"/>
      <c r="B755" s="14"/>
      <c r="C755" s="14"/>
    </row>
    <row r="756" spans="1:3">
      <c r="A756" s="14"/>
      <c r="B756" s="14"/>
      <c r="C756" s="14"/>
    </row>
    <row r="757" spans="1:3">
      <c r="A757" s="14"/>
      <c r="B757" s="14"/>
      <c r="C757" s="14"/>
    </row>
    <row r="758" spans="1:3">
      <c r="A758" s="14"/>
      <c r="B758" s="14"/>
      <c r="C758" s="14"/>
    </row>
    <row r="759" spans="1:3">
      <c r="A759" s="14"/>
      <c r="B759" s="14"/>
      <c r="C759" s="14"/>
    </row>
    <row r="760" spans="1:3">
      <c r="A760" s="14"/>
      <c r="B760" s="14"/>
      <c r="C760" s="14"/>
    </row>
    <row r="761" spans="1:3">
      <c r="A761" s="14"/>
      <c r="B761" s="14"/>
      <c r="C761" s="14"/>
    </row>
    <row r="762" spans="1:3">
      <c r="A762" s="14"/>
      <c r="B762" s="14"/>
      <c r="C762" s="14"/>
    </row>
    <row r="763" spans="1:3">
      <c r="A763" s="14"/>
      <c r="B763" s="14"/>
      <c r="C763" s="14"/>
    </row>
    <row r="764" spans="1:3">
      <c r="A764" s="14"/>
      <c r="B764" s="14"/>
      <c r="C764" s="14"/>
    </row>
    <row r="765" spans="1:3">
      <c r="A765" s="14"/>
      <c r="B765" s="14"/>
      <c r="C765" s="14"/>
    </row>
    <row r="766" spans="1:3">
      <c r="A766" s="14"/>
      <c r="B766" s="14"/>
      <c r="C766" s="14"/>
    </row>
    <row r="767" spans="1:3">
      <c r="A767" s="14"/>
      <c r="B767" s="14"/>
      <c r="C767" s="14"/>
    </row>
    <row r="768" spans="1:3">
      <c r="A768" s="14"/>
      <c r="B768" s="14"/>
      <c r="C768" s="14"/>
    </row>
    <row r="769" spans="1:3">
      <c r="A769" s="14"/>
      <c r="B769" s="14"/>
      <c r="C769" s="14"/>
    </row>
    <row r="770" spans="1:3">
      <c r="A770" s="14"/>
      <c r="B770" s="14"/>
      <c r="C770" s="14"/>
    </row>
    <row r="771" spans="1:3">
      <c r="A771" s="14"/>
      <c r="B771" s="14"/>
      <c r="C771" s="14"/>
    </row>
    <row r="772" spans="1:3">
      <c r="A772" s="14"/>
      <c r="B772" s="14"/>
      <c r="C772" s="14"/>
    </row>
    <row r="773" spans="1:3">
      <c r="A773" s="14"/>
      <c r="B773" s="14"/>
      <c r="C773" s="14"/>
    </row>
    <row r="774" spans="1:3">
      <c r="A774" s="14"/>
      <c r="B774" s="14"/>
      <c r="C774" s="14"/>
    </row>
    <row r="775" spans="1:3">
      <c r="A775" s="14"/>
      <c r="B775" s="14"/>
      <c r="C775" s="14"/>
    </row>
    <row r="776" spans="1:3">
      <c r="A776" s="14"/>
      <c r="B776" s="14"/>
      <c r="C776" s="14"/>
    </row>
    <row r="777" spans="1:3">
      <c r="A777" s="14"/>
      <c r="B777" s="14"/>
      <c r="C777" s="14"/>
    </row>
    <row r="778" spans="1:3">
      <c r="A778" s="14"/>
      <c r="B778" s="14"/>
      <c r="C778" s="14"/>
    </row>
    <row r="779" spans="1:3">
      <c r="A779" s="14"/>
      <c r="B779" s="14"/>
      <c r="C779" s="14"/>
    </row>
    <row r="780" spans="1:3">
      <c r="A780" s="14"/>
      <c r="B780" s="14"/>
      <c r="C780" s="14"/>
    </row>
    <row r="781" spans="1:3">
      <c r="A781" s="14"/>
      <c r="B781" s="14"/>
      <c r="C781" s="14"/>
    </row>
    <row r="782" spans="1:3">
      <c r="A782" s="14"/>
      <c r="B782" s="14"/>
      <c r="C782" s="14"/>
    </row>
    <row r="783" spans="1:3">
      <c r="A783" s="14"/>
      <c r="B783" s="14"/>
      <c r="C783" s="14"/>
    </row>
    <row r="784" spans="1:3">
      <c r="A784" s="14"/>
      <c r="B784" s="14"/>
      <c r="C784" s="14"/>
    </row>
    <row r="785" spans="1:3">
      <c r="A785" s="14"/>
      <c r="B785" s="14"/>
      <c r="C785" s="14"/>
    </row>
    <row r="786" spans="1:3">
      <c r="A786" s="14"/>
      <c r="B786" s="14"/>
      <c r="C786" s="14"/>
    </row>
    <row r="787" spans="1:3">
      <c r="A787" s="14"/>
      <c r="B787" s="14"/>
      <c r="C787" s="14"/>
    </row>
    <row r="788" spans="1:3">
      <c r="A788" s="14"/>
      <c r="B788" s="14"/>
      <c r="C788" s="14"/>
    </row>
    <row r="789" spans="1:3">
      <c r="A789" s="14"/>
      <c r="B789" s="14"/>
      <c r="C789" s="14"/>
    </row>
    <row r="790" spans="1:3">
      <c r="A790" s="14"/>
      <c r="B790" s="14"/>
      <c r="C790" s="14"/>
    </row>
    <row r="791" spans="1:3">
      <c r="A791" s="14"/>
      <c r="B791" s="14"/>
      <c r="C791" s="14"/>
    </row>
    <row r="792" spans="1:3">
      <c r="A792" s="14"/>
      <c r="B792" s="14"/>
      <c r="C792" s="14"/>
    </row>
    <row r="793" spans="1:3">
      <c r="A793" s="14"/>
      <c r="B793" s="14"/>
      <c r="C793" s="14"/>
    </row>
    <row r="794" spans="1:3">
      <c r="A794" s="14"/>
      <c r="B794" s="14"/>
      <c r="C794" s="14"/>
    </row>
    <row r="795" spans="1:3">
      <c r="A795" s="14"/>
      <c r="B795" s="14"/>
      <c r="C795" s="14"/>
    </row>
    <row r="796" spans="1:3">
      <c r="A796" s="14"/>
      <c r="B796" s="14"/>
      <c r="C796" s="14"/>
    </row>
    <row r="797" spans="1:3">
      <c r="A797" s="14"/>
      <c r="B797" s="14"/>
      <c r="C797" s="14"/>
    </row>
    <row r="798" spans="1:3">
      <c r="A798" s="14"/>
      <c r="B798" s="14"/>
      <c r="C798" s="14"/>
    </row>
    <row r="799" spans="1:3">
      <c r="A799" s="14"/>
      <c r="B799" s="14"/>
      <c r="C799" s="14"/>
    </row>
    <row r="800" spans="1:3">
      <c r="A800" s="14"/>
      <c r="B800" s="14"/>
      <c r="C800" s="14"/>
    </row>
    <row r="801" spans="1:3">
      <c r="A801" s="14"/>
      <c r="B801" s="14"/>
      <c r="C801" s="14"/>
    </row>
    <row r="802" spans="1:3">
      <c r="A802" s="14"/>
      <c r="B802" s="14"/>
      <c r="C802" s="14"/>
    </row>
    <row r="803" spans="1:3">
      <c r="A803" s="14"/>
      <c r="B803" s="14"/>
      <c r="C803" s="14"/>
    </row>
    <row r="804" spans="1:3">
      <c r="A804" s="14"/>
      <c r="B804" s="14"/>
      <c r="C804" s="14"/>
    </row>
    <row r="805" spans="1:3">
      <c r="A805" s="14"/>
      <c r="B805" s="14"/>
      <c r="C805" s="14"/>
    </row>
    <row r="806" spans="1:3">
      <c r="A806" s="14"/>
      <c r="B806" s="14"/>
      <c r="C806" s="14"/>
    </row>
    <row r="807" spans="1:3">
      <c r="A807" s="14"/>
      <c r="B807" s="14"/>
      <c r="C807" s="14"/>
    </row>
    <row r="808" spans="1:3">
      <c r="A808" s="14"/>
      <c r="B808" s="14"/>
      <c r="C808" s="14"/>
    </row>
    <row r="809" spans="1:3">
      <c r="A809" s="14"/>
      <c r="B809" s="14"/>
      <c r="C809" s="14"/>
    </row>
    <row r="810" spans="1:3">
      <c r="A810" s="14"/>
      <c r="B810" s="14"/>
      <c r="C810" s="14"/>
    </row>
    <row r="811" spans="1:3">
      <c r="A811" s="14"/>
      <c r="B811" s="14"/>
      <c r="C811" s="14"/>
    </row>
    <row r="812" spans="1:3">
      <c r="A812" s="14"/>
      <c r="B812" s="14"/>
      <c r="C812" s="14"/>
    </row>
    <row r="813" spans="1:3">
      <c r="A813" s="14"/>
      <c r="B813" s="14"/>
      <c r="C813" s="14"/>
    </row>
    <row r="814" spans="1:3">
      <c r="A814" s="14"/>
      <c r="B814" s="14"/>
      <c r="C814" s="14"/>
    </row>
    <row r="815" spans="1:3">
      <c r="A815" s="14"/>
      <c r="B815" s="14"/>
      <c r="C815" s="14"/>
    </row>
    <row r="816" spans="1:3">
      <c r="A816" s="14"/>
      <c r="B816" s="14"/>
      <c r="C816" s="14"/>
    </row>
    <row r="817" spans="1:3">
      <c r="A817" s="14"/>
      <c r="B817" s="14"/>
      <c r="C817" s="14"/>
    </row>
    <row r="818" spans="1:3">
      <c r="A818" s="14"/>
      <c r="B818" s="14"/>
      <c r="C818" s="14"/>
    </row>
    <row r="819" spans="1:3">
      <c r="A819" s="14"/>
      <c r="B819" s="14"/>
      <c r="C819" s="14"/>
    </row>
    <row r="820" spans="1:3">
      <c r="A820" s="14"/>
      <c r="B820" s="14"/>
      <c r="C820" s="14"/>
    </row>
    <row r="821" spans="1:3">
      <c r="A821" s="14"/>
      <c r="B821" s="14"/>
      <c r="C821" s="14"/>
    </row>
    <row r="822" spans="1:3">
      <c r="A822" s="14"/>
      <c r="B822" s="14"/>
      <c r="C822" s="14"/>
    </row>
    <row r="823" spans="1:3">
      <c r="A823" s="14"/>
      <c r="B823" s="14"/>
      <c r="C823" s="14"/>
    </row>
    <row r="824" spans="1:3">
      <c r="A824" s="14"/>
      <c r="B824" s="14"/>
      <c r="C824" s="14"/>
    </row>
    <row r="825" spans="1:3">
      <c r="A825" s="14"/>
      <c r="B825" s="14"/>
      <c r="C825" s="14"/>
    </row>
    <row r="826" spans="1:3">
      <c r="A826" s="14"/>
      <c r="B826" s="14"/>
      <c r="C826" s="14"/>
    </row>
    <row r="827" spans="1:3">
      <c r="A827" s="14"/>
      <c r="B827" s="14"/>
      <c r="C827" s="14"/>
    </row>
    <row r="828" spans="1:3">
      <c r="A828" s="14"/>
      <c r="B828" s="14"/>
      <c r="C828" s="14"/>
    </row>
    <row r="829" spans="1:3">
      <c r="A829" s="14"/>
      <c r="B829" s="14"/>
      <c r="C829" s="14"/>
    </row>
    <row r="830" spans="1:3">
      <c r="A830" s="14"/>
      <c r="B830" s="14"/>
      <c r="C830" s="14"/>
    </row>
    <row r="831" spans="1:3">
      <c r="A831" s="14"/>
      <c r="B831" s="14"/>
      <c r="C831" s="14"/>
    </row>
    <row r="832" spans="1:3">
      <c r="A832" s="14"/>
      <c r="B832" s="14"/>
      <c r="C832" s="14"/>
    </row>
    <row r="833" spans="1:3">
      <c r="A833" s="14"/>
      <c r="B833" s="14"/>
      <c r="C833" s="14"/>
    </row>
    <row r="834" spans="1:3">
      <c r="A834" s="14"/>
      <c r="B834" s="14"/>
      <c r="C834" s="14"/>
    </row>
    <row r="835" spans="1:3">
      <c r="A835" s="14"/>
      <c r="B835" s="14"/>
      <c r="C835" s="14"/>
    </row>
    <row r="836" spans="1:3">
      <c r="A836" s="14"/>
      <c r="B836" s="14"/>
      <c r="C836" s="14"/>
    </row>
    <row r="837" spans="1:3">
      <c r="A837" s="14"/>
      <c r="B837" s="14"/>
      <c r="C837" s="14"/>
    </row>
    <row r="838" spans="1:3">
      <c r="A838" s="14"/>
      <c r="B838" s="14"/>
      <c r="C838" s="14"/>
    </row>
    <row r="839" spans="1:3">
      <c r="A839" s="14"/>
      <c r="B839" s="14"/>
      <c r="C839" s="14"/>
    </row>
    <row r="840" spans="1:3">
      <c r="A840" s="14"/>
      <c r="B840" s="14"/>
      <c r="C840" s="14"/>
    </row>
    <row r="841" spans="1:3">
      <c r="A841" s="14"/>
      <c r="B841" s="14"/>
      <c r="C841" s="14"/>
    </row>
    <row r="842" spans="1:3">
      <c r="A842" s="14"/>
      <c r="B842" s="14"/>
      <c r="C842" s="14"/>
    </row>
    <row r="843" spans="1:3">
      <c r="A843" s="14"/>
      <c r="B843" s="14"/>
      <c r="C843" s="14"/>
    </row>
    <row r="844" spans="1:3">
      <c r="A844" s="14"/>
      <c r="B844" s="14"/>
      <c r="C844" s="14"/>
    </row>
    <row r="845" spans="1:3">
      <c r="A845" s="14"/>
      <c r="B845" s="14"/>
      <c r="C845" s="14"/>
    </row>
    <row r="846" spans="1:3">
      <c r="A846" s="14"/>
      <c r="B846" s="14"/>
      <c r="C846" s="14"/>
    </row>
    <row r="847" spans="1:3">
      <c r="A847" s="14"/>
      <c r="B847" s="14"/>
      <c r="C847" s="14"/>
    </row>
    <row r="848" spans="1:3">
      <c r="A848" s="14"/>
      <c r="B848" s="14"/>
      <c r="C848" s="14"/>
    </row>
    <row r="849" spans="1:3">
      <c r="A849" s="14"/>
      <c r="B849" s="14"/>
      <c r="C849" s="14"/>
    </row>
    <row r="850" spans="1:3">
      <c r="A850" s="14"/>
      <c r="B850" s="14"/>
      <c r="C850" s="14"/>
    </row>
    <row r="851" spans="1:3">
      <c r="A851" s="14"/>
      <c r="B851" s="14"/>
      <c r="C851" s="14"/>
    </row>
    <row r="852" spans="1:3">
      <c r="A852" s="14"/>
      <c r="B852" s="14"/>
      <c r="C852" s="14"/>
    </row>
    <row r="853" spans="1:3">
      <c r="A853" s="14"/>
      <c r="B853" s="14"/>
      <c r="C853" s="14"/>
    </row>
    <row r="854" spans="1:3">
      <c r="A854" s="14"/>
      <c r="B854" s="14"/>
      <c r="C854" s="14"/>
    </row>
    <row r="855" spans="1:3">
      <c r="A855" s="14"/>
      <c r="B855" s="14"/>
      <c r="C855" s="14"/>
    </row>
    <row r="856" spans="1:3">
      <c r="A856" s="14"/>
      <c r="B856" s="14"/>
      <c r="C856" s="14"/>
    </row>
    <row r="857" spans="1:3">
      <c r="A857" s="14"/>
      <c r="B857" s="14"/>
      <c r="C857" s="14"/>
    </row>
    <row r="858" spans="1:3">
      <c r="A858" s="14"/>
      <c r="B858" s="14"/>
      <c r="C858" s="14"/>
    </row>
    <row r="859" spans="1:3">
      <c r="A859" s="14"/>
      <c r="B859" s="14"/>
      <c r="C859" s="14"/>
    </row>
    <row r="860" spans="1:3">
      <c r="A860" s="14"/>
      <c r="B860" s="14"/>
      <c r="C860" s="14"/>
    </row>
    <row r="861" spans="1:3">
      <c r="A861" s="14"/>
      <c r="B861" s="14"/>
      <c r="C861" s="14"/>
    </row>
    <row r="862" spans="1:3">
      <c r="A862" s="14"/>
      <c r="B862" s="14"/>
      <c r="C862" s="14"/>
    </row>
    <row r="863" spans="1:3">
      <c r="A863" s="14"/>
      <c r="B863" s="14"/>
      <c r="C863" s="14"/>
    </row>
    <row r="864" spans="1:3">
      <c r="A864" s="14"/>
      <c r="B864" s="14"/>
      <c r="C864" s="14"/>
    </row>
    <row r="865" spans="1:3">
      <c r="A865" s="14"/>
      <c r="B865" s="14"/>
      <c r="C865" s="14"/>
    </row>
    <row r="866" spans="1:3">
      <c r="A866" s="14"/>
      <c r="B866" s="14"/>
      <c r="C866" s="14"/>
    </row>
    <row r="867" spans="1:3">
      <c r="A867" s="14"/>
      <c r="B867" s="14"/>
      <c r="C867" s="14"/>
    </row>
    <row r="868" spans="1:3">
      <c r="A868" s="14"/>
      <c r="B868" s="14"/>
      <c r="C868" s="14"/>
    </row>
    <row r="869" spans="1:3">
      <c r="A869" s="14"/>
      <c r="B869" s="14"/>
      <c r="C869" s="14"/>
    </row>
    <row r="870" spans="1:3">
      <c r="A870" s="14"/>
      <c r="B870" s="14"/>
      <c r="C870" s="14"/>
    </row>
    <row r="871" spans="1:3">
      <c r="A871" s="14"/>
      <c r="B871" s="14"/>
      <c r="C871" s="14"/>
    </row>
    <row r="872" spans="1:3">
      <c r="A872" s="14"/>
      <c r="B872" s="14"/>
      <c r="C872" s="14"/>
    </row>
    <row r="873" spans="1:3">
      <c r="A873" s="14"/>
      <c r="B873" s="14"/>
      <c r="C873" s="14"/>
    </row>
    <row r="874" spans="1:3">
      <c r="A874" s="14"/>
      <c r="B874" s="14"/>
      <c r="C874" s="14"/>
    </row>
    <row r="875" spans="1:3">
      <c r="A875" s="14"/>
      <c r="B875" s="14"/>
      <c r="C875" s="14"/>
    </row>
    <row r="876" spans="1:3">
      <c r="A876" s="14"/>
      <c r="B876" s="14"/>
      <c r="C876" s="14"/>
    </row>
    <row r="877" spans="1:3">
      <c r="A877" s="14"/>
      <c r="B877" s="14"/>
      <c r="C877" s="14"/>
    </row>
    <row r="878" spans="1:3">
      <c r="A878" s="14"/>
      <c r="B878" s="14"/>
      <c r="C878" s="14"/>
    </row>
    <row r="879" spans="1:3">
      <c r="A879" s="14"/>
      <c r="B879" s="14"/>
      <c r="C879" s="14"/>
    </row>
    <row r="880" spans="1:3">
      <c r="A880" s="14"/>
      <c r="B880" s="14"/>
      <c r="C880" s="14"/>
    </row>
    <row r="881" spans="1:3">
      <c r="A881" s="14"/>
      <c r="B881" s="14"/>
      <c r="C881" s="14"/>
    </row>
    <row r="882" spans="1:3">
      <c r="A882" s="14"/>
      <c r="B882" s="14"/>
      <c r="C882" s="14"/>
    </row>
    <row r="883" spans="1:3">
      <c r="A883" s="14"/>
      <c r="B883" s="14"/>
      <c r="C883" s="14"/>
    </row>
    <row r="884" spans="1:3">
      <c r="A884" s="14"/>
      <c r="B884" s="14"/>
      <c r="C884" s="14"/>
    </row>
    <row r="885" spans="1:3">
      <c r="A885" s="14"/>
      <c r="B885" s="14"/>
      <c r="C885" s="14"/>
    </row>
    <row r="886" spans="1:3">
      <c r="A886" s="14"/>
      <c r="B886" s="14"/>
      <c r="C886" s="14"/>
    </row>
    <row r="887" spans="1:3">
      <c r="A887" s="14"/>
      <c r="B887" s="14"/>
      <c r="C887" s="14"/>
    </row>
    <row r="888" spans="1:3">
      <c r="A888" s="14"/>
      <c r="B888" s="14"/>
      <c r="C888" s="14"/>
    </row>
    <row r="889" spans="1:3">
      <c r="A889" s="14"/>
      <c r="B889" s="14"/>
      <c r="C889" s="14"/>
    </row>
    <row r="890" spans="1:3">
      <c r="A890" s="14"/>
      <c r="B890" s="14"/>
      <c r="C890" s="14"/>
    </row>
    <row r="891" spans="1:3">
      <c r="A891" s="14"/>
      <c r="B891" s="14"/>
      <c r="C891" s="14"/>
    </row>
    <row r="892" spans="1:3">
      <c r="A892" s="14"/>
      <c r="B892" s="14"/>
      <c r="C892" s="14"/>
    </row>
    <row r="893" spans="1:3">
      <c r="A893" s="14"/>
      <c r="B893" s="14"/>
      <c r="C893" s="14"/>
    </row>
    <row r="894" spans="1:3">
      <c r="A894" s="14"/>
      <c r="B894" s="14"/>
      <c r="C894" s="14"/>
    </row>
    <row r="895" spans="1:3">
      <c r="A895" s="14"/>
      <c r="B895" s="14"/>
      <c r="C895" s="14"/>
    </row>
    <row r="896" spans="1:3">
      <c r="A896" s="14"/>
      <c r="B896" s="14"/>
      <c r="C896" s="14"/>
    </row>
    <row r="897" spans="1:3">
      <c r="A897" s="14"/>
      <c r="B897" s="14"/>
      <c r="C897" s="14"/>
    </row>
    <row r="898" spans="1:3">
      <c r="A898" s="14"/>
      <c r="B898" s="14"/>
      <c r="C898" s="14"/>
    </row>
    <row r="899" spans="1:3">
      <c r="A899" s="14"/>
      <c r="B899" s="14"/>
      <c r="C899" s="14"/>
    </row>
    <row r="900" spans="1:3">
      <c r="A900" s="14"/>
      <c r="B900" s="14"/>
      <c r="C900" s="14"/>
    </row>
    <row r="901" spans="1:3">
      <c r="A901" s="14"/>
      <c r="B901" s="14"/>
      <c r="C901" s="14"/>
    </row>
    <row r="902" spans="1:3">
      <c r="A902" s="14"/>
      <c r="B902" s="14"/>
      <c r="C902" s="14"/>
    </row>
    <row r="903" spans="1:3">
      <c r="A903" s="14"/>
      <c r="B903" s="14"/>
      <c r="C903" s="14"/>
    </row>
    <row r="904" spans="1:3">
      <c r="A904" s="14"/>
      <c r="B904" s="14"/>
      <c r="C904" s="14"/>
    </row>
    <row r="905" spans="1:3">
      <c r="A905" s="14"/>
      <c r="B905" s="14"/>
      <c r="C905" s="14"/>
    </row>
    <row r="906" spans="1:3">
      <c r="A906" s="14"/>
      <c r="B906" s="14"/>
      <c r="C906" s="14"/>
    </row>
    <row r="907" spans="1:3">
      <c r="A907" s="14"/>
      <c r="B907" s="14"/>
      <c r="C907" s="14"/>
    </row>
    <row r="908" spans="1:3">
      <c r="A908" s="14"/>
      <c r="B908" s="14"/>
      <c r="C908" s="14"/>
    </row>
    <row r="909" spans="1:3">
      <c r="A909" s="14"/>
      <c r="B909" s="14"/>
      <c r="C909" s="14"/>
    </row>
    <row r="910" spans="1:3">
      <c r="A910" s="14"/>
      <c r="B910" s="14"/>
      <c r="C910" s="14"/>
    </row>
    <row r="911" spans="1:3">
      <c r="A911" s="14"/>
      <c r="B911" s="14"/>
      <c r="C911" s="14"/>
    </row>
    <row r="912" spans="1:3">
      <c r="A912" s="14"/>
      <c r="B912" s="14"/>
      <c r="C912" s="14"/>
    </row>
    <row r="913" spans="1:3">
      <c r="A913" s="14"/>
      <c r="B913" s="14"/>
      <c r="C913" s="14"/>
    </row>
    <row r="914" spans="1:3">
      <c r="A914" s="14"/>
      <c r="B914" s="14"/>
      <c r="C914" s="14"/>
    </row>
    <row r="915" spans="1:3">
      <c r="A915" s="14"/>
      <c r="B915" s="14"/>
      <c r="C915" s="14"/>
    </row>
    <row r="916" spans="1:3">
      <c r="A916" s="14"/>
      <c r="B916" s="14"/>
      <c r="C916" s="14"/>
    </row>
    <row r="917" spans="1:3">
      <c r="A917" s="14"/>
      <c r="B917" s="14"/>
      <c r="C917" s="14"/>
    </row>
    <row r="918" spans="1:3">
      <c r="A918" s="14"/>
      <c r="B918" s="14"/>
      <c r="C918" s="14"/>
    </row>
    <row r="919" spans="1:3">
      <c r="A919" s="14"/>
      <c r="B919" s="14"/>
      <c r="C919" s="14"/>
    </row>
    <row r="920" spans="1:3">
      <c r="A920" s="14"/>
      <c r="B920" s="14"/>
      <c r="C920" s="14"/>
    </row>
    <row r="921" spans="1:3">
      <c r="A921" s="14"/>
      <c r="B921" s="14"/>
      <c r="C921" s="14"/>
    </row>
    <row r="922" spans="1:3">
      <c r="A922" s="14"/>
      <c r="B922" s="14"/>
      <c r="C922" s="14"/>
    </row>
    <row r="923" spans="1:3">
      <c r="A923" s="14"/>
      <c r="B923" s="14"/>
      <c r="C923" s="14"/>
    </row>
    <row r="924" spans="1:3">
      <c r="A924" s="14"/>
      <c r="B924" s="14"/>
      <c r="C924" s="14"/>
    </row>
    <row r="925" spans="1:3">
      <c r="A925" s="14"/>
      <c r="B925" s="14"/>
      <c r="C925" s="14"/>
    </row>
    <row r="926" spans="1:3">
      <c r="A926" s="14"/>
      <c r="B926" s="14"/>
      <c r="C926" s="14"/>
    </row>
    <row r="927" spans="1:3">
      <c r="A927" s="14"/>
      <c r="B927" s="14"/>
      <c r="C927" s="14"/>
    </row>
    <row r="928" spans="1:3">
      <c r="A928" s="14"/>
      <c r="B928" s="14"/>
      <c r="C928" s="14"/>
    </row>
    <row r="929" spans="1:3">
      <c r="A929" s="14"/>
      <c r="B929" s="14"/>
      <c r="C929" s="14"/>
    </row>
    <row r="930" spans="1:3">
      <c r="A930" s="14"/>
      <c r="B930" s="14"/>
      <c r="C930" s="14"/>
    </row>
    <row r="931" spans="1:3">
      <c r="A931" s="14"/>
      <c r="B931" s="14"/>
      <c r="C931" s="14"/>
    </row>
    <row r="932" spans="1:3">
      <c r="A932" s="14"/>
      <c r="B932" s="14"/>
      <c r="C932" s="14"/>
    </row>
    <row r="933" spans="1:3">
      <c r="A933" s="14"/>
      <c r="B933" s="14"/>
      <c r="C933" s="14"/>
    </row>
    <row r="934" spans="1:3">
      <c r="A934" s="14"/>
      <c r="B934" s="14"/>
      <c r="C934" s="14"/>
    </row>
    <row r="935" spans="1:3">
      <c r="A935" s="14"/>
      <c r="B935" s="14"/>
      <c r="C935" s="14"/>
    </row>
    <row r="936" spans="1:3">
      <c r="A936" s="14"/>
      <c r="B936" s="14"/>
      <c r="C936" s="14"/>
    </row>
    <row r="937" spans="1:3">
      <c r="A937" s="14"/>
      <c r="B937" s="14"/>
      <c r="C937" s="14"/>
    </row>
    <row r="938" spans="1:3">
      <c r="A938" s="14"/>
      <c r="B938" s="14"/>
      <c r="C938" s="14"/>
    </row>
    <row r="939" spans="1:3">
      <c r="A939" s="14"/>
      <c r="B939" s="14"/>
      <c r="C939" s="14"/>
    </row>
    <row r="940" spans="1:3">
      <c r="A940" s="14"/>
      <c r="B940" s="14"/>
      <c r="C940" s="14"/>
    </row>
    <row r="941" spans="1:3">
      <c r="A941" s="14"/>
      <c r="B941" s="14"/>
      <c r="C941" s="14"/>
    </row>
    <row r="942" spans="1:3">
      <c r="A942" s="14"/>
      <c r="B942" s="14"/>
      <c r="C942" s="14"/>
    </row>
    <row r="943" spans="1:3">
      <c r="A943" s="14"/>
      <c r="B943" s="14"/>
      <c r="C943" s="14"/>
    </row>
    <row r="944" spans="1:3">
      <c r="A944" s="14"/>
      <c r="B944" s="14"/>
      <c r="C944" s="14"/>
    </row>
    <row r="945" spans="1:3">
      <c r="A945" s="14"/>
      <c r="B945" s="14"/>
      <c r="C945" s="14"/>
    </row>
    <row r="946" spans="1:3">
      <c r="A946" s="14"/>
      <c r="B946" s="14"/>
      <c r="C946" s="14"/>
    </row>
    <row r="947" spans="1:3">
      <c r="A947" s="14"/>
      <c r="B947" s="14"/>
      <c r="C947" s="14"/>
    </row>
    <row r="948" spans="1:3">
      <c r="A948" s="14"/>
      <c r="B948" s="14"/>
      <c r="C948" s="14"/>
    </row>
    <row r="949" spans="1:3">
      <c r="A949" s="14"/>
      <c r="B949" s="14"/>
      <c r="C949" s="14"/>
    </row>
    <row r="950" spans="1:3">
      <c r="A950" s="14"/>
      <c r="B950" s="14"/>
      <c r="C950" s="14"/>
    </row>
    <row r="951" spans="1:3">
      <c r="A951" s="14"/>
      <c r="B951" s="14"/>
      <c r="C951" s="14"/>
    </row>
    <row r="952" spans="1:3">
      <c r="A952" s="14"/>
      <c r="B952" s="14"/>
      <c r="C952" s="14"/>
    </row>
    <row r="953" spans="1:3">
      <c r="A953" s="14"/>
      <c r="B953" s="14"/>
      <c r="C953" s="14"/>
    </row>
    <row r="954" spans="1:3">
      <c r="A954" s="14"/>
      <c r="B954" s="14"/>
      <c r="C954" s="14"/>
    </row>
    <row r="955" spans="1:3">
      <c r="A955" s="14"/>
      <c r="B955" s="14"/>
      <c r="C955" s="14"/>
    </row>
    <row r="956" spans="1:3">
      <c r="A956" s="14"/>
      <c r="B956" s="14"/>
      <c r="C956" s="14"/>
    </row>
    <row r="957" spans="1:3">
      <c r="A957" s="14"/>
      <c r="B957" s="14"/>
      <c r="C957" s="14"/>
    </row>
    <row r="958" spans="1:3">
      <c r="A958" s="14"/>
      <c r="B958" s="14"/>
      <c r="C958" s="14"/>
    </row>
    <row r="959" spans="1:3">
      <c r="A959" s="14"/>
      <c r="B959" s="14"/>
      <c r="C959" s="14"/>
    </row>
    <row r="960" spans="1:3">
      <c r="A960" s="14"/>
      <c r="B960" s="14"/>
      <c r="C960" s="14"/>
    </row>
    <row r="961" spans="1:3">
      <c r="A961" s="14"/>
      <c r="B961" s="14"/>
      <c r="C961" s="14"/>
    </row>
    <row r="962" spans="1:3">
      <c r="A962" s="14"/>
      <c r="B962" s="14"/>
      <c r="C962" s="14"/>
    </row>
    <row r="963" spans="1:3">
      <c r="A963" s="14"/>
      <c r="B963" s="14"/>
      <c r="C963" s="14"/>
    </row>
    <row r="964" spans="1:3">
      <c r="A964" s="14"/>
      <c r="B964" s="14"/>
      <c r="C964" s="14"/>
    </row>
    <row r="965" spans="1:3">
      <c r="A965" s="14"/>
      <c r="B965" s="14"/>
      <c r="C965" s="14"/>
    </row>
    <row r="966" spans="1:3">
      <c r="A966" s="14"/>
      <c r="B966" s="14"/>
      <c r="C966" s="14"/>
    </row>
    <row r="967" spans="1:3">
      <c r="A967" s="14"/>
      <c r="B967" s="14"/>
      <c r="C967" s="14"/>
    </row>
    <row r="968" spans="1:3">
      <c r="A968" s="14"/>
      <c r="B968" s="14"/>
      <c r="C968" s="14"/>
    </row>
    <row r="969" spans="1:3">
      <c r="A969" s="14"/>
      <c r="B969" s="14"/>
      <c r="C969" s="14"/>
    </row>
    <row r="970" spans="1:3">
      <c r="A970" s="14"/>
      <c r="B970" s="14"/>
      <c r="C970" s="14"/>
    </row>
    <row r="971" spans="1:3">
      <c r="A971" s="14"/>
      <c r="B971" s="14"/>
      <c r="C971" s="14"/>
    </row>
    <row r="972" spans="1:3">
      <c r="A972" s="14"/>
      <c r="B972" s="14"/>
      <c r="C972" s="14"/>
    </row>
    <row r="973" spans="1:3">
      <c r="A973" s="14"/>
      <c r="B973" s="14"/>
      <c r="C973" s="14"/>
    </row>
    <row r="974" spans="1:3">
      <c r="A974" s="14"/>
      <c r="B974" s="14"/>
      <c r="C974" s="14"/>
    </row>
    <row r="975" spans="1:3">
      <c r="A975" s="14"/>
      <c r="B975" s="14"/>
      <c r="C975" s="14"/>
    </row>
    <row r="976" spans="1:3">
      <c r="A976" s="14"/>
      <c r="B976" s="14"/>
      <c r="C976" s="14"/>
    </row>
    <row r="977" spans="1:3">
      <c r="A977" s="14"/>
      <c r="B977" s="14"/>
      <c r="C977" s="14"/>
    </row>
    <row r="978" spans="1:3">
      <c r="A978" s="14"/>
      <c r="B978" s="14"/>
      <c r="C978" s="14"/>
    </row>
    <row r="979" spans="1:3">
      <c r="A979" s="14"/>
      <c r="B979" s="14"/>
      <c r="C979" s="14"/>
    </row>
    <row r="980" spans="1:3">
      <c r="A980" s="14"/>
      <c r="B980" s="14"/>
      <c r="C980" s="14"/>
    </row>
    <row r="981" spans="1:3">
      <c r="A981" s="14"/>
      <c r="B981" s="14"/>
      <c r="C981" s="14"/>
    </row>
    <row r="982" spans="1:3">
      <c r="A982" s="14"/>
      <c r="B982" s="14"/>
      <c r="C982" s="14"/>
    </row>
    <row r="983" spans="1:3">
      <c r="A983" s="14"/>
      <c r="B983" s="14"/>
      <c r="C983" s="14"/>
    </row>
    <row r="984" spans="1:3">
      <c r="A984" s="14"/>
      <c r="B984" s="14"/>
      <c r="C984" s="14"/>
    </row>
    <row r="985" spans="1:3">
      <c r="A985" s="14"/>
      <c r="B985" s="14"/>
      <c r="C985" s="14"/>
    </row>
    <row r="986" spans="1:3">
      <c r="A986" s="14"/>
      <c r="B986" s="14"/>
      <c r="C986" s="14"/>
    </row>
    <row r="987" spans="1:3">
      <c r="A987" s="14"/>
      <c r="B987" s="14"/>
      <c r="C987" s="14"/>
    </row>
    <row r="988" spans="1:3">
      <c r="A988" s="14"/>
      <c r="B988" s="14"/>
      <c r="C988" s="14"/>
    </row>
    <row r="989" spans="1:3">
      <c r="A989" s="14"/>
      <c r="B989" s="14"/>
      <c r="C989" s="14"/>
    </row>
    <row r="990" spans="1:3">
      <c r="A990" s="14"/>
      <c r="B990" s="14"/>
      <c r="C990" s="14"/>
    </row>
    <row r="991" spans="1:3">
      <c r="A991" s="14"/>
      <c r="B991" s="14"/>
      <c r="C991" s="14"/>
    </row>
    <row r="992" spans="1:3">
      <c r="A992" s="14"/>
      <c r="B992" s="14"/>
      <c r="C992" s="14"/>
    </row>
    <row r="993" spans="1:3">
      <c r="A993" s="14"/>
      <c r="B993" s="14"/>
      <c r="C993" s="14"/>
    </row>
    <row r="994" spans="1:3">
      <c r="A994" s="14"/>
      <c r="B994" s="14"/>
      <c r="C994" s="14"/>
    </row>
    <row r="995" spans="1:3">
      <c r="A995" s="14"/>
      <c r="B995" s="14"/>
      <c r="C995" s="14"/>
    </row>
    <row r="996" spans="1:3">
      <c r="A996" s="14"/>
      <c r="B996" s="14"/>
      <c r="C996" s="14"/>
    </row>
    <row r="997" spans="1:3">
      <c r="A997" s="14"/>
      <c r="B997" s="14"/>
      <c r="C997" s="14"/>
    </row>
    <row r="998" spans="1:3">
      <c r="A998" s="14"/>
      <c r="B998" s="14"/>
      <c r="C998" s="14"/>
    </row>
    <row r="999" spans="1:3">
      <c r="A999" s="14"/>
      <c r="B999" s="14"/>
      <c r="C999" s="14"/>
    </row>
    <row r="1000" spans="1:3">
      <c r="A1000" s="14"/>
      <c r="B1000" s="14"/>
      <c r="C1000" s="14"/>
    </row>
    <row r="1001" spans="1:3">
      <c r="A1001" s="14"/>
      <c r="B1001" s="14"/>
      <c r="C1001" s="14"/>
    </row>
    <row r="1002" spans="1:3">
      <c r="A1002" s="14"/>
      <c r="B1002" s="14"/>
      <c r="C1002" s="14"/>
    </row>
    <row r="1003" spans="1:3">
      <c r="A1003" s="14"/>
      <c r="B1003" s="14"/>
      <c r="C1003" s="14"/>
    </row>
    <row r="1004" spans="1:3">
      <c r="A1004" s="14"/>
      <c r="B1004" s="14"/>
      <c r="C1004" s="14"/>
    </row>
    <row r="1005" spans="1:3">
      <c r="A1005" s="14"/>
      <c r="B1005" s="14"/>
      <c r="C1005" s="14"/>
    </row>
    <row r="1006" spans="1:3">
      <c r="A1006" s="14"/>
      <c r="B1006" s="14"/>
      <c r="C1006" s="14"/>
    </row>
    <row r="1007" spans="1:3">
      <c r="A1007" s="14"/>
      <c r="B1007" s="14"/>
      <c r="C1007" s="14"/>
    </row>
    <row r="1008" spans="1:3">
      <c r="A1008" s="14"/>
      <c r="B1008" s="14"/>
      <c r="C1008" s="14"/>
    </row>
    <row r="1009" spans="1:3">
      <c r="A1009" s="14"/>
      <c r="B1009" s="14"/>
      <c r="C1009" s="14"/>
    </row>
    <row r="1010" spans="1:3">
      <c r="A1010" s="14"/>
      <c r="B1010" s="14"/>
      <c r="C1010" s="14"/>
    </row>
    <row r="1011" spans="1:3">
      <c r="A1011" s="14"/>
      <c r="B1011" s="14"/>
      <c r="C1011" s="14"/>
    </row>
    <row r="1012" spans="1:3">
      <c r="A1012" s="14"/>
      <c r="B1012" s="14"/>
      <c r="C1012" s="14"/>
    </row>
    <row r="1013" spans="1:3">
      <c r="A1013" s="14"/>
      <c r="B1013" s="14"/>
      <c r="C1013" s="14"/>
    </row>
    <row r="1014" spans="1:3">
      <c r="A1014" s="14"/>
      <c r="B1014" s="14"/>
      <c r="C1014" s="14"/>
    </row>
    <row r="1015" spans="1:3">
      <c r="A1015" s="14"/>
      <c r="B1015" s="14"/>
      <c r="C1015" s="14"/>
    </row>
    <row r="1016" spans="1:3">
      <c r="A1016" s="14"/>
      <c r="B1016" s="14"/>
      <c r="C1016" s="14"/>
    </row>
    <row r="1017" spans="1:3">
      <c r="A1017" s="14"/>
      <c r="B1017" s="14"/>
      <c r="C1017" s="14"/>
    </row>
    <row r="1018" spans="1:3">
      <c r="A1018" s="14"/>
      <c r="B1018" s="14"/>
      <c r="C1018" s="14"/>
    </row>
    <row r="1019" spans="1:3">
      <c r="A1019" s="14"/>
      <c r="B1019" s="14"/>
      <c r="C1019" s="14"/>
    </row>
    <row r="1020" spans="1:3">
      <c r="A1020" s="14"/>
      <c r="B1020" s="14"/>
      <c r="C1020" s="14"/>
    </row>
    <row r="1021" spans="1:3">
      <c r="A1021" s="14"/>
      <c r="B1021" s="14"/>
      <c r="C1021" s="14"/>
    </row>
    <row r="1022" spans="1:3">
      <c r="A1022" s="14"/>
      <c r="B1022" s="14"/>
      <c r="C1022" s="14"/>
    </row>
    <row r="1023" spans="1:3">
      <c r="A1023" s="14"/>
      <c r="B1023" s="14"/>
      <c r="C1023" s="14"/>
    </row>
    <row r="1024" spans="1:3">
      <c r="A1024" s="14"/>
      <c r="B1024" s="14"/>
      <c r="C1024" s="14"/>
    </row>
    <row r="1025" spans="1:3">
      <c r="A1025" s="14"/>
      <c r="B1025" s="14"/>
      <c r="C1025" s="14"/>
    </row>
    <row r="1026" spans="1:3">
      <c r="A1026" s="14"/>
      <c r="B1026" s="14"/>
      <c r="C1026" s="14"/>
    </row>
    <row r="1027" spans="1:3">
      <c r="A1027" s="14"/>
      <c r="B1027" s="14"/>
      <c r="C1027" s="14"/>
    </row>
    <row r="1028" spans="1:3">
      <c r="A1028" s="14"/>
      <c r="B1028" s="14"/>
      <c r="C1028" s="14"/>
    </row>
    <row r="1029" spans="1:3">
      <c r="A1029" s="14"/>
      <c r="B1029" s="14"/>
      <c r="C1029" s="14"/>
    </row>
    <row r="1030" spans="1:3">
      <c r="A1030" s="14"/>
      <c r="B1030" s="14"/>
      <c r="C1030" s="14"/>
    </row>
    <row r="1031" spans="1:3">
      <c r="A1031" s="14"/>
      <c r="B1031" s="14"/>
      <c r="C1031" s="14"/>
    </row>
    <row r="1032" spans="1:3">
      <c r="A1032" s="14"/>
      <c r="B1032" s="14"/>
      <c r="C1032" s="14"/>
    </row>
    <row r="1033" spans="1:3">
      <c r="A1033" s="14"/>
      <c r="B1033" s="14"/>
      <c r="C1033" s="14"/>
    </row>
    <row r="1034" spans="1:3">
      <c r="A1034" s="14"/>
      <c r="B1034" s="14"/>
      <c r="C1034" s="14"/>
    </row>
    <row r="1035" spans="1:3">
      <c r="A1035" s="14"/>
      <c r="B1035" s="14"/>
      <c r="C1035" s="14"/>
    </row>
    <row r="1036" spans="1:3">
      <c r="A1036" s="14"/>
      <c r="B1036" s="14"/>
      <c r="C1036" s="14"/>
    </row>
    <row r="1037" spans="1:3">
      <c r="A1037" s="14"/>
      <c r="B1037" s="14"/>
      <c r="C1037" s="14"/>
    </row>
    <row r="1038" spans="1:3">
      <c r="A1038" s="14"/>
      <c r="B1038" s="14"/>
      <c r="C1038" s="14"/>
    </row>
    <row r="1039" spans="1:3">
      <c r="A1039" s="14"/>
      <c r="B1039" s="14"/>
      <c r="C1039" s="14"/>
    </row>
    <row r="1040" spans="1:3">
      <c r="A1040" s="14"/>
      <c r="B1040" s="14"/>
      <c r="C1040" s="14"/>
    </row>
    <row r="1041" spans="1:3">
      <c r="A1041" s="14"/>
      <c r="B1041" s="14"/>
      <c r="C1041" s="14"/>
    </row>
    <row r="1042" spans="1:3">
      <c r="A1042" s="14"/>
      <c r="B1042" s="14"/>
      <c r="C1042" s="14"/>
    </row>
    <row r="1043" spans="1:3">
      <c r="A1043" s="14"/>
      <c r="B1043" s="14"/>
      <c r="C1043" s="14"/>
    </row>
    <row r="1044" spans="1:3">
      <c r="A1044" s="14"/>
      <c r="B1044" s="14"/>
      <c r="C1044" s="14"/>
    </row>
    <row r="1045" spans="1:3">
      <c r="A1045" s="14"/>
      <c r="B1045" s="14"/>
      <c r="C1045" s="14"/>
    </row>
    <row r="1046" spans="1:3">
      <c r="A1046" s="14"/>
      <c r="B1046" s="14"/>
      <c r="C1046" s="14"/>
    </row>
    <row r="1047" spans="1:3">
      <c r="A1047" s="14"/>
      <c r="B1047" s="14"/>
      <c r="C1047" s="14"/>
    </row>
    <row r="1048" spans="1:3">
      <c r="A1048" s="14"/>
      <c r="B1048" s="14"/>
      <c r="C1048" s="14"/>
    </row>
    <row r="1049" spans="1:3">
      <c r="A1049" s="14"/>
      <c r="B1049" s="14"/>
      <c r="C1049" s="14"/>
    </row>
    <row r="1050" spans="1:3">
      <c r="A1050" s="14"/>
      <c r="B1050" s="14"/>
      <c r="C1050" s="14"/>
    </row>
    <row r="1051" spans="1:3">
      <c r="A1051" s="14"/>
      <c r="B1051" s="14"/>
      <c r="C1051" s="14"/>
    </row>
    <row r="1052" spans="1:3">
      <c r="A1052" s="14"/>
      <c r="B1052" s="14"/>
      <c r="C1052" s="14"/>
    </row>
    <row r="1053" spans="1:3">
      <c r="A1053" s="14"/>
      <c r="B1053" s="14"/>
      <c r="C1053" s="14"/>
    </row>
    <row r="1054" spans="1:3">
      <c r="A1054" s="14"/>
      <c r="B1054" s="14"/>
      <c r="C1054" s="14"/>
    </row>
    <row r="1055" spans="1:3">
      <c r="A1055" s="14"/>
      <c r="B1055" s="14"/>
      <c r="C1055" s="14"/>
    </row>
    <row r="1056" spans="1:3">
      <c r="A1056" s="14"/>
      <c r="B1056" s="14"/>
      <c r="C1056" s="14"/>
    </row>
    <row r="1057" spans="1:3">
      <c r="A1057" s="14"/>
      <c r="B1057" s="14"/>
      <c r="C1057" s="14"/>
    </row>
    <row r="1058" spans="1:3">
      <c r="A1058" s="14"/>
      <c r="B1058" s="14"/>
      <c r="C1058" s="14"/>
    </row>
    <row r="1059" spans="1:3">
      <c r="A1059" s="14"/>
      <c r="B1059" s="14"/>
      <c r="C1059" s="14"/>
    </row>
    <row r="1060" spans="1:3">
      <c r="A1060" s="14"/>
      <c r="B1060" s="14"/>
      <c r="C1060" s="14"/>
    </row>
    <row r="1061" spans="1:3">
      <c r="A1061" s="14"/>
      <c r="B1061" s="14"/>
      <c r="C1061" s="14"/>
    </row>
    <row r="1062" spans="1:3">
      <c r="A1062" s="14"/>
      <c r="B1062" s="14"/>
      <c r="C1062" s="14"/>
    </row>
    <row r="1063" spans="1:3">
      <c r="A1063" s="14"/>
      <c r="B1063" s="14"/>
      <c r="C1063" s="14"/>
    </row>
    <row r="1064" spans="1:3">
      <c r="A1064" s="14"/>
      <c r="B1064" s="14"/>
      <c r="C1064" s="14"/>
    </row>
    <row r="1065" spans="1:3">
      <c r="A1065" s="14"/>
      <c r="B1065" s="14"/>
      <c r="C1065" s="14"/>
    </row>
    <row r="1066" spans="1:3">
      <c r="A1066" s="14"/>
      <c r="B1066" s="14"/>
      <c r="C1066" s="14"/>
    </row>
    <row r="1067" spans="1:3">
      <c r="A1067" s="14"/>
      <c r="B1067" s="14"/>
      <c r="C1067" s="14"/>
    </row>
    <row r="1068" spans="1:3">
      <c r="A1068" s="14"/>
      <c r="B1068" s="14"/>
      <c r="C1068" s="14"/>
    </row>
    <row r="1069" spans="1:3">
      <c r="A1069" s="14"/>
      <c r="B1069" s="14"/>
      <c r="C1069" s="14"/>
    </row>
    <row r="1070" spans="1:3">
      <c r="A1070" s="14"/>
      <c r="B1070" s="14"/>
      <c r="C1070" s="14"/>
    </row>
    <row r="1071" spans="1:3">
      <c r="A1071" s="14"/>
      <c r="B1071" s="14"/>
      <c r="C1071" s="14"/>
    </row>
    <row r="1072" spans="1:3">
      <c r="A1072" s="14"/>
      <c r="B1072" s="14"/>
      <c r="C1072" s="14"/>
    </row>
    <row r="1073" spans="1:3">
      <c r="A1073" s="14"/>
      <c r="B1073" s="14"/>
      <c r="C1073" s="14"/>
    </row>
    <row r="1074" spans="1:3">
      <c r="A1074" s="14"/>
      <c r="B1074" s="14"/>
      <c r="C1074" s="14"/>
    </row>
    <row r="1075" spans="1:3">
      <c r="A1075" s="14"/>
      <c r="B1075" s="14"/>
      <c r="C1075" s="14"/>
    </row>
    <row r="1076" spans="1:3">
      <c r="A1076" s="14"/>
      <c r="B1076" s="14"/>
      <c r="C1076" s="14"/>
    </row>
    <row r="1077" spans="1:3">
      <c r="A1077" s="14"/>
      <c r="B1077" s="14"/>
      <c r="C1077" s="14"/>
    </row>
    <row r="1078" spans="1:3">
      <c r="A1078" s="14"/>
      <c r="B1078" s="14"/>
      <c r="C1078" s="14"/>
    </row>
    <row r="1079" spans="1:3">
      <c r="A1079" s="14"/>
      <c r="B1079" s="14"/>
      <c r="C1079" s="14"/>
    </row>
    <row r="1080" spans="1:3">
      <c r="A1080" s="14"/>
      <c r="B1080" s="14"/>
      <c r="C1080" s="14"/>
    </row>
    <row r="1081" spans="1:3">
      <c r="A1081" s="14"/>
      <c r="B1081" s="14"/>
      <c r="C1081" s="14"/>
    </row>
    <row r="1082" spans="1:3">
      <c r="A1082" s="14"/>
      <c r="B1082" s="14"/>
      <c r="C1082" s="14"/>
    </row>
    <row r="1083" spans="1:3">
      <c r="A1083" s="14"/>
      <c r="B1083" s="14"/>
      <c r="C1083" s="14"/>
    </row>
    <row r="1084" spans="1:3">
      <c r="A1084" s="14"/>
      <c r="B1084" s="14"/>
      <c r="C1084" s="14"/>
    </row>
    <row r="1085" spans="1:3">
      <c r="A1085" s="14"/>
      <c r="B1085" s="14"/>
      <c r="C1085" s="14"/>
    </row>
    <row r="1086" spans="1:3">
      <c r="A1086" s="14"/>
      <c r="B1086" s="14"/>
      <c r="C1086" s="14"/>
    </row>
    <row r="1087" spans="1:3">
      <c r="A1087" s="14"/>
      <c r="B1087" s="14"/>
      <c r="C1087" s="14"/>
    </row>
    <row r="1088" spans="1:3">
      <c r="A1088" s="14"/>
      <c r="B1088" s="14"/>
      <c r="C1088" s="14"/>
    </row>
    <row r="1089" spans="1:3">
      <c r="A1089" s="14"/>
      <c r="B1089" s="14"/>
      <c r="C1089" s="14"/>
    </row>
    <row r="1090" spans="1:3">
      <c r="A1090" s="14"/>
      <c r="B1090" s="14"/>
      <c r="C1090" s="14"/>
    </row>
    <row r="1091" spans="1:3">
      <c r="A1091" s="14"/>
      <c r="B1091" s="14"/>
      <c r="C1091" s="14"/>
    </row>
    <row r="1092" spans="1:3">
      <c r="A1092" s="14"/>
      <c r="B1092" s="14"/>
      <c r="C1092" s="14"/>
    </row>
    <row r="1093" spans="1:3">
      <c r="A1093" s="14"/>
      <c r="B1093" s="14"/>
      <c r="C1093" s="14"/>
    </row>
    <row r="1094" spans="1:3">
      <c r="A1094" s="14"/>
      <c r="B1094" s="14"/>
      <c r="C1094" s="14"/>
    </row>
    <row r="1095" spans="1:3">
      <c r="A1095" s="14"/>
      <c r="B1095" s="14"/>
      <c r="C1095" s="14"/>
    </row>
    <row r="1096" spans="1:3">
      <c r="A1096" s="14"/>
      <c r="B1096" s="14"/>
      <c r="C1096" s="14"/>
    </row>
    <row r="1097" spans="1:3">
      <c r="A1097" s="14"/>
      <c r="B1097" s="14"/>
      <c r="C1097" s="14"/>
    </row>
    <row r="1098" spans="1:3">
      <c r="A1098" s="14"/>
      <c r="B1098" s="14"/>
      <c r="C1098" s="14"/>
    </row>
    <row r="1099" spans="1:3">
      <c r="A1099" s="14"/>
      <c r="B1099" s="14"/>
      <c r="C1099" s="14"/>
    </row>
    <row r="1100" spans="1:3">
      <c r="A1100" s="14"/>
      <c r="B1100" s="14"/>
      <c r="C1100" s="14"/>
    </row>
    <row r="1101" spans="1:3">
      <c r="A1101" s="14"/>
      <c r="B1101" s="14"/>
      <c r="C1101" s="14"/>
    </row>
    <row r="1102" spans="1:3">
      <c r="A1102" s="14"/>
      <c r="B1102" s="14"/>
      <c r="C1102" s="14"/>
    </row>
    <row r="1103" spans="1:3">
      <c r="A1103" s="14"/>
      <c r="B1103" s="14"/>
      <c r="C1103" s="14"/>
    </row>
    <row r="1104" spans="1:3">
      <c r="A1104" s="14"/>
      <c r="B1104" s="14"/>
      <c r="C1104" s="14"/>
    </row>
    <row r="1105" spans="1:3">
      <c r="A1105" s="14"/>
      <c r="B1105" s="14"/>
      <c r="C1105" s="14"/>
    </row>
    <row r="1106" spans="1:3">
      <c r="A1106" s="14"/>
      <c r="B1106" s="14"/>
      <c r="C1106" s="14"/>
    </row>
    <row r="1107" spans="1:3">
      <c r="A1107" s="14"/>
      <c r="B1107" s="14"/>
      <c r="C1107" s="14"/>
    </row>
    <row r="1108" spans="1:3">
      <c r="A1108" s="14"/>
      <c r="B1108" s="14"/>
      <c r="C1108" s="14"/>
    </row>
    <row r="1109" spans="1:3">
      <c r="A1109" s="14"/>
      <c r="B1109" s="14"/>
      <c r="C1109" s="14"/>
    </row>
    <row r="1110" spans="1:3">
      <c r="A1110" s="14"/>
      <c r="B1110" s="14"/>
      <c r="C1110" s="14"/>
    </row>
    <row r="1111" spans="1:3">
      <c r="A1111" s="14"/>
      <c r="B1111" s="14"/>
      <c r="C1111" s="14"/>
    </row>
    <row r="1112" spans="1:3">
      <c r="A1112" s="14"/>
      <c r="B1112" s="14"/>
      <c r="C1112" s="14"/>
    </row>
    <row r="1113" spans="1:3">
      <c r="A1113" s="14"/>
      <c r="B1113" s="14"/>
      <c r="C1113" s="14"/>
    </row>
    <row r="1114" spans="1:3">
      <c r="A1114" s="14"/>
      <c r="B1114" s="14"/>
      <c r="C1114" s="14"/>
    </row>
    <row r="1115" spans="1:3">
      <c r="A1115" s="14"/>
      <c r="B1115" s="14"/>
      <c r="C1115" s="14"/>
    </row>
    <row r="1116" spans="1:3">
      <c r="A1116" s="14"/>
      <c r="B1116" s="14"/>
      <c r="C1116" s="14"/>
    </row>
    <row r="1117" spans="1:3">
      <c r="A1117" s="14"/>
      <c r="B1117" s="14"/>
      <c r="C1117" s="14"/>
    </row>
    <row r="1118" spans="1:3">
      <c r="A1118" s="14"/>
      <c r="B1118" s="14"/>
      <c r="C1118" s="14"/>
    </row>
    <row r="1119" spans="1:3">
      <c r="A1119" s="14"/>
      <c r="B1119" s="14"/>
      <c r="C1119" s="14"/>
    </row>
    <row r="1120" spans="1:3">
      <c r="A1120" s="14"/>
      <c r="B1120" s="14"/>
      <c r="C1120" s="14"/>
    </row>
    <row r="1121" spans="1:3">
      <c r="A1121" s="14"/>
      <c r="B1121" s="14"/>
      <c r="C1121" s="14"/>
    </row>
    <row r="1122" spans="1:3">
      <c r="A1122" s="14"/>
      <c r="B1122" s="14"/>
      <c r="C1122" s="14"/>
    </row>
    <row r="1123" spans="1:3">
      <c r="A1123" s="14"/>
      <c r="B1123" s="14"/>
      <c r="C1123" s="14"/>
    </row>
    <row r="1124" spans="1:3">
      <c r="A1124" s="14"/>
      <c r="B1124" s="14"/>
      <c r="C1124" s="14"/>
    </row>
    <row r="1125" spans="1:3">
      <c r="A1125" s="14"/>
      <c r="B1125" s="14"/>
      <c r="C1125" s="14"/>
    </row>
    <row r="1126" spans="1:3">
      <c r="A1126" s="14"/>
      <c r="B1126" s="14"/>
      <c r="C1126" s="14"/>
    </row>
    <row r="1127" spans="1:3">
      <c r="A1127" s="14"/>
      <c r="B1127" s="14"/>
      <c r="C1127" s="14"/>
    </row>
    <row r="1128" spans="1:3">
      <c r="A1128" s="14"/>
      <c r="B1128" s="14"/>
      <c r="C1128" s="14"/>
    </row>
    <row r="1129" spans="1:3">
      <c r="A1129" s="14"/>
      <c r="B1129" s="14"/>
      <c r="C1129" s="14"/>
    </row>
    <row r="1130" spans="1:3">
      <c r="A1130" s="14"/>
      <c r="B1130" s="14"/>
      <c r="C1130" s="14"/>
    </row>
    <row r="1131" spans="1:3">
      <c r="A1131" s="14"/>
      <c r="B1131" s="14"/>
      <c r="C1131" s="14"/>
    </row>
    <row r="1132" spans="1:3">
      <c r="A1132" s="14"/>
      <c r="B1132" s="14"/>
      <c r="C1132" s="14"/>
    </row>
    <row r="1133" spans="1:3">
      <c r="A1133" s="14"/>
      <c r="B1133" s="14"/>
      <c r="C1133" s="14"/>
    </row>
    <row r="1134" spans="1:3">
      <c r="A1134" s="14"/>
      <c r="B1134" s="14"/>
      <c r="C1134" s="14"/>
    </row>
    <row r="1135" spans="1:3">
      <c r="A1135" s="14"/>
      <c r="B1135" s="14"/>
      <c r="C1135" s="14"/>
    </row>
    <row r="1136" spans="1:3">
      <c r="A1136" s="14"/>
      <c r="B1136" s="14"/>
      <c r="C1136" s="14"/>
    </row>
    <row r="1137" spans="1:3">
      <c r="A1137" s="14"/>
      <c r="B1137" s="14"/>
      <c r="C1137" s="14"/>
    </row>
    <row r="1138" spans="1:3">
      <c r="A1138" s="14"/>
      <c r="B1138" s="14"/>
      <c r="C1138" s="14"/>
    </row>
    <row r="1139" spans="1:3">
      <c r="A1139" s="14"/>
      <c r="B1139" s="14"/>
      <c r="C1139" s="14"/>
    </row>
    <row r="1140" spans="1:3">
      <c r="A1140" s="14"/>
      <c r="B1140" s="14"/>
      <c r="C1140" s="14"/>
    </row>
    <row r="1141" spans="1:3">
      <c r="A1141" s="14"/>
      <c r="B1141" s="14"/>
      <c r="C1141" s="14"/>
    </row>
    <row r="1142" spans="1:3">
      <c r="A1142" s="14"/>
      <c r="B1142" s="14"/>
      <c r="C1142" s="14"/>
    </row>
    <row r="1143" spans="1:3">
      <c r="A1143" s="14"/>
      <c r="B1143" s="14"/>
      <c r="C1143" s="14"/>
    </row>
    <row r="1144" spans="1:3">
      <c r="A1144" s="14"/>
      <c r="B1144" s="14"/>
      <c r="C1144" s="14"/>
    </row>
    <row r="1145" spans="1:3">
      <c r="A1145" s="14"/>
      <c r="B1145" s="14"/>
      <c r="C1145" s="14"/>
    </row>
    <row r="1146" spans="1:3">
      <c r="A1146" s="14"/>
      <c r="B1146" s="14"/>
      <c r="C1146" s="14"/>
    </row>
    <row r="1147" spans="1:3">
      <c r="A1147" s="14"/>
      <c r="B1147" s="14"/>
      <c r="C1147" s="14"/>
    </row>
    <row r="1148" spans="1:3">
      <c r="A1148" s="14"/>
      <c r="B1148" s="14"/>
      <c r="C1148" s="14"/>
    </row>
    <row r="1149" spans="1:3">
      <c r="A1149" s="14"/>
      <c r="B1149" s="14"/>
      <c r="C1149" s="14"/>
    </row>
    <row r="1150" spans="1:3">
      <c r="A1150" s="14"/>
      <c r="B1150" s="14"/>
      <c r="C1150" s="14"/>
    </row>
    <row r="1151" spans="1:3">
      <c r="A1151" s="14"/>
      <c r="B1151" s="14"/>
      <c r="C1151" s="14"/>
    </row>
    <row r="1152" spans="1:3">
      <c r="A1152" s="14"/>
      <c r="B1152" s="14"/>
      <c r="C1152" s="14"/>
    </row>
    <row r="1153" spans="1:3">
      <c r="A1153" s="14"/>
      <c r="B1153" s="14"/>
      <c r="C1153" s="14"/>
    </row>
    <row r="1154" spans="1:3">
      <c r="A1154" s="14"/>
      <c r="B1154" s="14"/>
      <c r="C1154" s="14"/>
    </row>
    <row r="1155" spans="1:3">
      <c r="A1155" s="14"/>
      <c r="B1155" s="14"/>
      <c r="C1155" s="14"/>
    </row>
    <row r="1156" spans="1:3">
      <c r="A1156" s="14"/>
      <c r="B1156" s="14"/>
      <c r="C1156" s="14"/>
    </row>
    <row r="1157" spans="1:3">
      <c r="A1157" s="14"/>
      <c r="B1157" s="14"/>
      <c r="C1157" s="14"/>
    </row>
    <row r="1158" spans="1:3">
      <c r="A1158" s="14"/>
      <c r="B1158" s="14"/>
      <c r="C1158" s="14"/>
    </row>
    <row r="1159" spans="1:3">
      <c r="A1159" s="14"/>
      <c r="B1159" s="14"/>
      <c r="C1159" s="14"/>
    </row>
    <row r="1160" spans="1:3">
      <c r="A1160" s="14"/>
      <c r="B1160" s="14"/>
      <c r="C1160" s="14"/>
    </row>
    <row r="1161" spans="1:3">
      <c r="A1161" s="14"/>
      <c r="B1161" s="14"/>
      <c r="C1161" s="14"/>
    </row>
    <row r="1162" spans="1:3">
      <c r="A1162" s="14"/>
      <c r="B1162" s="14"/>
      <c r="C1162" s="14"/>
    </row>
    <row r="1163" spans="1:3">
      <c r="A1163" s="14"/>
      <c r="B1163" s="14"/>
      <c r="C1163" s="14"/>
    </row>
    <row r="1164" spans="1:3">
      <c r="A1164" s="14"/>
      <c r="B1164" s="14"/>
      <c r="C1164" s="14"/>
    </row>
    <row r="1165" spans="1:3">
      <c r="A1165" s="14"/>
      <c r="B1165" s="14"/>
      <c r="C1165" s="14"/>
    </row>
    <row r="1166" spans="1:3">
      <c r="A1166" s="14"/>
      <c r="B1166" s="14"/>
      <c r="C1166" s="14"/>
    </row>
    <row r="1167" spans="1:3">
      <c r="A1167" s="14"/>
      <c r="B1167" s="14"/>
      <c r="C1167" s="14"/>
    </row>
    <row r="1168" spans="1:3">
      <c r="A1168" s="14"/>
      <c r="B1168" s="14"/>
      <c r="C1168" s="14"/>
    </row>
    <row r="1169" spans="1:3">
      <c r="A1169" s="14"/>
      <c r="B1169" s="14"/>
      <c r="C1169" s="14"/>
    </row>
    <row r="1170" spans="1:3">
      <c r="A1170" s="14"/>
      <c r="B1170" s="14"/>
      <c r="C1170" s="14"/>
    </row>
    <row r="1171" spans="1:3">
      <c r="A1171" s="14"/>
      <c r="B1171" s="14"/>
      <c r="C1171" s="14"/>
    </row>
    <row r="1172" spans="1:3">
      <c r="A1172" s="14"/>
      <c r="B1172" s="14"/>
      <c r="C1172" s="14"/>
    </row>
    <row r="1173" spans="1:3">
      <c r="A1173" s="14"/>
      <c r="B1173" s="14"/>
      <c r="C1173" s="14"/>
    </row>
    <row r="1174" spans="1:3">
      <c r="A1174" s="14"/>
      <c r="B1174" s="14"/>
      <c r="C1174" s="14"/>
    </row>
    <row r="1175" spans="1:3">
      <c r="A1175" s="14"/>
      <c r="B1175" s="14"/>
      <c r="C1175" s="14"/>
    </row>
    <row r="1176" spans="1:3">
      <c r="A1176" s="14"/>
      <c r="B1176" s="14"/>
      <c r="C1176" s="14"/>
    </row>
    <row r="1177" spans="1:3">
      <c r="A1177" s="14"/>
      <c r="B1177" s="14"/>
      <c r="C1177" s="14"/>
    </row>
    <row r="1178" spans="1:3">
      <c r="A1178" s="14"/>
      <c r="B1178" s="14"/>
      <c r="C1178" s="14"/>
    </row>
    <row r="1179" spans="1:3">
      <c r="A1179" s="14"/>
      <c r="B1179" s="14"/>
      <c r="C1179" s="14"/>
    </row>
    <row r="1180" spans="1:3">
      <c r="A1180" s="14"/>
      <c r="B1180" s="14"/>
      <c r="C1180" s="14"/>
    </row>
    <row r="1181" spans="1:3">
      <c r="A1181" s="14"/>
      <c r="B1181" s="14"/>
      <c r="C1181" s="14"/>
    </row>
    <row r="1182" spans="1:3">
      <c r="A1182" s="14"/>
      <c r="B1182" s="14"/>
      <c r="C1182" s="14"/>
    </row>
    <row r="1183" spans="1:3">
      <c r="A1183" s="14"/>
      <c r="B1183" s="14"/>
      <c r="C1183" s="14"/>
    </row>
    <row r="1184" spans="1:3">
      <c r="A1184" s="14"/>
      <c r="B1184" s="14"/>
      <c r="C1184" s="14"/>
    </row>
    <row r="1185" spans="1:3">
      <c r="A1185" s="14"/>
      <c r="B1185" s="14"/>
      <c r="C1185" s="14"/>
    </row>
    <row r="1186" spans="1:3">
      <c r="A1186" s="14"/>
      <c r="B1186" s="14"/>
      <c r="C1186" s="14"/>
    </row>
    <row r="1187" spans="1:3">
      <c r="A1187" s="14"/>
      <c r="B1187" s="14"/>
      <c r="C1187" s="14"/>
    </row>
    <row r="1188" spans="1:3">
      <c r="A1188" s="14"/>
      <c r="B1188" s="14"/>
      <c r="C1188" s="14"/>
    </row>
    <row r="1189" spans="1:3">
      <c r="A1189" s="14"/>
      <c r="B1189" s="14"/>
      <c r="C1189" s="14"/>
    </row>
    <row r="1190" spans="1:3">
      <c r="A1190" s="14"/>
      <c r="B1190" s="14"/>
      <c r="C1190" s="14"/>
    </row>
    <row r="1191" spans="1:3">
      <c r="A1191" s="14"/>
      <c r="B1191" s="14"/>
      <c r="C1191" s="14"/>
    </row>
    <row r="1192" spans="1:3">
      <c r="A1192" s="14"/>
      <c r="B1192" s="14"/>
      <c r="C1192" s="14"/>
    </row>
    <row r="1193" spans="1:3">
      <c r="A1193" s="14"/>
      <c r="B1193" s="14"/>
      <c r="C1193" s="14"/>
    </row>
    <row r="1194" spans="1:3">
      <c r="A1194" s="14"/>
      <c r="B1194" s="14"/>
      <c r="C1194" s="14"/>
    </row>
    <row r="1195" spans="1:3">
      <c r="A1195" s="14"/>
      <c r="B1195" s="14"/>
      <c r="C1195" s="14"/>
    </row>
    <row r="1196" spans="1:3">
      <c r="A1196" s="14"/>
      <c r="B1196" s="14"/>
      <c r="C1196" s="14"/>
    </row>
    <row r="1197" spans="1:3">
      <c r="A1197" s="14"/>
      <c r="B1197" s="14"/>
      <c r="C1197" s="14"/>
    </row>
    <row r="1198" spans="1:3">
      <c r="A1198" s="14"/>
      <c r="B1198" s="14"/>
      <c r="C1198" s="14"/>
    </row>
    <row r="1199" spans="1:3">
      <c r="A1199" s="14"/>
      <c r="B1199" s="14"/>
      <c r="C1199" s="14"/>
    </row>
    <row r="1200" spans="1:3">
      <c r="A1200" s="14"/>
      <c r="B1200" s="14"/>
      <c r="C1200" s="14"/>
    </row>
    <row r="1201" spans="1:3">
      <c r="A1201" s="14"/>
      <c r="B1201" s="14"/>
      <c r="C1201" s="14"/>
    </row>
    <row r="1202" spans="1:3">
      <c r="A1202" s="14"/>
      <c r="B1202" s="14"/>
      <c r="C1202" s="14"/>
    </row>
    <row r="1203" spans="1:3">
      <c r="A1203" s="14"/>
      <c r="B1203" s="14"/>
      <c r="C1203" s="14"/>
    </row>
    <row r="1204" spans="1:3">
      <c r="A1204" s="14"/>
      <c r="B1204" s="14"/>
      <c r="C1204" s="14"/>
    </row>
    <row r="1205" spans="1:3">
      <c r="A1205" s="14"/>
      <c r="B1205" s="14"/>
      <c r="C1205" s="14"/>
    </row>
    <row r="1206" spans="1:3">
      <c r="A1206" s="14"/>
      <c r="B1206" s="14"/>
      <c r="C1206" s="14"/>
    </row>
    <row r="1207" spans="1:3">
      <c r="A1207" s="14"/>
      <c r="B1207" s="14"/>
      <c r="C1207" s="14"/>
    </row>
    <row r="1208" spans="1:3">
      <c r="A1208" s="14"/>
      <c r="B1208" s="14"/>
      <c r="C1208" s="14"/>
    </row>
    <row r="1209" spans="1:3">
      <c r="A1209" s="14"/>
      <c r="B1209" s="14"/>
      <c r="C1209" s="14"/>
    </row>
    <row r="1210" spans="1:3">
      <c r="A1210" s="14"/>
      <c r="B1210" s="14"/>
      <c r="C1210" s="14"/>
    </row>
    <row r="1211" spans="1:3">
      <c r="A1211" s="14"/>
      <c r="B1211" s="14"/>
      <c r="C1211" s="14"/>
    </row>
    <row r="1212" spans="1:3">
      <c r="A1212" s="14"/>
      <c r="B1212" s="14"/>
      <c r="C1212" s="14"/>
    </row>
    <row r="1213" spans="1:3">
      <c r="A1213" s="14"/>
      <c r="B1213" s="14"/>
      <c r="C1213" s="14"/>
    </row>
    <row r="1214" spans="1:3">
      <c r="A1214" s="14"/>
      <c r="B1214" s="14"/>
      <c r="C1214" s="14"/>
    </row>
    <row r="1215" spans="1:3">
      <c r="A1215" s="14"/>
      <c r="B1215" s="14"/>
      <c r="C1215" s="14"/>
    </row>
    <row r="1216" spans="1:3">
      <c r="A1216" s="14"/>
      <c r="B1216" s="14"/>
      <c r="C1216" s="14"/>
    </row>
    <row r="1217" spans="1:3">
      <c r="A1217" s="14"/>
      <c r="B1217" s="14"/>
      <c r="C1217" s="14"/>
    </row>
    <row r="1218" spans="1:3">
      <c r="A1218" s="14"/>
      <c r="B1218" s="14"/>
      <c r="C1218" s="14"/>
    </row>
    <row r="1219" spans="1:3">
      <c r="A1219" s="14"/>
      <c r="B1219" s="14"/>
      <c r="C1219" s="14"/>
    </row>
    <row r="1220" spans="1:3">
      <c r="A1220" s="14"/>
      <c r="B1220" s="14"/>
      <c r="C1220" s="14"/>
    </row>
    <row r="1221" spans="1:3">
      <c r="A1221" s="14"/>
      <c r="B1221" s="14"/>
      <c r="C1221" s="14"/>
    </row>
    <row r="1222" spans="1:3">
      <c r="A1222" s="14"/>
      <c r="B1222" s="14"/>
      <c r="C1222" s="14"/>
    </row>
    <row r="1223" spans="1:3">
      <c r="A1223" s="14"/>
      <c r="B1223" s="14"/>
      <c r="C1223" s="14"/>
    </row>
    <row r="1224" spans="1:3">
      <c r="A1224" s="14"/>
      <c r="B1224" s="14"/>
      <c r="C1224" s="14"/>
    </row>
    <row r="1225" spans="1:3">
      <c r="A1225" s="14"/>
      <c r="B1225" s="14"/>
      <c r="C1225" s="14"/>
    </row>
    <row r="1226" spans="1:3">
      <c r="A1226" s="14"/>
      <c r="B1226" s="14"/>
      <c r="C1226" s="14"/>
    </row>
    <row r="1227" spans="1:3">
      <c r="A1227" s="14"/>
      <c r="B1227" s="14"/>
      <c r="C1227" s="14"/>
    </row>
    <row r="1228" spans="1:3">
      <c r="A1228" s="14"/>
      <c r="B1228" s="14"/>
      <c r="C1228" s="14"/>
    </row>
    <row r="1229" spans="1:3">
      <c r="A1229" s="14"/>
      <c r="B1229" s="14"/>
      <c r="C1229" s="14"/>
    </row>
    <row r="1230" spans="1:3">
      <c r="A1230" s="14"/>
      <c r="B1230" s="14"/>
      <c r="C1230" s="14"/>
    </row>
    <row r="1231" spans="1:3">
      <c r="A1231" s="14"/>
      <c r="B1231" s="14"/>
      <c r="C1231" s="14"/>
    </row>
    <row r="1232" spans="1:3">
      <c r="A1232" s="14"/>
      <c r="B1232" s="14"/>
      <c r="C1232" s="14"/>
    </row>
    <row r="1233" spans="1:3">
      <c r="A1233" s="14"/>
      <c r="B1233" s="14"/>
      <c r="C1233" s="14"/>
    </row>
    <row r="1234" spans="1:3">
      <c r="A1234" s="14"/>
      <c r="B1234" s="14"/>
      <c r="C1234" s="14"/>
    </row>
    <row r="1235" spans="1:3">
      <c r="A1235" s="14"/>
      <c r="B1235" s="14"/>
      <c r="C1235" s="14"/>
    </row>
    <row r="1236" spans="1:3">
      <c r="A1236" s="14"/>
      <c r="B1236" s="14"/>
      <c r="C1236" s="14"/>
    </row>
    <row r="1237" spans="1:3">
      <c r="A1237" s="14"/>
      <c r="B1237" s="14"/>
      <c r="C1237" s="14"/>
    </row>
    <row r="1238" spans="1:3">
      <c r="A1238" s="14"/>
      <c r="B1238" s="14"/>
      <c r="C1238" s="14"/>
    </row>
    <row r="1239" spans="1:3">
      <c r="A1239" s="14"/>
      <c r="B1239" s="14"/>
      <c r="C1239" s="14"/>
    </row>
    <row r="1240" spans="1:3">
      <c r="A1240" s="14"/>
      <c r="B1240" s="14"/>
      <c r="C1240" s="14"/>
    </row>
    <row r="1241" spans="1:3">
      <c r="A1241" s="14"/>
      <c r="B1241" s="14"/>
      <c r="C1241" s="14"/>
    </row>
    <row r="1242" spans="1:3">
      <c r="A1242" s="14"/>
      <c r="B1242" s="14"/>
      <c r="C1242" s="14"/>
    </row>
    <row r="1243" spans="1:3">
      <c r="A1243" s="14"/>
      <c r="B1243" s="14"/>
      <c r="C1243" s="14"/>
    </row>
    <row r="1244" spans="1:3">
      <c r="A1244" s="14"/>
      <c r="B1244" s="14"/>
      <c r="C1244" s="14"/>
    </row>
    <row r="1245" spans="1:3">
      <c r="A1245" s="14"/>
      <c r="B1245" s="14"/>
      <c r="C1245" s="14"/>
    </row>
    <row r="1246" spans="1:3">
      <c r="A1246" s="14"/>
      <c r="B1246" s="14"/>
      <c r="C1246" s="14"/>
    </row>
    <row r="1247" spans="1:3">
      <c r="A1247" s="14"/>
      <c r="B1247" s="14"/>
      <c r="C1247" s="14"/>
    </row>
    <row r="1248" spans="1:3">
      <c r="A1248" s="14"/>
      <c r="B1248" s="14"/>
      <c r="C1248" s="14"/>
    </row>
    <row r="1249" spans="1:3">
      <c r="A1249" s="14"/>
      <c r="B1249" s="14"/>
      <c r="C1249" s="14"/>
    </row>
    <row r="1250" spans="1:3">
      <c r="A1250" s="14"/>
      <c r="B1250" s="14"/>
      <c r="C1250" s="14"/>
    </row>
    <row r="1251" spans="1:3">
      <c r="A1251" s="14"/>
      <c r="B1251" s="14"/>
      <c r="C1251" s="14"/>
    </row>
    <row r="1252" spans="1:3">
      <c r="A1252" s="14"/>
      <c r="B1252" s="14"/>
      <c r="C1252" s="14"/>
    </row>
    <row r="1253" spans="1:3">
      <c r="A1253" s="14"/>
      <c r="B1253" s="14"/>
      <c r="C1253" s="14"/>
    </row>
    <row r="1254" spans="1:3">
      <c r="A1254" s="14"/>
      <c r="B1254" s="14"/>
      <c r="C1254" s="14"/>
    </row>
    <row r="1255" spans="1:3">
      <c r="A1255" s="14"/>
      <c r="B1255" s="14"/>
      <c r="C1255" s="14"/>
    </row>
    <row r="1256" spans="1:3">
      <c r="A1256" s="14"/>
      <c r="B1256" s="14"/>
      <c r="C1256" s="14"/>
    </row>
    <row r="1257" spans="1:3">
      <c r="A1257" s="14"/>
      <c r="B1257" s="14"/>
      <c r="C1257" s="14"/>
    </row>
    <row r="1258" spans="1:3">
      <c r="A1258" s="14"/>
      <c r="B1258" s="14"/>
      <c r="C1258" s="14"/>
    </row>
    <row r="1259" spans="1:3">
      <c r="A1259" s="14"/>
      <c r="B1259" s="14"/>
      <c r="C1259" s="14"/>
    </row>
    <row r="1260" spans="1:3">
      <c r="A1260" s="14"/>
      <c r="B1260" s="14"/>
      <c r="C1260" s="14"/>
    </row>
    <row r="1261" spans="1:3">
      <c r="A1261" s="14"/>
      <c r="B1261" s="14"/>
      <c r="C1261" s="14"/>
    </row>
    <row r="1262" spans="1:3">
      <c r="A1262" s="14"/>
      <c r="B1262" s="14"/>
      <c r="C1262" s="14"/>
    </row>
    <row r="1263" spans="1:3">
      <c r="A1263" s="14"/>
      <c r="B1263" s="14"/>
      <c r="C1263" s="14"/>
    </row>
    <row r="1264" spans="1:3">
      <c r="A1264" s="14"/>
      <c r="B1264" s="14"/>
      <c r="C1264" s="14"/>
    </row>
    <row r="1265" spans="1:3">
      <c r="A1265" s="14"/>
      <c r="B1265" s="14"/>
      <c r="C1265" s="14"/>
    </row>
    <row r="1266" spans="1:3">
      <c r="A1266" s="14"/>
      <c r="B1266" s="14"/>
      <c r="C1266" s="14"/>
    </row>
    <row r="1267" spans="1:3">
      <c r="A1267" s="14"/>
      <c r="B1267" s="14"/>
      <c r="C1267" s="14"/>
    </row>
    <row r="1268" spans="1:3">
      <c r="A1268" s="14"/>
      <c r="B1268" s="14"/>
      <c r="C1268" s="14"/>
    </row>
    <row r="1269" spans="1:3">
      <c r="A1269" s="14"/>
      <c r="B1269" s="14"/>
      <c r="C1269" s="14"/>
    </row>
    <row r="1270" spans="1:3">
      <c r="A1270" s="14"/>
      <c r="B1270" s="14"/>
      <c r="C1270" s="14"/>
    </row>
    <row r="1271" spans="1:3">
      <c r="A1271" s="14"/>
      <c r="B1271" s="14"/>
      <c r="C1271" s="14"/>
    </row>
    <row r="1272" spans="1:3">
      <c r="A1272" s="14"/>
      <c r="B1272" s="14"/>
      <c r="C1272" s="14"/>
    </row>
    <row r="1273" spans="1:3">
      <c r="A1273" s="14"/>
      <c r="B1273" s="14"/>
      <c r="C1273" s="14"/>
    </row>
    <row r="1274" spans="1:3">
      <c r="A1274" s="14"/>
      <c r="B1274" s="14"/>
      <c r="C1274" s="14"/>
    </row>
    <row r="1275" spans="1:3">
      <c r="A1275" s="14"/>
      <c r="B1275" s="14"/>
      <c r="C1275" s="14"/>
    </row>
    <row r="1276" spans="1:3">
      <c r="A1276" s="14"/>
      <c r="B1276" s="14"/>
      <c r="C1276" s="14"/>
    </row>
    <row r="1277" spans="1:3">
      <c r="A1277" s="14"/>
      <c r="B1277" s="14"/>
      <c r="C1277" s="14"/>
    </row>
    <row r="1278" spans="1:3">
      <c r="A1278" s="14"/>
      <c r="B1278" s="14"/>
      <c r="C1278" s="14"/>
    </row>
    <row r="1279" spans="1:3">
      <c r="A1279" s="14"/>
      <c r="B1279" s="14"/>
      <c r="C1279" s="14"/>
    </row>
    <row r="1280" spans="1:3">
      <c r="A1280" s="14"/>
      <c r="B1280" s="14"/>
      <c r="C1280" s="14"/>
    </row>
    <row r="1281" spans="1:3">
      <c r="A1281" s="14"/>
      <c r="B1281" s="14"/>
      <c r="C1281" s="14"/>
    </row>
    <row r="1282" spans="1:3">
      <c r="A1282" s="14"/>
      <c r="B1282" s="14"/>
      <c r="C1282" s="14"/>
    </row>
    <row r="1283" spans="1:3">
      <c r="A1283" s="14"/>
      <c r="B1283" s="14"/>
      <c r="C1283" s="14"/>
    </row>
    <row r="1284" spans="1:3">
      <c r="A1284" s="14"/>
      <c r="B1284" s="14"/>
      <c r="C1284" s="14"/>
    </row>
    <row r="1285" spans="1:3">
      <c r="A1285" s="14"/>
      <c r="B1285" s="14"/>
      <c r="C1285" s="14"/>
    </row>
    <row r="1286" spans="1:3">
      <c r="A1286" s="14"/>
      <c r="B1286" s="14"/>
      <c r="C1286" s="14"/>
    </row>
    <row r="1287" spans="1:3">
      <c r="A1287" s="14"/>
      <c r="B1287" s="14"/>
      <c r="C1287" s="14"/>
    </row>
    <row r="1288" spans="1:3">
      <c r="A1288" s="14"/>
      <c r="B1288" s="14"/>
      <c r="C1288" s="14"/>
    </row>
    <row r="1289" spans="1:3">
      <c r="A1289" s="14"/>
      <c r="B1289" s="14"/>
      <c r="C1289" s="14"/>
    </row>
    <row r="1290" spans="1:3">
      <c r="A1290" s="14"/>
      <c r="B1290" s="14"/>
      <c r="C1290" s="14"/>
    </row>
    <row r="1291" spans="1:3">
      <c r="A1291" s="14"/>
      <c r="B1291" s="14"/>
      <c r="C1291" s="14"/>
    </row>
    <row r="1292" spans="1:3">
      <c r="A1292" s="14"/>
      <c r="B1292" s="14"/>
      <c r="C1292" s="14"/>
    </row>
    <row r="1293" spans="1:3">
      <c r="A1293" s="14"/>
      <c r="B1293" s="14"/>
      <c r="C1293" s="14"/>
    </row>
    <row r="1294" spans="1:3">
      <c r="A1294" s="14"/>
      <c r="B1294" s="14"/>
      <c r="C1294" s="14"/>
    </row>
    <row r="1295" spans="1:3">
      <c r="A1295" s="14"/>
      <c r="B1295" s="14"/>
      <c r="C1295" s="14"/>
    </row>
    <row r="1296" spans="1:3">
      <c r="A1296" s="14"/>
      <c r="B1296" s="14"/>
      <c r="C1296" s="14"/>
    </row>
    <row r="1297" spans="1:3">
      <c r="A1297" s="14"/>
      <c r="B1297" s="14"/>
      <c r="C1297" s="14"/>
    </row>
    <row r="1298" spans="1:3">
      <c r="A1298" s="14"/>
      <c r="B1298" s="14"/>
      <c r="C1298" s="14"/>
    </row>
    <row r="1299" spans="1:3">
      <c r="A1299" s="14"/>
      <c r="B1299" s="14"/>
      <c r="C1299" s="14"/>
    </row>
    <row r="1300" spans="1:3">
      <c r="A1300" s="14"/>
      <c r="B1300" s="14"/>
      <c r="C1300" s="14"/>
    </row>
    <row r="1301" spans="1:3">
      <c r="A1301" s="14"/>
      <c r="B1301" s="14"/>
      <c r="C1301" s="14"/>
    </row>
    <row r="1302" spans="1:3">
      <c r="A1302" s="14"/>
      <c r="B1302" s="14"/>
      <c r="C1302" s="14"/>
    </row>
    <row r="1303" spans="1:3">
      <c r="A1303" s="14"/>
      <c r="B1303" s="14"/>
      <c r="C1303" s="14"/>
    </row>
    <row r="1304" spans="1:3">
      <c r="A1304" s="14"/>
      <c r="B1304" s="14"/>
      <c r="C1304" s="14"/>
    </row>
    <row r="1305" spans="1:3">
      <c r="A1305" s="14"/>
      <c r="B1305" s="14"/>
      <c r="C1305" s="14"/>
    </row>
    <row r="1306" spans="1:3">
      <c r="A1306" s="14"/>
      <c r="B1306" s="14"/>
      <c r="C1306" s="14"/>
    </row>
    <row r="1307" spans="1:3">
      <c r="A1307" s="14"/>
      <c r="B1307" s="14"/>
      <c r="C1307" s="14"/>
    </row>
    <row r="1308" spans="1:3">
      <c r="A1308" s="14"/>
      <c r="B1308" s="14"/>
      <c r="C1308" s="14"/>
    </row>
    <row r="1309" spans="1:3">
      <c r="A1309" s="14"/>
      <c r="B1309" s="14"/>
      <c r="C1309" s="14"/>
    </row>
    <row r="1310" spans="1:3">
      <c r="A1310" s="14"/>
      <c r="B1310" s="14"/>
      <c r="C1310" s="14"/>
    </row>
    <row r="1311" spans="1:3">
      <c r="A1311" s="14"/>
      <c r="B1311" s="14"/>
      <c r="C1311" s="14"/>
    </row>
    <row r="1312" spans="1:3">
      <c r="A1312" s="14"/>
      <c r="B1312" s="14"/>
      <c r="C1312" s="14"/>
    </row>
    <row r="1313" spans="1:3">
      <c r="A1313" s="14"/>
      <c r="B1313" s="14"/>
      <c r="C1313" s="14"/>
    </row>
    <row r="1314" spans="1:3">
      <c r="A1314" s="14"/>
      <c r="B1314" s="14"/>
      <c r="C1314" s="14"/>
    </row>
    <row r="1315" spans="1:3">
      <c r="A1315" s="14"/>
      <c r="B1315" s="14"/>
      <c r="C1315" s="14"/>
    </row>
    <row r="1316" spans="1:3">
      <c r="A1316" s="14"/>
      <c r="B1316" s="14"/>
      <c r="C1316" s="14"/>
    </row>
    <row r="1317" spans="1:3">
      <c r="A1317" s="14"/>
      <c r="B1317" s="14"/>
      <c r="C1317" s="14"/>
    </row>
    <row r="1318" spans="1:3">
      <c r="A1318" s="14"/>
      <c r="B1318" s="14"/>
      <c r="C1318" s="14"/>
    </row>
    <row r="1319" spans="1:3">
      <c r="A1319" s="14"/>
      <c r="B1319" s="14"/>
      <c r="C1319" s="14"/>
    </row>
    <row r="1320" spans="1:3">
      <c r="A1320" s="14"/>
      <c r="B1320" s="14"/>
      <c r="C1320" s="14"/>
    </row>
    <row r="1321" spans="1:3">
      <c r="A1321" s="14"/>
      <c r="B1321" s="14"/>
      <c r="C1321" s="14"/>
    </row>
    <row r="1322" spans="1:3">
      <c r="A1322" s="14"/>
      <c r="B1322" s="14"/>
      <c r="C1322" s="14"/>
    </row>
    <row r="1323" spans="1:3">
      <c r="A1323" s="14"/>
      <c r="B1323" s="14"/>
      <c r="C1323" s="14"/>
    </row>
    <row r="1324" spans="1:3">
      <c r="A1324" s="14"/>
      <c r="B1324" s="14"/>
      <c r="C1324" s="14"/>
    </row>
    <row r="1325" spans="1:3">
      <c r="A1325" s="14"/>
      <c r="B1325" s="14"/>
      <c r="C1325" s="14"/>
    </row>
    <row r="1326" spans="1:3">
      <c r="A1326" s="14"/>
      <c r="B1326" s="14"/>
      <c r="C1326" s="14"/>
    </row>
    <row r="1327" spans="1:3">
      <c r="A1327" s="14"/>
      <c r="B1327" s="14"/>
      <c r="C1327" s="14"/>
    </row>
    <row r="1328" spans="1:3">
      <c r="A1328" s="14"/>
      <c r="B1328" s="14"/>
      <c r="C1328" s="14"/>
    </row>
    <row r="1329" spans="1:3">
      <c r="A1329" s="14"/>
      <c r="B1329" s="14"/>
      <c r="C1329" s="14"/>
    </row>
  </sheetData>
  <mergeCells count="2">
    <mergeCell ref="A2:C2"/>
    <mergeCell ref="A4:C4"/>
  </mergeCells>
  <printOptions horizontalCentered="1"/>
  <pageMargins left="0.354166666666667" right="0.354166666666667" top="0.786805555555556" bottom="0.590277777777778" header="0.511805555555556" footer="0.314583333333333"/>
  <pageSetup paperSize="9" orientation="portrait"/>
  <headerFooter alignWithMargins="0">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E20" sqref="E20"/>
    </sheetView>
  </sheetViews>
  <sheetFormatPr defaultColWidth="9.14285714285714" defaultRowHeight="12.75" outlineLevelCol="2"/>
  <cols>
    <col min="1" max="1" width="44.5619047619048" customWidth="1"/>
    <col min="2" max="2" width="25.1428571428571" customWidth="1"/>
    <col min="3" max="3" width="24.2857142857143" customWidth="1"/>
  </cols>
  <sheetData>
    <row r="1" ht="24" customHeight="1" spans="1:1">
      <c r="A1" s="15" t="s">
        <v>2756</v>
      </c>
    </row>
    <row r="2" ht="39" customHeight="1" spans="1:3">
      <c r="A2" s="16" t="s">
        <v>2757</v>
      </c>
      <c r="B2" s="16"/>
      <c r="C2" s="16"/>
    </row>
    <row r="3" ht="21.95" customHeight="1" spans="1:3">
      <c r="A3" s="18" t="s">
        <v>74</v>
      </c>
      <c r="B3" s="18"/>
      <c r="C3" s="18"/>
    </row>
    <row r="4" ht="21.95" customHeight="1" spans="1:3">
      <c r="A4" s="25" t="s">
        <v>130</v>
      </c>
      <c r="B4" s="25" t="s">
        <v>76</v>
      </c>
      <c r="C4" s="25" t="s">
        <v>78</v>
      </c>
    </row>
    <row r="5" ht="21.95" customHeight="1" spans="1:3">
      <c r="A5" s="26" t="s">
        <v>2758</v>
      </c>
      <c r="B5" s="12"/>
      <c r="C5" s="27">
        <v>579376</v>
      </c>
    </row>
    <row r="6" ht="21.95" customHeight="1" spans="1:3">
      <c r="A6" s="26" t="s">
        <v>2759</v>
      </c>
      <c r="B6" s="12"/>
      <c r="C6" s="27">
        <v>213202</v>
      </c>
    </row>
    <row r="7" ht="21.95" customHeight="1" spans="1:3">
      <c r="A7" s="26" t="s">
        <v>2760</v>
      </c>
      <c r="B7" s="12"/>
      <c r="C7" s="27">
        <v>366174</v>
      </c>
    </row>
    <row r="8" ht="21.95" customHeight="1" spans="1:3">
      <c r="A8" s="26" t="s">
        <v>2761</v>
      </c>
      <c r="B8" s="26"/>
      <c r="C8" s="12">
        <v>191246</v>
      </c>
    </row>
    <row r="9" ht="21.95" customHeight="1" spans="1:3">
      <c r="A9" s="26" t="s">
        <v>2762</v>
      </c>
      <c r="B9" s="26"/>
      <c r="C9" s="12">
        <v>8900</v>
      </c>
    </row>
    <row r="10" ht="21.95" customHeight="1" spans="1:3">
      <c r="A10" s="26" t="s">
        <v>2763</v>
      </c>
      <c r="B10" s="26"/>
      <c r="C10" s="12">
        <v>33888</v>
      </c>
    </row>
    <row r="11" ht="21.95" customHeight="1" spans="1:3">
      <c r="A11" s="26" t="s">
        <v>2764</v>
      </c>
      <c r="B11" s="26"/>
      <c r="C11" s="12">
        <v>87200</v>
      </c>
    </row>
    <row r="12" ht="21.95" customHeight="1" spans="1:3">
      <c r="A12" s="26" t="s">
        <v>2765</v>
      </c>
      <c r="B12" s="26"/>
      <c r="C12" s="28">
        <v>6000</v>
      </c>
    </row>
    <row r="13" ht="21.95" customHeight="1" spans="1:3">
      <c r="A13" s="26" t="s">
        <v>2766</v>
      </c>
      <c r="B13" s="26"/>
      <c r="C13" s="28"/>
    </row>
    <row r="14" ht="21.95" customHeight="1" spans="1:3">
      <c r="A14" s="26" t="s">
        <v>2767</v>
      </c>
      <c r="B14" s="26"/>
      <c r="C14" s="28">
        <v>54400</v>
      </c>
    </row>
    <row r="15" ht="21.95" customHeight="1" spans="1:3">
      <c r="A15" s="26" t="s">
        <v>2768</v>
      </c>
      <c r="B15" s="26"/>
      <c r="C15" s="28">
        <v>858</v>
      </c>
    </row>
    <row r="16" ht="21.95" customHeight="1" spans="1:3">
      <c r="A16" s="26" t="s">
        <v>2769</v>
      </c>
      <c r="B16" s="26"/>
      <c r="C16" s="27">
        <v>98869</v>
      </c>
    </row>
    <row r="17" ht="21.95" customHeight="1" spans="1:3">
      <c r="A17" s="26" t="s">
        <v>2770</v>
      </c>
      <c r="B17" s="26"/>
      <c r="C17" s="27">
        <v>38469</v>
      </c>
    </row>
    <row r="18" ht="21.95" customHeight="1" spans="1:3">
      <c r="A18" s="26" t="s">
        <v>2760</v>
      </c>
      <c r="B18" s="26"/>
      <c r="C18" s="27">
        <v>60400</v>
      </c>
    </row>
    <row r="19" ht="21.95" customHeight="1" spans="1:3">
      <c r="A19" s="26" t="s">
        <v>2771</v>
      </c>
      <c r="B19" s="26"/>
      <c r="C19" s="12">
        <v>19313</v>
      </c>
    </row>
    <row r="20" ht="21.95" customHeight="1" spans="1:3">
      <c r="A20" s="26" t="s">
        <v>2770</v>
      </c>
      <c r="B20" s="26"/>
      <c r="C20" s="12">
        <v>6724</v>
      </c>
    </row>
    <row r="21" ht="21.95" customHeight="1" spans="1:3">
      <c r="A21" s="26" t="s">
        <v>2760</v>
      </c>
      <c r="B21" s="26"/>
      <c r="C21" s="12">
        <v>12589</v>
      </c>
    </row>
    <row r="22" ht="21.95" customHeight="1" spans="1:3">
      <c r="A22" s="26" t="s">
        <v>2772</v>
      </c>
      <c r="B22" s="26"/>
      <c r="C22" s="27">
        <v>726375</v>
      </c>
    </row>
    <row r="23" ht="21.95" customHeight="1" spans="1:3">
      <c r="A23" s="26" t="s">
        <v>2759</v>
      </c>
      <c r="B23" s="26"/>
      <c r="C23" s="27">
        <v>218601</v>
      </c>
    </row>
    <row r="24" ht="21.95" customHeight="1" spans="1:3">
      <c r="A24" s="26" t="s">
        <v>2760</v>
      </c>
      <c r="B24" s="26"/>
      <c r="C24" s="27">
        <v>507774</v>
      </c>
    </row>
    <row r="25" ht="21.95" customHeight="1" spans="1:3">
      <c r="A25" s="26" t="s">
        <v>2773</v>
      </c>
      <c r="B25" s="27">
        <v>730892</v>
      </c>
      <c r="C25" s="28"/>
    </row>
    <row r="26" ht="21.95" customHeight="1" spans="1:3">
      <c r="A26" s="26" t="s">
        <v>2759</v>
      </c>
      <c r="B26" s="27">
        <v>223118</v>
      </c>
      <c r="C26" s="28"/>
    </row>
    <row r="27" ht="21.95" customHeight="1" spans="1:3">
      <c r="A27" s="26" t="s">
        <v>2760</v>
      </c>
      <c r="B27" s="27">
        <v>507774</v>
      </c>
      <c r="C27" s="28"/>
    </row>
  </sheetData>
  <mergeCells count="2">
    <mergeCell ref="A2:C2"/>
    <mergeCell ref="A3:C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K29" sqref="K29"/>
    </sheetView>
  </sheetViews>
  <sheetFormatPr defaultColWidth="9.14285714285714" defaultRowHeight="12.75" outlineLevelCol="3"/>
  <cols>
    <col min="1" max="1" width="15.0761904761905" customWidth="1"/>
    <col min="2" max="2" width="53.352380952381" customWidth="1"/>
    <col min="3" max="3" width="20.5619047619048" customWidth="1"/>
    <col min="4" max="4" width="16.4285714285714" customWidth="1"/>
  </cols>
  <sheetData>
    <row r="1" ht="21.95" customHeight="1" spans="1:1">
      <c r="A1" s="15" t="s">
        <v>2774</v>
      </c>
    </row>
    <row r="2" ht="42" customHeight="1" spans="1:4">
      <c r="A2" s="16" t="s">
        <v>2775</v>
      </c>
      <c r="B2" s="16"/>
      <c r="C2" s="16"/>
      <c r="D2" s="17"/>
    </row>
    <row r="3" ht="23.85" customHeight="1" spans="1:4">
      <c r="A3" s="18" t="s">
        <v>74</v>
      </c>
      <c r="B3" s="18"/>
      <c r="C3" s="18"/>
      <c r="D3" s="19"/>
    </row>
    <row r="4" ht="27.75" customHeight="1" spans="1:4">
      <c r="A4" s="20" t="s">
        <v>2776</v>
      </c>
      <c r="B4" s="20" t="s">
        <v>2777</v>
      </c>
      <c r="C4" s="20" t="s">
        <v>2778</v>
      </c>
      <c r="D4" s="20" t="s">
        <v>2779</v>
      </c>
    </row>
    <row r="5" ht="24.95" customHeight="1" spans="1:4">
      <c r="A5" s="13" t="s">
        <v>2780</v>
      </c>
      <c r="B5" s="13"/>
      <c r="C5" s="21">
        <f>C6+C17</f>
        <v>96958</v>
      </c>
      <c r="D5" s="22"/>
    </row>
    <row r="6" ht="24.95" customHeight="1" spans="1:4">
      <c r="A6" s="23" t="s">
        <v>2781</v>
      </c>
      <c r="B6" s="23"/>
      <c r="C6" s="21">
        <v>9758</v>
      </c>
      <c r="D6" s="22"/>
    </row>
    <row r="7" ht="18" customHeight="1" spans="1:4">
      <c r="A7" s="23" t="s">
        <v>2782</v>
      </c>
      <c r="B7" s="23"/>
      <c r="C7" s="21">
        <v>9758</v>
      </c>
      <c r="D7" s="22"/>
    </row>
    <row r="8" ht="18" customHeight="1" spans="1:4">
      <c r="A8" s="13">
        <v>1</v>
      </c>
      <c r="B8" s="23" t="s">
        <v>2783</v>
      </c>
      <c r="C8" s="23">
        <v>1000</v>
      </c>
      <c r="D8" s="22"/>
    </row>
    <row r="9" ht="18" customHeight="1" spans="1:4">
      <c r="A9" s="13">
        <v>2</v>
      </c>
      <c r="B9" s="23" t="s">
        <v>2784</v>
      </c>
      <c r="C9" s="23">
        <v>2400</v>
      </c>
      <c r="D9" s="22"/>
    </row>
    <row r="10" ht="18" customHeight="1" spans="1:4">
      <c r="A10" s="13">
        <v>3</v>
      </c>
      <c r="B10" s="23" t="s">
        <v>2785</v>
      </c>
      <c r="C10" s="23">
        <v>1000</v>
      </c>
      <c r="D10" s="22"/>
    </row>
    <row r="11" ht="18" customHeight="1" spans="1:4">
      <c r="A11" s="13">
        <v>4</v>
      </c>
      <c r="B11" s="23" t="s">
        <v>2786</v>
      </c>
      <c r="C11" s="23">
        <v>300</v>
      </c>
      <c r="D11" s="22"/>
    </row>
    <row r="12" ht="18" customHeight="1" spans="1:4">
      <c r="A12" s="13">
        <v>5</v>
      </c>
      <c r="B12" s="23" t="s">
        <v>2787</v>
      </c>
      <c r="C12" s="23">
        <v>1000</v>
      </c>
      <c r="D12" s="22"/>
    </row>
    <row r="13" ht="18" customHeight="1" spans="1:4">
      <c r="A13" s="13">
        <v>6</v>
      </c>
      <c r="B13" s="23" t="s">
        <v>2788</v>
      </c>
      <c r="C13" s="23">
        <v>2660</v>
      </c>
      <c r="D13" s="22"/>
    </row>
    <row r="14" ht="18" customHeight="1" spans="1:4">
      <c r="A14" s="13">
        <v>7</v>
      </c>
      <c r="B14" s="23" t="s">
        <v>2789</v>
      </c>
      <c r="C14" s="23">
        <v>303</v>
      </c>
      <c r="D14" s="22"/>
    </row>
    <row r="15" ht="18" customHeight="1" spans="1:4">
      <c r="A15" s="13">
        <v>8</v>
      </c>
      <c r="B15" s="23" t="s">
        <v>2790</v>
      </c>
      <c r="C15" s="23">
        <v>237</v>
      </c>
      <c r="D15" s="22"/>
    </row>
    <row r="16" ht="18" customHeight="1" spans="1:4">
      <c r="A16" s="13">
        <v>9</v>
      </c>
      <c r="B16" s="23" t="s">
        <v>2791</v>
      </c>
      <c r="C16" s="23">
        <v>858</v>
      </c>
      <c r="D16" s="22"/>
    </row>
    <row r="17" ht="18" customHeight="1" spans="1:4">
      <c r="A17" s="23" t="s">
        <v>2792</v>
      </c>
      <c r="B17" s="23"/>
      <c r="C17" s="23">
        <v>87200</v>
      </c>
      <c r="D17" s="22"/>
    </row>
    <row r="18" ht="18" customHeight="1" spans="1:4">
      <c r="A18" s="23" t="s">
        <v>2793</v>
      </c>
      <c r="B18" s="23"/>
      <c r="C18" s="23">
        <v>87200</v>
      </c>
      <c r="D18" s="22"/>
    </row>
    <row r="19" ht="18" customHeight="1" spans="1:4">
      <c r="A19" s="13">
        <v>1</v>
      </c>
      <c r="B19" s="23" t="s">
        <v>2794</v>
      </c>
      <c r="C19" s="23">
        <v>2000</v>
      </c>
      <c r="D19" s="22"/>
    </row>
    <row r="20" ht="18" customHeight="1" spans="1:4">
      <c r="A20" s="13">
        <v>2</v>
      </c>
      <c r="B20" s="23" t="s">
        <v>2795</v>
      </c>
      <c r="C20" s="23">
        <v>4000</v>
      </c>
      <c r="D20" s="22"/>
    </row>
    <row r="21" ht="18" customHeight="1" spans="1:4">
      <c r="A21" s="13">
        <v>3</v>
      </c>
      <c r="B21" s="23" t="s">
        <v>2796</v>
      </c>
      <c r="C21" s="23">
        <v>7500</v>
      </c>
      <c r="D21" s="24"/>
    </row>
    <row r="22" ht="18" customHeight="1" spans="1:4">
      <c r="A22" s="13">
        <v>4</v>
      </c>
      <c r="B22" s="23" t="s">
        <v>2797</v>
      </c>
      <c r="C22" s="23">
        <v>9100</v>
      </c>
      <c r="D22" s="24"/>
    </row>
    <row r="23" ht="18" customHeight="1" spans="1:4">
      <c r="A23" s="13">
        <v>5</v>
      </c>
      <c r="B23" s="23" t="s">
        <v>2798</v>
      </c>
      <c r="C23" s="23">
        <v>8000</v>
      </c>
      <c r="D23" s="24"/>
    </row>
    <row r="24" ht="18" customHeight="1" spans="1:4">
      <c r="A24" s="13">
        <v>6</v>
      </c>
      <c r="B24" s="23" t="s">
        <v>2799</v>
      </c>
      <c r="C24" s="23">
        <v>3000</v>
      </c>
      <c r="D24" s="24"/>
    </row>
    <row r="25" ht="18" customHeight="1" spans="1:4">
      <c r="A25" s="13">
        <v>7</v>
      </c>
      <c r="B25" s="23" t="s">
        <v>2800</v>
      </c>
      <c r="C25" s="23">
        <v>8200</v>
      </c>
      <c r="D25" s="24"/>
    </row>
    <row r="26" ht="18" customHeight="1" spans="1:4">
      <c r="A26" s="13">
        <v>8</v>
      </c>
      <c r="B26" s="23" t="s">
        <v>2801</v>
      </c>
      <c r="C26" s="23">
        <v>3500</v>
      </c>
      <c r="D26" s="24"/>
    </row>
    <row r="27" ht="18" customHeight="1" spans="1:4">
      <c r="A27" s="13">
        <v>9</v>
      </c>
      <c r="B27" s="23" t="s">
        <v>2802</v>
      </c>
      <c r="C27" s="23">
        <v>2500</v>
      </c>
      <c r="D27" s="24"/>
    </row>
    <row r="28" ht="18" customHeight="1" spans="1:4">
      <c r="A28" s="13">
        <v>10</v>
      </c>
      <c r="B28" s="23" t="s">
        <v>2803</v>
      </c>
      <c r="C28" s="23">
        <v>4500</v>
      </c>
      <c r="D28" s="24"/>
    </row>
    <row r="29" ht="18" customHeight="1" spans="1:4">
      <c r="A29" s="13">
        <v>11</v>
      </c>
      <c r="B29" s="23" t="s">
        <v>2804</v>
      </c>
      <c r="C29" s="23">
        <v>2200</v>
      </c>
      <c r="D29" s="24"/>
    </row>
    <row r="30" ht="18" customHeight="1" spans="1:4">
      <c r="A30" s="13">
        <v>12</v>
      </c>
      <c r="B30" s="23" t="s">
        <v>2805</v>
      </c>
      <c r="C30" s="23">
        <v>4500</v>
      </c>
      <c r="D30" s="24"/>
    </row>
    <row r="31" ht="18" customHeight="1" spans="1:4">
      <c r="A31" s="13">
        <v>13</v>
      </c>
      <c r="B31" s="23" t="s">
        <v>2806</v>
      </c>
      <c r="C31" s="23">
        <v>2000</v>
      </c>
      <c r="D31" s="24"/>
    </row>
    <row r="32" ht="18" customHeight="1" spans="1:4">
      <c r="A32" s="13">
        <v>14</v>
      </c>
      <c r="B32" s="23" t="s">
        <v>2807</v>
      </c>
      <c r="C32" s="23">
        <v>4000</v>
      </c>
      <c r="D32" s="24"/>
    </row>
    <row r="33" ht="18" customHeight="1" spans="1:4">
      <c r="A33" s="13">
        <v>15</v>
      </c>
      <c r="B33" s="23" t="s">
        <v>2808</v>
      </c>
      <c r="C33" s="23">
        <v>6000</v>
      </c>
      <c r="D33" s="24"/>
    </row>
    <row r="34" ht="18" customHeight="1" spans="1:4">
      <c r="A34" s="13">
        <v>16</v>
      </c>
      <c r="B34" s="23" t="s">
        <v>2809</v>
      </c>
      <c r="C34" s="23">
        <v>6025</v>
      </c>
      <c r="D34" s="24"/>
    </row>
    <row r="35" ht="18" customHeight="1" spans="1:4">
      <c r="A35" s="13">
        <v>17</v>
      </c>
      <c r="B35" s="23" t="s">
        <v>2810</v>
      </c>
      <c r="C35" s="23">
        <v>900</v>
      </c>
      <c r="D35" s="24"/>
    </row>
    <row r="36" ht="18" customHeight="1" spans="1:4">
      <c r="A36" s="13">
        <v>18</v>
      </c>
      <c r="B36" s="23" t="s">
        <v>2811</v>
      </c>
      <c r="C36" s="23">
        <v>500</v>
      </c>
      <c r="D36" s="24"/>
    </row>
    <row r="37" ht="18" customHeight="1" spans="1:4">
      <c r="A37" s="13">
        <v>19</v>
      </c>
      <c r="B37" s="23" t="s">
        <v>2812</v>
      </c>
      <c r="C37" s="23">
        <v>646</v>
      </c>
      <c r="D37" s="24"/>
    </row>
    <row r="38" ht="18" customHeight="1" spans="1:4">
      <c r="A38" s="13">
        <v>20</v>
      </c>
      <c r="B38" s="23" t="s">
        <v>2813</v>
      </c>
      <c r="C38" s="23">
        <v>229</v>
      </c>
      <c r="D38" s="24"/>
    </row>
    <row r="39" ht="18" customHeight="1" spans="1:4">
      <c r="A39" s="13">
        <v>21</v>
      </c>
      <c r="B39" s="23" t="s">
        <v>2814</v>
      </c>
      <c r="C39" s="23">
        <v>2900</v>
      </c>
      <c r="D39" s="24"/>
    </row>
    <row r="40" ht="18" customHeight="1" spans="1:4">
      <c r="A40" s="13">
        <v>22</v>
      </c>
      <c r="B40" s="23" t="s">
        <v>2815</v>
      </c>
      <c r="C40" s="23">
        <v>5000</v>
      </c>
      <c r="D40" s="24"/>
    </row>
  </sheetData>
  <mergeCells count="7">
    <mergeCell ref="A2:D2"/>
    <mergeCell ref="A3:D3"/>
    <mergeCell ref="A5:B5"/>
    <mergeCell ref="A6:B6"/>
    <mergeCell ref="A7:B7"/>
    <mergeCell ref="A17:B17"/>
    <mergeCell ref="A18:B1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6"/>
  <sheetViews>
    <sheetView showZeros="0" workbookViewId="0">
      <selection activeCell="D15" sqref="D15"/>
    </sheetView>
  </sheetViews>
  <sheetFormatPr defaultColWidth="9.14285714285714" defaultRowHeight="12.75"/>
  <cols>
    <col min="1" max="1" width="10.3428571428571" style="2" customWidth="1"/>
    <col min="2" max="2" width="19.8095238095238" style="2" customWidth="1"/>
    <col min="3" max="3" width="24.6761904761905" style="2" customWidth="1"/>
    <col min="4" max="4" width="16.8190476190476" style="2" customWidth="1"/>
    <col min="5" max="5" width="25.2857142857143" style="2" customWidth="1"/>
    <col min="6" max="11" width="13.4285714285714" style="2" customWidth="1"/>
    <col min="12" max="16384" width="9.14285714285714" style="2"/>
  </cols>
  <sheetData>
    <row r="1" ht="18" customHeight="1" spans="1:1">
      <c r="A1" s="3" t="s">
        <v>2816</v>
      </c>
    </row>
    <row r="2" s="1" customFormat="1" ht="36.95" customHeight="1" spans="1:11">
      <c r="A2" s="4" t="s">
        <v>2817</v>
      </c>
      <c r="B2" s="4"/>
      <c r="C2" s="4"/>
      <c r="D2" s="4"/>
      <c r="E2" s="4"/>
      <c r="F2" s="4"/>
      <c r="G2" s="4"/>
      <c r="H2" s="5"/>
      <c r="I2" s="5"/>
      <c r="J2" s="5"/>
      <c r="K2" s="5"/>
    </row>
    <row r="3" s="1" customFormat="1" ht="24" customHeight="1" spans="1:11">
      <c r="A3" s="6"/>
      <c r="B3" s="6"/>
      <c r="C3" s="6"/>
      <c r="D3" s="6"/>
      <c r="E3" s="6"/>
      <c r="F3" s="5"/>
      <c r="G3" s="5"/>
      <c r="H3" s="5"/>
      <c r="I3" s="5"/>
      <c r="J3" s="5"/>
      <c r="K3" s="5"/>
    </row>
    <row r="4" s="1" customFormat="1" ht="26.25" customHeight="1" spans="1:11">
      <c r="A4" s="7" t="s">
        <v>74</v>
      </c>
      <c r="B4" s="7"/>
      <c r="C4" s="7"/>
      <c r="D4" s="7"/>
      <c r="E4" s="7"/>
      <c r="F4" s="7"/>
      <c r="G4" s="7"/>
      <c r="H4" s="8"/>
      <c r="I4" s="8"/>
      <c r="J4" s="8"/>
      <c r="K4" s="8"/>
    </row>
    <row r="5" ht="39.95" customHeight="1" spans="1:7">
      <c r="A5" s="9" t="s">
        <v>2818</v>
      </c>
      <c r="B5" s="9" t="s">
        <v>2819</v>
      </c>
      <c r="C5" s="9" t="s">
        <v>2820</v>
      </c>
      <c r="D5" s="9" t="s">
        <v>2821</v>
      </c>
      <c r="E5" s="10" t="s">
        <v>2822</v>
      </c>
      <c r="F5" s="10"/>
      <c r="G5" s="10"/>
    </row>
    <row r="6" ht="39.95" customHeight="1" spans="1:7">
      <c r="A6" s="11"/>
      <c r="B6" s="11"/>
      <c r="C6" s="11"/>
      <c r="D6" s="11"/>
      <c r="E6" s="10" t="s">
        <v>2155</v>
      </c>
      <c r="F6" s="10" t="s">
        <v>2823</v>
      </c>
      <c r="G6" s="10" t="s">
        <v>2824</v>
      </c>
    </row>
    <row r="7" ht="39.95" customHeight="1" spans="1:7">
      <c r="A7" s="10" t="s">
        <v>2825</v>
      </c>
      <c r="B7" s="12">
        <f>B8</f>
        <v>1416</v>
      </c>
      <c r="C7" s="12">
        <v>0</v>
      </c>
      <c r="D7" s="12">
        <f>D8</f>
        <v>763</v>
      </c>
      <c r="E7" s="12">
        <f>E8</f>
        <v>653</v>
      </c>
      <c r="F7" s="12">
        <f>F8</f>
        <v>571</v>
      </c>
      <c r="G7" s="12">
        <f>G8</f>
        <v>82</v>
      </c>
    </row>
    <row r="8" ht="39.95" customHeight="1" spans="1:7">
      <c r="A8" s="13" t="s">
        <v>2159</v>
      </c>
      <c r="B8" s="12">
        <f>D8+E8</f>
        <v>1416</v>
      </c>
      <c r="C8" s="12">
        <v>0</v>
      </c>
      <c r="D8" s="12">
        <v>763</v>
      </c>
      <c r="E8" s="12">
        <f>F8+G8</f>
        <v>653</v>
      </c>
      <c r="F8" s="12">
        <v>571</v>
      </c>
      <c r="G8" s="12">
        <v>82</v>
      </c>
    </row>
    <row r="9" spans="1:2">
      <c r="A9" s="14"/>
      <c r="B9" s="14"/>
    </row>
    <row r="10" spans="1:2">
      <c r="A10" s="14"/>
      <c r="B10" s="14"/>
    </row>
    <row r="11" spans="1:2">
      <c r="A11" s="14"/>
      <c r="B11" s="14"/>
    </row>
    <row r="12" spans="1:2">
      <c r="A12" s="14"/>
      <c r="B12" s="14"/>
    </row>
    <row r="13" spans="1:2">
      <c r="A13" s="14"/>
      <c r="B13" s="14"/>
    </row>
    <row r="14" spans="1:2">
      <c r="A14" s="14"/>
      <c r="B14" s="14"/>
    </row>
    <row r="15" spans="1:2">
      <c r="A15" s="14"/>
      <c r="B15" s="14"/>
    </row>
    <row r="16" spans="1:2">
      <c r="A16" s="14"/>
      <c r="B16" s="14"/>
    </row>
    <row r="17" spans="1:2">
      <c r="A17" s="14"/>
      <c r="B17" s="14"/>
    </row>
    <row r="18" spans="1:2">
      <c r="A18" s="14"/>
      <c r="B18" s="14"/>
    </row>
    <row r="19" spans="1:2">
      <c r="A19" s="14"/>
      <c r="B19" s="14"/>
    </row>
    <row r="20" spans="1:2">
      <c r="A20" s="14"/>
      <c r="B20" s="14"/>
    </row>
    <row r="21" spans="1:2">
      <c r="A21" s="14"/>
      <c r="B21" s="14"/>
    </row>
    <row r="22" spans="1:2">
      <c r="A22" s="14"/>
      <c r="B22" s="14"/>
    </row>
    <row r="23" spans="1:2">
      <c r="A23" s="14"/>
      <c r="B23" s="14"/>
    </row>
    <row r="24" spans="1:2">
      <c r="A24" s="14"/>
      <c r="B24" s="14"/>
    </row>
    <row r="25" spans="1:2">
      <c r="A25" s="14"/>
      <c r="B25" s="14"/>
    </row>
    <row r="26" spans="1:2">
      <c r="A26" s="14"/>
      <c r="B26" s="14"/>
    </row>
    <row r="27" spans="1:2">
      <c r="A27" s="14"/>
      <c r="B27" s="14"/>
    </row>
    <row r="28" spans="1:2">
      <c r="A28" s="14"/>
      <c r="B28" s="14"/>
    </row>
    <row r="29" spans="1:2">
      <c r="A29" s="14"/>
      <c r="B29" s="14"/>
    </row>
    <row r="30" spans="1:2">
      <c r="A30" s="14"/>
      <c r="B30" s="14"/>
    </row>
    <row r="31" spans="1:2">
      <c r="A31" s="14"/>
      <c r="B31" s="14"/>
    </row>
    <row r="32" spans="1:2">
      <c r="A32" s="14"/>
      <c r="B32" s="14"/>
    </row>
    <row r="33" spans="1:2">
      <c r="A33" s="14"/>
      <c r="B33" s="14"/>
    </row>
    <row r="34" spans="1:2">
      <c r="A34" s="14"/>
      <c r="B34" s="14"/>
    </row>
    <row r="35" spans="1:2">
      <c r="A35" s="14"/>
      <c r="B35" s="14"/>
    </row>
    <row r="36" spans="1:2">
      <c r="A36" s="14"/>
      <c r="B36" s="14"/>
    </row>
    <row r="37" spans="1:2">
      <c r="A37" s="14"/>
      <c r="B37" s="14"/>
    </row>
    <row r="38" spans="1:2">
      <c r="A38" s="14"/>
      <c r="B38" s="14"/>
    </row>
    <row r="39" spans="1:2">
      <c r="A39" s="14"/>
      <c r="B39" s="14"/>
    </row>
    <row r="40" spans="1:2">
      <c r="A40" s="14"/>
      <c r="B40" s="14"/>
    </row>
    <row r="41" spans="1:2">
      <c r="A41" s="14"/>
      <c r="B41" s="14"/>
    </row>
    <row r="42" spans="1:2">
      <c r="A42" s="14"/>
      <c r="B42" s="14"/>
    </row>
    <row r="43" spans="1:2">
      <c r="A43" s="14"/>
      <c r="B43" s="14"/>
    </row>
    <row r="44" spans="1:2">
      <c r="A44" s="14"/>
      <c r="B44" s="14"/>
    </row>
    <row r="45" spans="1:2">
      <c r="A45" s="14"/>
      <c r="B45" s="14"/>
    </row>
    <row r="46" spans="1:2">
      <c r="A46" s="14"/>
      <c r="B46" s="14"/>
    </row>
    <row r="47" spans="1:2">
      <c r="A47" s="14"/>
      <c r="B47" s="14"/>
    </row>
    <row r="48" spans="1:2">
      <c r="A48" s="14"/>
      <c r="B48" s="14"/>
    </row>
    <row r="49" spans="1:2">
      <c r="A49" s="14"/>
      <c r="B49" s="14"/>
    </row>
    <row r="50" spans="1:2">
      <c r="A50" s="14"/>
      <c r="B50" s="14"/>
    </row>
    <row r="51" spans="1:2">
      <c r="A51" s="14"/>
      <c r="B51" s="14"/>
    </row>
    <row r="52" spans="1:2">
      <c r="A52" s="14"/>
      <c r="B52" s="14"/>
    </row>
    <row r="53" spans="1:2">
      <c r="A53" s="14"/>
      <c r="B53" s="14"/>
    </row>
    <row r="54" spans="1:2">
      <c r="A54" s="14"/>
      <c r="B54" s="14"/>
    </row>
    <row r="55" spans="1:2">
      <c r="A55" s="14"/>
      <c r="B55" s="14"/>
    </row>
    <row r="56" spans="1:2">
      <c r="A56" s="14"/>
      <c r="B56" s="14"/>
    </row>
    <row r="57" spans="1:2">
      <c r="A57" s="14"/>
      <c r="B57" s="14"/>
    </row>
    <row r="58" spans="1:2">
      <c r="A58" s="14"/>
      <c r="B58" s="14"/>
    </row>
    <row r="59" spans="1:2">
      <c r="A59" s="14"/>
      <c r="B59" s="14"/>
    </row>
    <row r="60" spans="1:2">
      <c r="A60" s="14"/>
      <c r="B60" s="14"/>
    </row>
    <row r="61" spans="1:2">
      <c r="A61" s="14"/>
      <c r="B61" s="14"/>
    </row>
    <row r="62" spans="1:2">
      <c r="A62" s="14"/>
      <c r="B62" s="14"/>
    </row>
    <row r="63" spans="1:2">
      <c r="A63" s="14"/>
      <c r="B63" s="14"/>
    </row>
    <row r="64" spans="1:2">
      <c r="A64" s="14"/>
      <c r="B64" s="14"/>
    </row>
    <row r="65" spans="1:2">
      <c r="A65" s="14"/>
      <c r="B65" s="14"/>
    </row>
    <row r="66" spans="1:2">
      <c r="A66" s="14"/>
      <c r="B66" s="14"/>
    </row>
    <row r="67" spans="1:2">
      <c r="A67" s="14"/>
      <c r="B67" s="14"/>
    </row>
    <row r="68" spans="1:2">
      <c r="A68" s="14"/>
      <c r="B68" s="14"/>
    </row>
    <row r="69" spans="1:2">
      <c r="A69" s="14"/>
      <c r="B69" s="14"/>
    </row>
    <row r="70" spans="1:2">
      <c r="A70" s="14"/>
      <c r="B70" s="14"/>
    </row>
    <row r="71" spans="1:2">
      <c r="A71" s="14"/>
      <c r="B71" s="14"/>
    </row>
    <row r="72" spans="1:2">
      <c r="A72" s="14"/>
      <c r="B72" s="14"/>
    </row>
    <row r="73" spans="1:2">
      <c r="A73" s="14"/>
      <c r="B73" s="14"/>
    </row>
    <row r="74" spans="1:2">
      <c r="A74" s="14"/>
      <c r="B74" s="14"/>
    </row>
    <row r="75" spans="1:2">
      <c r="A75" s="14"/>
      <c r="B75" s="14"/>
    </row>
    <row r="76" spans="1:2">
      <c r="A76" s="14"/>
      <c r="B76" s="14"/>
    </row>
    <row r="77" spans="1:2">
      <c r="A77" s="14"/>
      <c r="B77" s="14"/>
    </row>
    <row r="78" spans="1:2">
      <c r="A78" s="14"/>
      <c r="B78" s="14"/>
    </row>
    <row r="79" spans="1:2">
      <c r="A79" s="14"/>
      <c r="B79" s="14"/>
    </row>
    <row r="80" spans="1:2">
      <c r="A80" s="14"/>
      <c r="B80" s="14"/>
    </row>
    <row r="81" spans="1:2">
      <c r="A81" s="14"/>
      <c r="B81" s="14"/>
    </row>
    <row r="82" spans="1:2">
      <c r="A82" s="14"/>
      <c r="B82" s="14"/>
    </row>
    <row r="83" spans="1:2">
      <c r="A83" s="14"/>
      <c r="B83" s="14"/>
    </row>
    <row r="84" spans="1:2">
      <c r="A84" s="14"/>
      <c r="B84" s="14"/>
    </row>
    <row r="85" spans="1:2">
      <c r="A85" s="14"/>
      <c r="B85" s="14"/>
    </row>
    <row r="86" spans="1:2">
      <c r="A86" s="14"/>
      <c r="B86" s="14"/>
    </row>
    <row r="87" spans="1:2">
      <c r="A87" s="14"/>
      <c r="B87" s="14"/>
    </row>
    <row r="88" spans="1:2">
      <c r="A88" s="14"/>
      <c r="B88" s="14"/>
    </row>
    <row r="89" spans="1:2">
      <c r="A89" s="14"/>
      <c r="B89" s="14"/>
    </row>
    <row r="90" spans="1:2">
      <c r="A90" s="14"/>
      <c r="B90" s="14"/>
    </row>
    <row r="91" spans="1:2">
      <c r="A91" s="14"/>
      <c r="B91" s="14"/>
    </row>
    <row r="92" spans="1:2">
      <c r="A92" s="14"/>
      <c r="B92" s="14"/>
    </row>
    <row r="93" spans="1:2">
      <c r="A93" s="14"/>
      <c r="B93" s="14"/>
    </row>
    <row r="94" spans="1:2">
      <c r="A94" s="14"/>
      <c r="B94" s="14"/>
    </row>
    <row r="95" spans="1:2">
      <c r="A95" s="14"/>
      <c r="B95" s="14"/>
    </row>
    <row r="96" spans="1:2">
      <c r="A96" s="14"/>
      <c r="B96" s="14"/>
    </row>
    <row r="97" spans="1:2">
      <c r="A97" s="14"/>
      <c r="B97" s="14"/>
    </row>
    <row r="98" spans="1:2">
      <c r="A98" s="14"/>
      <c r="B98" s="14"/>
    </row>
    <row r="99" spans="1:2">
      <c r="A99" s="14"/>
      <c r="B99" s="14"/>
    </row>
    <row r="100" spans="1:2">
      <c r="A100" s="14"/>
      <c r="B100" s="14"/>
    </row>
    <row r="101" spans="1:2">
      <c r="A101" s="14"/>
      <c r="B101" s="14"/>
    </row>
    <row r="102" spans="1:2">
      <c r="A102" s="14"/>
      <c r="B102" s="14"/>
    </row>
    <row r="103" spans="1:2">
      <c r="A103" s="14"/>
      <c r="B103" s="14"/>
    </row>
    <row r="104" spans="1:2">
      <c r="A104" s="14"/>
      <c r="B104" s="14"/>
    </row>
    <row r="105" spans="1:2">
      <c r="A105" s="14"/>
      <c r="B105" s="14"/>
    </row>
    <row r="106" spans="1:2">
      <c r="A106" s="14"/>
      <c r="B106" s="14"/>
    </row>
    <row r="107" spans="1:2">
      <c r="A107" s="14"/>
      <c r="B107" s="14"/>
    </row>
    <row r="108" spans="1:2">
      <c r="A108" s="14"/>
      <c r="B108" s="14"/>
    </row>
    <row r="109" spans="1:2">
      <c r="A109" s="14"/>
      <c r="B109" s="14"/>
    </row>
    <row r="110" spans="1:2">
      <c r="A110" s="14"/>
      <c r="B110" s="14"/>
    </row>
    <row r="111" spans="1:2">
      <c r="A111" s="14"/>
      <c r="B111" s="14"/>
    </row>
    <row r="112" spans="1:2">
      <c r="A112" s="14"/>
      <c r="B112" s="14"/>
    </row>
    <row r="113" spans="1:2">
      <c r="A113" s="14"/>
      <c r="B113" s="14"/>
    </row>
    <row r="114" spans="1:2">
      <c r="A114" s="14"/>
      <c r="B114" s="14"/>
    </row>
    <row r="115" spans="1:2">
      <c r="A115" s="14"/>
      <c r="B115" s="14"/>
    </row>
    <row r="116" spans="1:2">
      <c r="A116" s="14"/>
      <c r="B116" s="14"/>
    </row>
    <row r="117" spans="1:2">
      <c r="A117" s="14"/>
      <c r="B117" s="14"/>
    </row>
    <row r="118" spans="1:2">
      <c r="A118" s="14"/>
      <c r="B118" s="14"/>
    </row>
    <row r="119" spans="1:2">
      <c r="A119" s="14"/>
      <c r="B119" s="14"/>
    </row>
    <row r="120" spans="1:2">
      <c r="A120" s="14"/>
      <c r="B120" s="14"/>
    </row>
    <row r="121" spans="1:2">
      <c r="A121" s="14"/>
      <c r="B121" s="14"/>
    </row>
    <row r="122" spans="1:2">
      <c r="A122" s="14"/>
      <c r="B122" s="14"/>
    </row>
    <row r="123" spans="1:2">
      <c r="A123" s="14"/>
      <c r="B123" s="14"/>
    </row>
    <row r="124" spans="1:2">
      <c r="A124" s="14"/>
      <c r="B124" s="14"/>
    </row>
    <row r="125" spans="1:2">
      <c r="A125" s="14"/>
      <c r="B125" s="14"/>
    </row>
    <row r="126" spans="1:2">
      <c r="A126" s="14"/>
      <c r="B126" s="14"/>
    </row>
    <row r="127" spans="1:2">
      <c r="A127" s="14"/>
      <c r="B127" s="14"/>
    </row>
    <row r="128" spans="1:2">
      <c r="A128" s="14"/>
      <c r="B128" s="14"/>
    </row>
    <row r="129" spans="1:2">
      <c r="A129" s="14"/>
      <c r="B129" s="14"/>
    </row>
    <row r="130" spans="1:2">
      <c r="A130" s="14"/>
      <c r="B130" s="14"/>
    </row>
    <row r="131" spans="1:2">
      <c r="A131" s="14"/>
      <c r="B131" s="14"/>
    </row>
    <row r="132" spans="1:2">
      <c r="A132" s="14"/>
      <c r="B132" s="14"/>
    </row>
    <row r="133" spans="1:2">
      <c r="A133" s="14"/>
      <c r="B133" s="14"/>
    </row>
    <row r="134" spans="1:2">
      <c r="A134" s="14"/>
      <c r="B134" s="14"/>
    </row>
    <row r="135" spans="1:2">
      <c r="A135" s="14"/>
      <c r="B135" s="14"/>
    </row>
    <row r="136" spans="1:2">
      <c r="A136" s="14"/>
      <c r="B136" s="14"/>
    </row>
    <row r="137" spans="1:2">
      <c r="A137" s="14"/>
      <c r="B137" s="14"/>
    </row>
    <row r="138" spans="1:2">
      <c r="A138" s="14"/>
      <c r="B138" s="14"/>
    </row>
    <row r="139" spans="1:2">
      <c r="A139" s="14"/>
      <c r="B139" s="14"/>
    </row>
    <row r="140" spans="1:2">
      <c r="A140" s="14"/>
      <c r="B140" s="14"/>
    </row>
    <row r="141" spans="1:2">
      <c r="A141" s="14"/>
      <c r="B141" s="14"/>
    </row>
    <row r="142" spans="1:2">
      <c r="A142" s="14"/>
      <c r="B142" s="14"/>
    </row>
    <row r="143" spans="1:2">
      <c r="A143" s="14"/>
      <c r="B143" s="14"/>
    </row>
    <row r="144" spans="1:2">
      <c r="A144" s="14"/>
      <c r="B144" s="14"/>
    </row>
    <row r="145" spans="1:2">
      <c r="A145" s="14"/>
      <c r="B145" s="14"/>
    </row>
    <row r="146" spans="1:2">
      <c r="A146" s="14"/>
      <c r="B146" s="14"/>
    </row>
    <row r="147" spans="1:2">
      <c r="A147" s="14"/>
      <c r="B147" s="14"/>
    </row>
    <row r="148" spans="1:2">
      <c r="A148" s="14"/>
      <c r="B148" s="14"/>
    </row>
    <row r="149" spans="1:2">
      <c r="A149" s="14"/>
      <c r="B149" s="14"/>
    </row>
    <row r="150" spans="1:2">
      <c r="A150" s="14"/>
      <c r="B150" s="14"/>
    </row>
    <row r="151" spans="1:2">
      <c r="A151" s="14"/>
      <c r="B151" s="14"/>
    </row>
    <row r="152" spans="1:2">
      <c r="A152" s="14"/>
      <c r="B152" s="14"/>
    </row>
    <row r="153" spans="1:2">
      <c r="A153" s="14"/>
      <c r="B153" s="14"/>
    </row>
    <row r="154" spans="1:2">
      <c r="A154" s="14"/>
      <c r="B154" s="14"/>
    </row>
    <row r="155" spans="1:2">
      <c r="A155" s="14"/>
      <c r="B155" s="14"/>
    </row>
    <row r="156" spans="1:2">
      <c r="A156" s="14"/>
      <c r="B156" s="14"/>
    </row>
    <row r="157" spans="1:2">
      <c r="A157" s="14"/>
      <c r="B157" s="14"/>
    </row>
    <row r="158" spans="1:2">
      <c r="A158" s="14"/>
      <c r="B158" s="14"/>
    </row>
    <row r="159" spans="1:2">
      <c r="A159" s="14"/>
      <c r="B159" s="14"/>
    </row>
    <row r="160" spans="1:2">
      <c r="A160" s="14"/>
      <c r="B160" s="14"/>
    </row>
    <row r="161" spans="1:2">
      <c r="A161" s="14"/>
      <c r="B161" s="14"/>
    </row>
    <row r="162" spans="1:2">
      <c r="A162" s="14"/>
      <c r="B162" s="14"/>
    </row>
    <row r="163" spans="1:2">
      <c r="A163" s="14"/>
      <c r="B163" s="14"/>
    </row>
    <row r="164" spans="1:2">
      <c r="A164" s="14"/>
      <c r="B164" s="14"/>
    </row>
    <row r="165" spans="1:2">
      <c r="A165" s="14"/>
      <c r="B165" s="14"/>
    </row>
    <row r="166" spans="1:2">
      <c r="A166" s="14"/>
      <c r="B166" s="14"/>
    </row>
    <row r="167" spans="1:2">
      <c r="A167" s="14"/>
      <c r="B167" s="14"/>
    </row>
    <row r="168" spans="1:2">
      <c r="A168" s="14"/>
      <c r="B168" s="14"/>
    </row>
    <row r="169" spans="1:2">
      <c r="A169" s="14"/>
      <c r="B169" s="14"/>
    </row>
    <row r="170" spans="1:2">
      <c r="A170" s="14"/>
      <c r="B170" s="14"/>
    </row>
    <row r="171" spans="1:2">
      <c r="A171" s="14"/>
      <c r="B171" s="14"/>
    </row>
    <row r="172" spans="1:2">
      <c r="A172" s="14"/>
      <c r="B172" s="14"/>
    </row>
    <row r="173" spans="1:2">
      <c r="A173" s="14"/>
      <c r="B173" s="14"/>
    </row>
    <row r="174" spans="1:2">
      <c r="A174" s="14"/>
      <c r="B174" s="14"/>
    </row>
    <row r="175" spans="1:2">
      <c r="A175" s="14"/>
      <c r="B175" s="14"/>
    </row>
    <row r="176" spans="1:2">
      <c r="A176" s="14"/>
      <c r="B176" s="14"/>
    </row>
    <row r="177" spans="1:2">
      <c r="A177" s="14"/>
      <c r="B177" s="14"/>
    </row>
    <row r="178" spans="1:2">
      <c r="A178" s="14"/>
      <c r="B178" s="14"/>
    </row>
    <row r="179" spans="1:2">
      <c r="A179" s="14"/>
      <c r="B179" s="14"/>
    </row>
    <row r="180" spans="1:2">
      <c r="A180" s="14"/>
      <c r="B180" s="14"/>
    </row>
    <row r="181" spans="1:2">
      <c r="A181" s="14"/>
      <c r="B181" s="14"/>
    </row>
    <row r="182" spans="1:2">
      <c r="A182" s="14"/>
      <c r="B182" s="14"/>
    </row>
    <row r="183" spans="1:2">
      <c r="A183" s="14"/>
      <c r="B183" s="14"/>
    </row>
    <row r="184" spans="1:2">
      <c r="A184" s="14"/>
      <c r="B184" s="14"/>
    </row>
    <row r="185" spans="1:2">
      <c r="A185" s="14"/>
      <c r="B185" s="14"/>
    </row>
    <row r="186" spans="1:2">
      <c r="A186" s="14"/>
      <c r="B186" s="14"/>
    </row>
    <row r="187" spans="1:2">
      <c r="A187" s="14"/>
      <c r="B187" s="14"/>
    </row>
    <row r="188" spans="1:2">
      <c r="A188" s="14"/>
      <c r="B188" s="14"/>
    </row>
    <row r="189" spans="1:2">
      <c r="A189" s="14"/>
      <c r="B189" s="14"/>
    </row>
    <row r="190" spans="1:2">
      <c r="A190" s="14"/>
      <c r="B190" s="14"/>
    </row>
    <row r="191" spans="1:2">
      <c r="A191" s="14"/>
      <c r="B191" s="14"/>
    </row>
    <row r="192" spans="1:2">
      <c r="A192" s="14"/>
      <c r="B192" s="14"/>
    </row>
    <row r="193" spans="1:2">
      <c r="A193" s="14"/>
      <c r="B193" s="14"/>
    </row>
    <row r="194" spans="1:2">
      <c r="A194" s="14"/>
      <c r="B194" s="14"/>
    </row>
    <row r="195" spans="1:2">
      <c r="A195" s="14"/>
      <c r="B195" s="14"/>
    </row>
    <row r="196" spans="1:2">
      <c r="A196" s="14"/>
      <c r="B196" s="14"/>
    </row>
    <row r="197" spans="1:2">
      <c r="A197" s="14"/>
      <c r="B197" s="14"/>
    </row>
    <row r="198" spans="1:2">
      <c r="A198" s="14"/>
      <c r="B198" s="14"/>
    </row>
    <row r="199" spans="1:2">
      <c r="A199" s="14"/>
      <c r="B199" s="14"/>
    </row>
    <row r="200" spans="1:2">
      <c r="A200" s="14"/>
      <c r="B200" s="14"/>
    </row>
    <row r="201" spans="1:2">
      <c r="A201" s="14"/>
      <c r="B201" s="14"/>
    </row>
    <row r="202" spans="1:2">
      <c r="A202" s="14"/>
      <c r="B202" s="14"/>
    </row>
    <row r="203" spans="1:2">
      <c r="A203" s="14"/>
      <c r="B203" s="14"/>
    </row>
    <row r="204" spans="1:2">
      <c r="A204" s="14"/>
      <c r="B204" s="14"/>
    </row>
    <row r="205" spans="1:2">
      <c r="A205" s="14"/>
      <c r="B205" s="14"/>
    </row>
    <row r="206" spans="1:2">
      <c r="A206" s="14"/>
      <c r="B206" s="14"/>
    </row>
    <row r="207" spans="1:2">
      <c r="A207" s="14"/>
      <c r="B207" s="14"/>
    </row>
    <row r="208" spans="1:2">
      <c r="A208" s="14"/>
      <c r="B208" s="14"/>
    </row>
    <row r="209" spans="1:2">
      <c r="A209" s="14"/>
      <c r="B209" s="14"/>
    </row>
    <row r="210" spans="1:2">
      <c r="A210" s="14"/>
      <c r="B210" s="14"/>
    </row>
    <row r="211" spans="1:2">
      <c r="A211" s="14"/>
      <c r="B211" s="14"/>
    </row>
    <row r="212" spans="1:2">
      <c r="A212" s="14"/>
      <c r="B212" s="14"/>
    </row>
    <row r="213" spans="1:2">
      <c r="A213" s="14"/>
      <c r="B213" s="14"/>
    </row>
    <row r="214" spans="1:2">
      <c r="A214" s="14"/>
      <c r="B214" s="14"/>
    </row>
    <row r="215" spans="1:2">
      <c r="A215" s="14"/>
      <c r="B215" s="14"/>
    </row>
    <row r="216" spans="1:2">
      <c r="A216" s="14"/>
      <c r="B216" s="14"/>
    </row>
    <row r="217" spans="1:2">
      <c r="A217" s="14"/>
      <c r="B217" s="14"/>
    </row>
    <row r="218" spans="1:2">
      <c r="A218" s="14"/>
      <c r="B218" s="14"/>
    </row>
    <row r="219" spans="1:2">
      <c r="A219" s="14"/>
      <c r="B219" s="14"/>
    </row>
    <row r="220" spans="1:2">
      <c r="A220" s="14"/>
      <c r="B220" s="14"/>
    </row>
    <row r="221" spans="1:2">
      <c r="A221" s="14"/>
      <c r="B221" s="14"/>
    </row>
    <row r="222" spans="1:2">
      <c r="A222" s="14"/>
      <c r="B222" s="14"/>
    </row>
    <row r="223" spans="1:2">
      <c r="A223" s="14"/>
      <c r="B223" s="14"/>
    </row>
    <row r="224" spans="1:2">
      <c r="A224" s="14"/>
      <c r="B224" s="14"/>
    </row>
    <row r="225" spans="1:2">
      <c r="A225" s="14"/>
      <c r="B225" s="14"/>
    </row>
    <row r="226" spans="1:2">
      <c r="A226" s="14"/>
      <c r="B226" s="14"/>
    </row>
    <row r="227" spans="1:2">
      <c r="A227" s="14"/>
      <c r="B227" s="14"/>
    </row>
    <row r="228" spans="1:2">
      <c r="A228" s="14"/>
      <c r="B228" s="14"/>
    </row>
    <row r="229" spans="1:2">
      <c r="A229" s="14"/>
      <c r="B229" s="14"/>
    </row>
    <row r="230" spans="1:2">
      <c r="A230" s="14"/>
      <c r="B230" s="14"/>
    </row>
    <row r="231" spans="1:2">
      <c r="A231" s="14"/>
      <c r="B231" s="14"/>
    </row>
    <row r="232" spans="1:2">
      <c r="A232" s="14"/>
      <c r="B232" s="14"/>
    </row>
    <row r="233" spans="1:2">
      <c r="A233" s="14"/>
      <c r="B233" s="14"/>
    </row>
    <row r="234" spans="1:2">
      <c r="A234" s="14"/>
      <c r="B234" s="14"/>
    </row>
    <row r="235" spans="1:2">
      <c r="A235" s="14"/>
      <c r="B235" s="14"/>
    </row>
    <row r="236" spans="1:2">
      <c r="A236" s="14"/>
      <c r="B236" s="14"/>
    </row>
    <row r="237" spans="1:2">
      <c r="A237" s="14"/>
      <c r="B237" s="14"/>
    </row>
    <row r="238" spans="1:2">
      <c r="A238" s="14"/>
      <c r="B238" s="14"/>
    </row>
    <row r="239" spans="1:2">
      <c r="A239" s="14"/>
      <c r="B239" s="14"/>
    </row>
    <row r="240" spans="1:2">
      <c r="A240" s="14"/>
      <c r="B240" s="14"/>
    </row>
    <row r="241" spans="1:2">
      <c r="A241" s="14"/>
      <c r="B241" s="14"/>
    </row>
    <row r="242" spans="1:2">
      <c r="A242" s="14"/>
      <c r="B242" s="14"/>
    </row>
    <row r="243" spans="1:2">
      <c r="A243" s="14"/>
      <c r="B243" s="14"/>
    </row>
    <row r="244" spans="1:2">
      <c r="A244" s="14"/>
      <c r="B244" s="14"/>
    </row>
    <row r="245" spans="1:2">
      <c r="A245" s="14"/>
      <c r="B245" s="14"/>
    </row>
    <row r="246" spans="1:2">
      <c r="A246" s="14"/>
      <c r="B246" s="14"/>
    </row>
    <row r="247" spans="1:2">
      <c r="A247" s="14"/>
      <c r="B247" s="14"/>
    </row>
    <row r="248" spans="1:2">
      <c r="A248" s="14"/>
      <c r="B248" s="14"/>
    </row>
    <row r="249" spans="1:2">
      <c r="A249" s="14"/>
      <c r="B249" s="14"/>
    </row>
    <row r="250" spans="1:2">
      <c r="A250" s="14"/>
      <c r="B250" s="14"/>
    </row>
    <row r="251" spans="1:2">
      <c r="A251" s="14"/>
      <c r="B251" s="14"/>
    </row>
    <row r="252" spans="1:2">
      <c r="A252" s="14"/>
      <c r="B252" s="14"/>
    </row>
    <row r="253" spans="1:2">
      <c r="A253" s="14"/>
      <c r="B253" s="14"/>
    </row>
    <row r="254" spans="1:2">
      <c r="A254" s="14"/>
      <c r="B254" s="14"/>
    </row>
    <row r="255" spans="1:2">
      <c r="A255" s="14"/>
      <c r="B255" s="14"/>
    </row>
    <row r="256" spans="1:2">
      <c r="A256" s="14"/>
      <c r="B256" s="14"/>
    </row>
    <row r="257" spans="1:2">
      <c r="A257" s="14"/>
      <c r="B257" s="14"/>
    </row>
    <row r="258" spans="1:2">
      <c r="A258" s="14"/>
      <c r="B258" s="14"/>
    </row>
    <row r="259" spans="1:2">
      <c r="A259" s="14"/>
      <c r="B259" s="14"/>
    </row>
    <row r="260" spans="1:2">
      <c r="A260" s="14"/>
      <c r="B260" s="14"/>
    </row>
    <row r="261" spans="1:2">
      <c r="A261" s="14"/>
      <c r="B261" s="14"/>
    </row>
    <row r="262" spans="1:2">
      <c r="A262" s="14"/>
      <c r="B262" s="14"/>
    </row>
    <row r="263" spans="1:2">
      <c r="A263" s="14"/>
      <c r="B263" s="14"/>
    </row>
    <row r="264" spans="1:2">
      <c r="A264" s="14"/>
      <c r="B264" s="14"/>
    </row>
    <row r="265" spans="1:2">
      <c r="A265" s="14"/>
      <c r="B265" s="14"/>
    </row>
    <row r="266" spans="1:2">
      <c r="A266" s="14"/>
      <c r="B266" s="14"/>
    </row>
    <row r="267" spans="1:2">
      <c r="A267" s="14"/>
      <c r="B267" s="14"/>
    </row>
    <row r="268" spans="1:2">
      <c r="A268" s="14"/>
      <c r="B268" s="14"/>
    </row>
    <row r="269" spans="1:2">
      <c r="A269" s="14"/>
      <c r="B269" s="14"/>
    </row>
    <row r="270" spans="1:2">
      <c r="A270" s="14"/>
      <c r="B270" s="14"/>
    </row>
    <row r="271" spans="1:2">
      <c r="A271" s="14"/>
      <c r="B271" s="14"/>
    </row>
    <row r="272" spans="1:2">
      <c r="A272" s="14"/>
      <c r="B272" s="14"/>
    </row>
    <row r="273" spans="1:2">
      <c r="A273" s="14"/>
      <c r="B273" s="14"/>
    </row>
    <row r="274" spans="1:2">
      <c r="A274" s="14"/>
      <c r="B274" s="14"/>
    </row>
    <row r="275" spans="1:2">
      <c r="A275" s="14"/>
      <c r="B275" s="14"/>
    </row>
    <row r="276" spans="1:2">
      <c r="A276" s="14"/>
      <c r="B276" s="14"/>
    </row>
    <row r="277" spans="1:2">
      <c r="A277" s="14"/>
      <c r="B277" s="14"/>
    </row>
    <row r="278" spans="1:2">
      <c r="A278" s="14"/>
      <c r="B278" s="14"/>
    </row>
    <row r="279" spans="1:2">
      <c r="A279" s="14"/>
      <c r="B279" s="14"/>
    </row>
    <row r="280" spans="1:2">
      <c r="A280" s="14"/>
      <c r="B280" s="14"/>
    </row>
    <row r="281" spans="1:2">
      <c r="A281" s="14"/>
      <c r="B281" s="14"/>
    </row>
    <row r="282" spans="1:2">
      <c r="A282" s="14"/>
      <c r="B282" s="14"/>
    </row>
    <row r="283" spans="1:2">
      <c r="A283" s="14"/>
      <c r="B283" s="14"/>
    </row>
    <row r="284" spans="1:2">
      <c r="A284" s="14"/>
      <c r="B284" s="14"/>
    </row>
    <row r="285" spans="1:2">
      <c r="A285" s="14"/>
      <c r="B285" s="14"/>
    </row>
    <row r="286" spans="1:2">
      <c r="A286" s="14"/>
      <c r="B286" s="14"/>
    </row>
    <row r="287" spans="1:2">
      <c r="A287" s="14"/>
      <c r="B287" s="14"/>
    </row>
    <row r="288" spans="1:2">
      <c r="A288" s="14"/>
      <c r="B288" s="14"/>
    </row>
    <row r="289" spans="1:2">
      <c r="A289" s="14"/>
      <c r="B289" s="14"/>
    </row>
    <row r="290" spans="1:2">
      <c r="A290" s="14"/>
      <c r="B290" s="14"/>
    </row>
    <row r="291" spans="1:2">
      <c r="A291" s="14"/>
      <c r="B291" s="14"/>
    </row>
    <row r="292" spans="1:2">
      <c r="A292" s="14"/>
      <c r="B292" s="14"/>
    </row>
    <row r="293" spans="1:2">
      <c r="A293" s="14"/>
      <c r="B293" s="14"/>
    </row>
    <row r="294" spans="1:2">
      <c r="A294" s="14"/>
      <c r="B294" s="14"/>
    </row>
    <row r="295" spans="1:2">
      <c r="A295" s="14"/>
      <c r="B295" s="14"/>
    </row>
    <row r="296" spans="1:2">
      <c r="A296" s="14"/>
      <c r="B296" s="14"/>
    </row>
    <row r="297" spans="1:2">
      <c r="A297" s="14"/>
      <c r="B297" s="14"/>
    </row>
    <row r="298" spans="1:2">
      <c r="A298" s="14"/>
      <c r="B298" s="14"/>
    </row>
    <row r="299" spans="1:2">
      <c r="A299" s="14"/>
      <c r="B299" s="14"/>
    </row>
    <row r="300" spans="1:2">
      <c r="A300" s="14"/>
      <c r="B300" s="14"/>
    </row>
    <row r="301" spans="1:2">
      <c r="A301" s="14"/>
      <c r="B301" s="14"/>
    </row>
    <row r="302" spans="1:2">
      <c r="A302" s="14"/>
      <c r="B302" s="14"/>
    </row>
    <row r="303" spans="1:2">
      <c r="A303" s="14"/>
      <c r="B303" s="14"/>
    </row>
    <row r="304" spans="1:2">
      <c r="A304" s="14"/>
      <c r="B304" s="14"/>
    </row>
    <row r="305" spans="1:2">
      <c r="A305" s="14"/>
      <c r="B305" s="14"/>
    </row>
    <row r="306" spans="1:2">
      <c r="A306" s="14"/>
      <c r="B306" s="14"/>
    </row>
    <row r="307" spans="1:2">
      <c r="A307" s="14"/>
      <c r="B307" s="14"/>
    </row>
    <row r="308" spans="1:2">
      <c r="A308" s="14"/>
      <c r="B308" s="14"/>
    </row>
    <row r="309" spans="1:2">
      <c r="A309" s="14"/>
      <c r="B309" s="14"/>
    </row>
    <row r="310" spans="1:2">
      <c r="A310" s="14"/>
      <c r="B310" s="14"/>
    </row>
    <row r="311" spans="1:2">
      <c r="A311" s="14"/>
      <c r="B311" s="14"/>
    </row>
    <row r="312" spans="1:2">
      <c r="A312" s="14"/>
      <c r="B312" s="14"/>
    </row>
    <row r="313" spans="1:2">
      <c r="A313" s="14"/>
      <c r="B313" s="14"/>
    </row>
    <row r="314" spans="1:2">
      <c r="A314" s="14"/>
      <c r="B314" s="14"/>
    </row>
    <row r="315" spans="1:2">
      <c r="A315" s="14"/>
      <c r="B315" s="14"/>
    </row>
    <row r="316" spans="1:2">
      <c r="A316" s="14"/>
      <c r="B316" s="14"/>
    </row>
    <row r="317" spans="1:2">
      <c r="A317" s="14"/>
      <c r="B317" s="14"/>
    </row>
    <row r="318" spans="1:2">
      <c r="A318" s="14"/>
      <c r="B318" s="14"/>
    </row>
    <row r="319" spans="1:2">
      <c r="A319" s="14"/>
      <c r="B319" s="14"/>
    </row>
    <row r="320" spans="1:2">
      <c r="A320" s="14"/>
      <c r="B320" s="14"/>
    </row>
    <row r="321" spans="1:2">
      <c r="A321" s="14"/>
      <c r="B321" s="14"/>
    </row>
    <row r="322" spans="1:2">
      <c r="A322" s="14"/>
      <c r="B322" s="14"/>
    </row>
    <row r="323" spans="1:2">
      <c r="A323" s="14"/>
      <c r="B323" s="14"/>
    </row>
    <row r="324" spans="1:2">
      <c r="A324" s="14"/>
      <c r="B324" s="14"/>
    </row>
    <row r="325" spans="1:2">
      <c r="A325" s="14"/>
      <c r="B325" s="14"/>
    </row>
    <row r="326" spans="1:2">
      <c r="A326" s="14"/>
      <c r="B326" s="14"/>
    </row>
    <row r="327" spans="1:2">
      <c r="A327" s="14"/>
      <c r="B327" s="14"/>
    </row>
    <row r="328" spans="1:2">
      <c r="A328" s="14"/>
      <c r="B328" s="14"/>
    </row>
    <row r="329" spans="1:2">
      <c r="A329" s="14"/>
      <c r="B329" s="14"/>
    </row>
    <row r="330" spans="1:2">
      <c r="A330" s="14"/>
      <c r="B330" s="14"/>
    </row>
    <row r="331" spans="1:2">
      <c r="A331" s="14"/>
      <c r="B331" s="14"/>
    </row>
    <row r="332" spans="1:2">
      <c r="A332" s="14"/>
      <c r="B332" s="14"/>
    </row>
    <row r="333" spans="1:2">
      <c r="A333" s="14"/>
      <c r="B333" s="14"/>
    </row>
    <row r="334" spans="1:2">
      <c r="A334" s="14"/>
      <c r="B334" s="14"/>
    </row>
    <row r="335" spans="1:2">
      <c r="A335" s="14"/>
      <c r="B335" s="14"/>
    </row>
    <row r="336" spans="1:2">
      <c r="A336" s="14"/>
      <c r="B336" s="14"/>
    </row>
    <row r="337" spans="1:2">
      <c r="A337" s="14"/>
      <c r="B337" s="14"/>
    </row>
    <row r="338" spans="1:2">
      <c r="A338" s="14"/>
      <c r="B338" s="14"/>
    </row>
    <row r="339" spans="1:2">
      <c r="A339" s="14"/>
      <c r="B339" s="14"/>
    </row>
    <row r="340" spans="1:2">
      <c r="A340" s="14"/>
      <c r="B340" s="14"/>
    </row>
    <row r="341" spans="1:2">
      <c r="A341" s="14"/>
      <c r="B341" s="14"/>
    </row>
    <row r="342" spans="1:2">
      <c r="A342" s="14"/>
      <c r="B342" s="14"/>
    </row>
    <row r="343" spans="1:2">
      <c r="A343" s="14"/>
      <c r="B343" s="14"/>
    </row>
    <row r="344" spans="1:2">
      <c r="A344" s="14"/>
      <c r="B344" s="14"/>
    </row>
    <row r="345" spans="1:2">
      <c r="A345" s="14"/>
      <c r="B345" s="14"/>
    </row>
    <row r="346" spans="1:2">
      <c r="A346" s="14"/>
      <c r="B346" s="14"/>
    </row>
    <row r="347" spans="1:2">
      <c r="A347" s="14"/>
      <c r="B347" s="14"/>
    </row>
    <row r="348" spans="1:2">
      <c r="A348" s="14"/>
      <c r="B348" s="14"/>
    </row>
    <row r="349" spans="1:2">
      <c r="A349" s="14"/>
      <c r="B349" s="14"/>
    </row>
    <row r="350" spans="1:2">
      <c r="A350" s="14"/>
      <c r="B350" s="14"/>
    </row>
    <row r="351" spans="1:2">
      <c r="A351" s="14"/>
      <c r="B351" s="14"/>
    </row>
    <row r="352" spans="1:2">
      <c r="A352" s="14"/>
      <c r="B352" s="14"/>
    </row>
    <row r="353" spans="1:2">
      <c r="A353" s="14"/>
      <c r="B353" s="14"/>
    </row>
    <row r="354" spans="1:2">
      <c r="A354" s="14"/>
      <c r="B354" s="14"/>
    </row>
    <row r="355" spans="1:2">
      <c r="A355" s="14"/>
      <c r="B355" s="14"/>
    </row>
    <row r="356" spans="1:2">
      <c r="A356" s="14"/>
      <c r="B356" s="14"/>
    </row>
    <row r="357" spans="1:2">
      <c r="A357" s="14"/>
      <c r="B357" s="14"/>
    </row>
    <row r="358" spans="1:2">
      <c r="A358" s="14"/>
      <c r="B358" s="14"/>
    </row>
    <row r="359" spans="1:2">
      <c r="A359" s="14"/>
      <c r="B359" s="14"/>
    </row>
    <row r="360" spans="1:2">
      <c r="A360" s="14"/>
      <c r="B360" s="14"/>
    </row>
    <row r="361" spans="1:2">
      <c r="A361" s="14"/>
      <c r="B361" s="14"/>
    </row>
    <row r="362" spans="1:2">
      <c r="A362" s="14"/>
      <c r="B362" s="14"/>
    </row>
    <row r="363" spans="1:2">
      <c r="A363" s="14"/>
      <c r="B363" s="14"/>
    </row>
    <row r="364" spans="1:2">
      <c r="A364" s="14"/>
      <c r="B364" s="14"/>
    </row>
    <row r="365" spans="1:2">
      <c r="A365" s="14"/>
      <c r="B365" s="14"/>
    </row>
    <row r="366" spans="1:2">
      <c r="A366" s="14"/>
      <c r="B366" s="14"/>
    </row>
    <row r="367" spans="1:2">
      <c r="A367" s="14"/>
      <c r="B367" s="14"/>
    </row>
    <row r="368" spans="1:2">
      <c r="A368" s="14"/>
      <c r="B368" s="14"/>
    </row>
    <row r="369" spans="1:2">
      <c r="A369" s="14"/>
      <c r="B369" s="14"/>
    </row>
    <row r="370" spans="1:2">
      <c r="A370" s="14"/>
      <c r="B370" s="14"/>
    </row>
    <row r="371" spans="1:2">
      <c r="A371" s="14"/>
      <c r="B371" s="14"/>
    </row>
    <row r="372" spans="1:2">
      <c r="A372" s="14"/>
      <c r="B372" s="14"/>
    </row>
    <row r="373" spans="1:2">
      <c r="A373" s="14"/>
      <c r="B373" s="14"/>
    </row>
    <row r="374" spans="1:2">
      <c r="A374" s="14"/>
      <c r="B374" s="14"/>
    </row>
    <row r="375" spans="1:2">
      <c r="A375" s="14"/>
      <c r="B375" s="14"/>
    </row>
    <row r="376" spans="1:2">
      <c r="A376" s="14"/>
      <c r="B376" s="14"/>
    </row>
    <row r="377" spans="1:2">
      <c r="A377" s="14"/>
      <c r="B377" s="14"/>
    </row>
    <row r="378" spans="1:2">
      <c r="A378" s="14"/>
      <c r="B378" s="14"/>
    </row>
    <row r="379" spans="1:2">
      <c r="A379" s="14"/>
      <c r="B379" s="14"/>
    </row>
    <row r="380" spans="1:2">
      <c r="A380" s="14"/>
      <c r="B380" s="14"/>
    </row>
    <row r="381" spans="1:2">
      <c r="A381" s="14"/>
      <c r="B381" s="14"/>
    </row>
    <row r="382" spans="1:2">
      <c r="A382" s="14"/>
      <c r="B382" s="14"/>
    </row>
    <row r="383" spans="1:2">
      <c r="A383" s="14"/>
      <c r="B383" s="14"/>
    </row>
    <row r="384" spans="1:2">
      <c r="A384" s="14"/>
      <c r="B384" s="14"/>
    </row>
    <row r="385" spans="1:2">
      <c r="A385" s="14"/>
      <c r="B385" s="14"/>
    </row>
    <row r="386" spans="1:2">
      <c r="A386" s="14"/>
      <c r="B386" s="14"/>
    </row>
    <row r="387" spans="1:2">
      <c r="A387" s="14"/>
      <c r="B387" s="14"/>
    </row>
    <row r="388" spans="1:2">
      <c r="A388" s="14"/>
      <c r="B388" s="14"/>
    </row>
    <row r="389" spans="1:2">
      <c r="A389" s="14"/>
      <c r="B389" s="14"/>
    </row>
    <row r="390" spans="1:2">
      <c r="A390" s="14"/>
      <c r="B390" s="14"/>
    </row>
    <row r="391" spans="1:2">
      <c r="A391" s="14"/>
      <c r="B391" s="14"/>
    </row>
    <row r="392" spans="1:2">
      <c r="A392" s="14"/>
      <c r="B392" s="14"/>
    </row>
    <row r="393" spans="1:2">
      <c r="A393" s="14"/>
      <c r="B393" s="14"/>
    </row>
    <row r="394" spans="1:2">
      <c r="A394" s="14"/>
      <c r="B394" s="14"/>
    </row>
    <row r="395" spans="1:2">
      <c r="A395" s="14"/>
      <c r="B395" s="14"/>
    </row>
    <row r="396" spans="1:2">
      <c r="A396" s="14"/>
      <c r="B396" s="14"/>
    </row>
    <row r="397" spans="1:2">
      <c r="A397" s="14"/>
      <c r="B397" s="14"/>
    </row>
    <row r="398" spans="1:2">
      <c r="A398" s="14"/>
      <c r="B398" s="14"/>
    </row>
    <row r="399" spans="1:2">
      <c r="A399" s="14"/>
      <c r="B399" s="14"/>
    </row>
    <row r="400" spans="1:2">
      <c r="A400" s="14"/>
      <c r="B400" s="14"/>
    </row>
    <row r="401" spans="1:2">
      <c r="A401" s="14"/>
      <c r="B401" s="14"/>
    </row>
    <row r="402" spans="1:2">
      <c r="A402" s="14"/>
      <c r="B402" s="14"/>
    </row>
    <row r="403" spans="1:2">
      <c r="A403" s="14"/>
      <c r="B403" s="14"/>
    </row>
    <row r="404" spans="1:2">
      <c r="A404" s="14"/>
      <c r="B404" s="14"/>
    </row>
    <row r="405" spans="1:2">
      <c r="A405" s="14"/>
      <c r="B405" s="14"/>
    </row>
    <row r="406" spans="1:2">
      <c r="A406" s="14"/>
      <c r="B406" s="14"/>
    </row>
    <row r="407" spans="1:2">
      <c r="A407" s="14"/>
      <c r="B407" s="14"/>
    </row>
    <row r="408" spans="1:2">
      <c r="A408" s="14"/>
      <c r="B408" s="14"/>
    </row>
    <row r="409" spans="1:2">
      <c r="A409" s="14"/>
      <c r="B409" s="14"/>
    </row>
    <row r="410" spans="1:2">
      <c r="A410" s="14"/>
      <c r="B410" s="14"/>
    </row>
    <row r="411" spans="1:2">
      <c r="A411" s="14"/>
      <c r="B411" s="14"/>
    </row>
    <row r="412" spans="1:2">
      <c r="A412" s="14"/>
      <c r="B412" s="14"/>
    </row>
    <row r="413" spans="1:2">
      <c r="A413" s="14"/>
      <c r="B413" s="14"/>
    </row>
    <row r="414" spans="1:2">
      <c r="A414" s="14"/>
      <c r="B414" s="14"/>
    </row>
    <row r="415" spans="1:2">
      <c r="A415" s="14"/>
      <c r="B415" s="14"/>
    </row>
    <row r="416" spans="1:2">
      <c r="A416" s="14"/>
      <c r="B416" s="14"/>
    </row>
    <row r="417" spans="1:2">
      <c r="A417" s="14"/>
      <c r="B417" s="14"/>
    </row>
    <row r="418" spans="1:2">
      <c r="A418" s="14"/>
      <c r="B418" s="14"/>
    </row>
    <row r="419" spans="1:2">
      <c r="A419" s="14"/>
      <c r="B419" s="14"/>
    </row>
    <row r="420" spans="1:2">
      <c r="A420" s="14"/>
      <c r="B420" s="14"/>
    </row>
    <row r="421" spans="1:2">
      <c r="A421" s="14"/>
      <c r="B421" s="14"/>
    </row>
    <row r="422" spans="1:2">
      <c r="A422" s="14"/>
      <c r="B422" s="14"/>
    </row>
    <row r="423" spans="1:2">
      <c r="A423" s="14"/>
      <c r="B423" s="14"/>
    </row>
    <row r="424" spans="1:2">
      <c r="A424" s="14"/>
      <c r="B424" s="14"/>
    </row>
    <row r="425" spans="1:2">
      <c r="A425" s="14"/>
      <c r="B425" s="14"/>
    </row>
    <row r="426" spans="1:2">
      <c r="A426" s="14"/>
      <c r="B426" s="14"/>
    </row>
    <row r="427" spans="1:2">
      <c r="A427" s="14"/>
      <c r="B427" s="14"/>
    </row>
    <row r="428" spans="1:2">
      <c r="A428" s="14"/>
      <c r="B428" s="14"/>
    </row>
    <row r="429" spans="1:2">
      <c r="A429" s="14"/>
      <c r="B429" s="14"/>
    </row>
    <row r="430" spans="1:2">
      <c r="A430" s="14"/>
      <c r="B430" s="14"/>
    </row>
    <row r="431" spans="1:2">
      <c r="A431" s="14"/>
      <c r="B431" s="14"/>
    </row>
    <row r="432" spans="1:2">
      <c r="A432" s="14"/>
      <c r="B432" s="14"/>
    </row>
    <row r="433" spans="1:2">
      <c r="A433" s="14"/>
      <c r="B433" s="14"/>
    </row>
    <row r="434" spans="1:2">
      <c r="A434" s="14"/>
      <c r="B434" s="14"/>
    </row>
    <row r="435" spans="1:2">
      <c r="A435" s="14"/>
      <c r="B435" s="14"/>
    </row>
    <row r="436" spans="1:2">
      <c r="A436" s="14"/>
      <c r="B436" s="14"/>
    </row>
    <row r="437" spans="1:2">
      <c r="A437" s="14"/>
      <c r="B437" s="14"/>
    </row>
    <row r="438" spans="1:2">
      <c r="A438" s="14"/>
      <c r="B438" s="14"/>
    </row>
    <row r="439" spans="1:2">
      <c r="A439" s="14"/>
      <c r="B439" s="14"/>
    </row>
    <row r="440" spans="1:2">
      <c r="A440" s="14"/>
      <c r="B440" s="14"/>
    </row>
    <row r="441" spans="1:2">
      <c r="A441" s="14"/>
      <c r="B441" s="14"/>
    </row>
    <row r="442" spans="1:2">
      <c r="A442" s="14"/>
      <c r="B442" s="14"/>
    </row>
    <row r="443" spans="1:2">
      <c r="A443" s="14"/>
      <c r="B443" s="14"/>
    </row>
    <row r="444" spans="1:2">
      <c r="A444" s="14"/>
      <c r="B444" s="14"/>
    </row>
    <row r="445" spans="1:2">
      <c r="A445" s="14"/>
      <c r="B445" s="14"/>
    </row>
    <row r="446" spans="1:2">
      <c r="A446" s="14"/>
      <c r="B446" s="14"/>
    </row>
    <row r="447" spans="1:2">
      <c r="A447" s="14"/>
      <c r="B447" s="14"/>
    </row>
    <row r="448" spans="1:2">
      <c r="A448" s="14"/>
      <c r="B448" s="14"/>
    </row>
    <row r="449" spans="1:2">
      <c r="A449" s="14"/>
      <c r="B449" s="14"/>
    </row>
    <row r="450" spans="1:2">
      <c r="A450" s="14"/>
      <c r="B450" s="14"/>
    </row>
    <row r="451" spans="1:2">
      <c r="A451" s="14"/>
      <c r="B451" s="14"/>
    </row>
    <row r="452" spans="1:2">
      <c r="A452" s="14"/>
      <c r="B452" s="14"/>
    </row>
    <row r="453" spans="1:2">
      <c r="A453" s="14"/>
      <c r="B453" s="14"/>
    </row>
    <row r="454" spans="1:2">
      <c r="A454" s="14"/>
      <c r="B454" s="14"/>
    </row>
    <row r="455" spans="1:2">
      <c r="A455" s="14"/>
      <c r="B455" s="14"/>
    </row>
    <row r="456" spans="1:2">
      <c r="A456" s="14"/>
      <c r="B456" s="14"/>
    </row>
    <row r="457" spans="1:2">
      <c r="A457" s="14"/>
      <c r="B457" s="14"/>
    </row>
    <row r="458" spans="1:2">
      <c r="A458" s="14"/>
      <c r="B458" s="14"/>
    </row>
    <row r="459" spans="1:2">
      <c r="A459" s="14"/>
      <c r="B459" s="14"/>
    </row>
    <row r="460" spans="1:2">
      <c r="A460" s="14"/>
      <c r="B460" s="14"/>
    </row>
    <row r="461" spans="1:2">
      <c r="A461" s="14"/>
      <c r="B461" s="14"/>
    </row>
    <row r="462" spans="1:2">
      <c r="A462" s="14"/>
      <c r="B462" s="14"/>
    </row>
    <row r="463" spans="1:2">
      <c r="A463" s="14"/>
      <c r="B463" s="14"/>
    </row>
    <row r="464" spans="1:2">
      <c r="A464" s="14"/>
      <c r="B464" s="14"/>
    </row>
    <row r="465" spans="1:2">
      <c r="A465" s="14"/>
      <c r="B465" s="14"/>
    </row>
    <row r="466" spans="1:2">
      <c r="A466" s="14"/>
      <c r="B466" s="14"/>
    </row>
    <row r="467" spans="1:2">
      <c r="A467" s="14"/>
      <c r="B467" s="14"/>
    </row>
    <row r="468" spans="1:2">
      <c r="A468" s="14"/>
      <c r="B468" s="14"/>
    </row>
    <row r="469" spans="1:2">
      <c r="A469" s="14"/>
      <c r="B469" s="14"/>
    </row>
    <row r="470" spans="1:2">
      <c r="A470" s="14"/>
      <c r="B470" s="14"/>
    </row>
    <row r="471" spans="1:2">
      <c r="A471" s="14"/>
      <c r="B471" s="14"/>
    </row>
    <row r="472" spans="1:2">
      <c r="A472" s="14"/>
      <c r="B472" s="14"/>
    </row>
    <row r="473" spans="1:2">
      <c r="A473" s="14"/>
      <c r="B473" s="14"/>
    </row>
    <row r="474" spans="1:2">
      <c r="A474" s="14"/>
      <c r="B474" s="14"/>
    </row>
    <row r="475" spans="1:2">
      <c r="A475" s="14"/>
      <c r="B475" s="14"/>
    </row>
    <row r="476" spans="1:2">
      <c r="A476" s="14"/>
      <c r="B476" s="14"/>
    </row>
    <row r="477" spans="1:2">
      <c r="A477" s="14"/>
      <c r="B477" s="14"/>
    </row>
    <row r="478" spans="1:2">
      <c r="A478" s="14"/>
      <c r="B478" s="14"/>
    </row>
    <row r="479" spans="1:2">
      <c r="A479" s="14"/>
      <c r="B479" s="14"/>
    </row>
    <row r="480" spans="1:2">
      <c r="A480" s="14"/>
      <c r="B480" s="14"/>
    </row>
    <row r="481" spans="1:2">
      <c r="A481" s="14"/>
      <c r="B481" s="14"/>
    </row>
    <row r="482" spans="1:2">
      <c r="A482" s="14"/>
      <c r="B482" s="14"/>
    </row>
    <row r="483" spans="1:2">
      <c r="A483" s="14"/>
      <c r="B483" s="14"/>
    </row>
    <row r="484" spans="1:2">
      <c r="A484" s="14"/>
      <c r="B484" s="14"/>
    </row>
    <row r="485" spans="1:2">
      <c r="A485" s="14"/>
      <c r="B485" s="14"/>
    </row>
    <row r="486" spans="1:2">
      <c r="A486" s="14"/>
      <c r="B486" s="14"/>
    </row>
    <row r="487" spans="1:2">
      <c r="A487" s="14"/>
      <c r="B487" s="14"/>
    </row>
    <row r="488" spans="1:2">
      <c r="A488" s="14"/>
      <c r="B488" s="14"/>
    </row>
    <row r="489" spans="1:2">
      <c r="A489" s="14"/>
      <c r="B489" s="14"/>
    </row>
    <row r="490" spans="1:2">
      <c r="A490" s="14"/>
      <c r="B490" s="14"/>
    </row>
    <row r="491" spans="1:2">
      <c r="A491" s="14"/>
      <c r="B491" s="14"/>
    </row>
    <row r="492" spans="1:2">
      <c r="A492" s="14"/>
      <c r="B492" s="14"/>
    </row>
    <row r="493" spans="1:2">
      <c r="A493" s="14"/>
      <c r="B493" s="14"/>
    </row>
    <row r="494" spans="1:2">
      <c r="A494" s="14"/>
      <c r="B494" s="14"/>
    </row>
    <row r="495" spans="1:2">
      <c r="A495" s="14"/>
      <c r="B495" s="14"/>
    </row>
    <row r="496" spans="1:2">
      <c r="A496" s="14"/>
      <c r="B496" s="14"/>
    </row>
    <row r="497" spans="1:2">
      <c r="A497" s="14"/>
      <c r="B497" s="14"/>
    </row>
    <row r="498" spans="1:2">
      <c r="A498" s="14"/>
      <c r="B498" s="14"/>
    </row>
    <row r="499" spans="1:2">
      <c r="A499" s="14"/>
      <c r="B499" s="14"/>
    </row>
    <row r="500" spans="1:2">
      <c r="A500" s="14"/>
      <c r="B500" s="14"/>
    </row>
    <row r="501" spans="1:2">
      <c r="A501" s="14"/>
      <c r="B501" s="14"/>
    </row>
    <row r="502" spans="1:2">
      <c r="A502" s="14"/>
      <c r="B502" s="14"/>
    </row>
    <row r="503" spans="1:2">
      <c r="A503" s="14"/>
      <c r="B503" s="14"/>
    </row>
    <row r="504" spans="1:2">
      <c r="A504" s="14"/>
      <c r="B504" s="14"/>
    </row>
    <row r="505" spans="1:2">
      <c r="A505" s="14"/>
      <c r="B505" s="14"/>
    </row>
    <row r="506" spans="1:2">
      <c r="A506" s="14"/>
      <c r="B506" s="14"/>
    </row>
    <row r="507" spans="1:2">
      <c r="A507" s="14"/>
      <c r="B507" s="14"/>
    </row>
    <row r="508" spans="1:2">
      <c r="A508" s="14"/>
      <c r="B508" s="14"/>
    </row>
    <row r="509" spans="1:2">
      <c r="A509" s="14"/>
      <c r="B509" s="14"/>
    </row>
    <row r="510" spans="1:2">
      <c r="A510" s="14"/>
      <c r="B510" s="14"/>
    </row>
    <row r="511" spans="1:2">
      <c r="A511" s="14"/>
      <c r="B511" s="14"/>
    </row>
    <row r="512" spans="1:2">
      <c r="A512" s="14"/>
      <c r="B512" s="14"/>
    </row>
    <row r="513" spans="1:2">
      <c r="A513" s="14"/>
      <c r="B513" s="14"/>
    </row>
    <row r="514" spans="1:2">
      <c r="A514" s="14"/>
      <c r="B514" s="14"/>
    </row>
    <row r="515" spans="1:2">
      <c r="A515" s="14"/>
      <c r="B515" s="14"/>
    </row>
    <row r="516" spans="1:2">
      <c r="A516" s="14"/>
      <c r="B516" s="14"/>
    </row>
    <row r="517" spans="1:2">
      <c r="A517" s="14"/>
      <c r="B517" s="14"/>
    </row>
    <row r="518" spans="1:2">
      <c r="A518" s="14"/>
      <c r="B518" s="14"/>
    </row>
    <row r="519" spans="1:2">
      <c r="A519" s="14"/>
      <c r="B519" s="14"/>
    </row>
    <row r="520" spans="1:2">
      <c r="A520" s="14"/>
      <c r="B520" s="14"/>
    </row>
    <row r="521" spans="1:2">
      <c r="A521" s="14"/>
      <c r="B521" s="14"/>
    </row>
    <row r="522" spans="1:2">
      <c r="A522" s="14"/>
      <c r="B522" s="14"/>
    </row>
    <row r="523" spans="1:2">
      <c r="A523" s="14"/>
      <c r="B523" s="14"/>
    </row>
    <row r="524" spans="1:2">
      <c r="A524" s="14"/>
      <c r="B524" s="14"/>
    </row>
    <row r="525" spans="1:2">
      <c r="A525" s="14"/>
      <c r="B525" s="14"/>
    </row>
    <row r="526" spans="1:2">
      <c r="A526" s="14"/>
      <c r="B526" s="14"/>
    </row>
    <row r="527" spans="1:2">
      <c r="A527" s="14"/>
      <c r="B527" s="14"/>
    </row>
    <row r="528" spans="1:2">
      <c r="A528" s="14"/>
      <c r="B528" s="14"/>
    </row>
    <row r="529" spans="1:2">
      <c r="A529" s="14"/>
      <c r="B529" s="14"/>
    </row>
    <row r="530" spans="1:2">
      <c r="A530" s="14"/>
      <c r="B530" s="14"/>
    </row>
    <row r="531" spans="1:2">
      <c r="A531" s="14"/>
      <c r="B531" s="14"/>
    </row>
    <row r="532" spans="1:2">
      <c r="A532" s="14"/>
      <c r="B532" s="14"/>
    </row>
    <row r="533" spans="1:2">
      <c r="A533" s="14"/>
      <c r="B533" s="14"/>
    </row>
    <row r="534" spans="1:2">
      <c r="A534" s="14"/>
      <c r="B534" s="14"/>
    </row>
    <row r="535" spans="1:2">
      <c r="A535" s="14"/>
      <c r="B535" s="14"/>
    </row>
    <row r="536" spans="1:2">
      <c r="A536" s="14"/>
      <c r="B536" s="14"/>
    </row>
    <row r="537" spans="1:2">
      <c r="A537" s="14"/>
      <c r="B537" s="14"/>
    </row>
    <row r="538" spans="1:2">
      <c r="A538" s="14"/>
      <c r="B538" s="14"/>
    </row>
    <row r="539" spans="1:2">
      <c r="A539" s="14"/>
      <c r="B539" s="14"/>
    </row>
    <row r="540" spans="1:2">
      <c r="A540" s="14"/>
      <c r="B540" s="14"/>
    </row>
    <row r="541" spans="1:2">
      <c r="A541" s="14"/>
      <c r="B541" s="14"/>
    </row>
    <row r="542" spans="1:2">
      <c r="A542" s="14"/>
      <c r="B542" s="14"/>
    </row>
    <row r="543" spans="1:2">
      <c r="A543" s="14"/>
      <c r="B543" s="14"/>
    </row>
    <row r="544" spans="1:2">
      <c r="A544" s="14"/>
      <c r="B544" s="14"/>
    </row>
    <row r="545" spans="1:2">
      <c r="A545" s="14"/>
      <c r="B545" s="14"/>
    </row>
    <row r="546" spans="1:2">
      <c r="A546" s="14"/>
      <c r="B546" s="14"/>
    </row>
    <row r="547" spans="1:2">
      <c r="A547" s="14"/>
      <c r="B547" s="14"/>
    </row>
    <row r="548" spans="1:2">
      <c r="A548" s="14"/>
      <c r="B548" s="14"/>
    </row>
    <row r="549" spans="1:2">
      <c r="A549" s="14"/>
      <c r="B549" s="14"/>
    </row>
    <row r="550" spans="1:2">
      <c r="A550" s="14"/>
      <c r="B550" s="14"/>
    </row>
    <row r="551" spans="1:2">
      <c r="A551" s="14"/>
      <c r="B551" s="14"/>
    </row>
    <row r="552" spans="1:2">
      <c r="A552" s="14"/>
      <c r="B552" s="14"/>
    </row>
    <row r="553" spans="1:2">
      <c r="A553" s="14"/>
      <c r="B553" s="14"/>
    </row>
    <row r="554" spans="1:2">
      <c r="A554" s="14"/>
      <c r="B554" s="14"/>
    </row>
    <row r="555" spans="1:2">
      <c r="A555" s="14"/>
      <c r="B555" s="14"/>
    </row>
    <row r="556" spans="1:2">
      <c r="A556" s="14"/>
      <c r="B556" s="14"/>
    </row>
    <row r="557" spans="1:2">
      <c r="A557" s="14"/>
      <c r="B557" s="14"/>
    </row>
    <row r="558" spans="1:2">
      <c r="A558" s="14"/>
      <c r="B558" s="14"/>
    </row>
    <row r="559" spans="1:2">
      <c r="A559" s="14"/>
      <c r="B559" s="14"/>
    </row>
    <row r="560" spans="1:2">
      <c r="A560" s="14"/>
      <c r="B560" s="14"/>
    </row>
    <row r="561" spans="1:2">
      <c r="A561" s="14"/>
      <c r="B561" s="14"/>
    </row>
    <row r="562" spans="1:2">
      <c r="A562" s="14"/>
      <c r="B562" s="14"/>
    </row>
    <row r="563" spans="1:2">
      <c r="A563" s="14"/>
      <c r="B563" s="14"/>
    </row>
    <row r="564" spans="1:2">
      <c r="A564" s="14"/>
      <c r="B564" s="14"/>
    </row>
    <row r="565" spans="1:2">
      <c r="A565" s="14"/>
      <c r="B565" s="14"/>
    </row>
    <row r="566" spans="1:2">
      <c r="A566" s="14"/>
      <c r="B566" s="14"/>
    </row>
    <row r="567" spans="1:2">
      <c r="A567" s="14"/>
      <c r="B567" s="14"/>
    </row>
    <row r="568" spans="1:2">
      <c r="A568" s="14"/>
      <c r="B568" s="14"/>
    </row>
    <row r="569" spans="1:2">
      <c r="A569" s="14"/>
      <c r="B569" s="14"/>
    </row>
    <row r="570" spans="1:2">
      <c r="A570" s="14"/>
      <c r="B570" s="14"/>
    </row>
    <row r="571" spans="1:2">
      <c r="A571" s="14"/>
      <c r="B571" s="14"/>
    </row>
    <row r="572" spans="1:2">
      <c r="A572" s="14"/>
      <c r="B572" s="14"/>
    </row>
    <row r="573" spans="1:2">
      <c r="A573" s="14"/>
      <c r="B573" s="14"/>
    </row>
    <row r="574" spans="1:2">
      <c r="A574" s="14"/>
      <c r="B574" s="14"/>
    </row>
    <row r="575" spans="1:2">
      <c r="A575" s="14"/>
      <c r="B575" s="14"/>
    </row>
    <row r="576" spans="1:2">
      <c r="A576" s="14"/>
      <c r="B576" s="14"/>
    </row>
    <row r="577" spans="1:2">
      <c r="A577" s="14"/>
      <c r="B577" s="14"/>
    </row>
    <row r="578" spans="1:2">
      <c r="A578" s="14"/>
      <c r="B578" s="14"/>
    </row>
    <row r="579" spans="1:2">
      <c r="A579" s="14"/>
      <c r="B579" s="14"/>
    </row>
    <row r="580" spans="1:2">
      <c r="A580" s="14"/>
      <c r="B580" s="14"/>
    </row>
    <row r="581" spans="1:2">
      <c r="A581" s="14"/>
      <c r="B581" s="14"/>
    </row>
    <row r="582" spans="1:2">
      <c r="A582" s="14"/>
      <c r="B582" s="14"/>
    </row>
    <row r="583" spans="1:2">
      <c r="A583" s="14"/>
      <c r="B583" s="14"/>
    </row>
    <row r="584" spans="1:2">
      <c r="A584" s="14"/>
      <c r="B584" s="14"/>
    </row>
    <row r="585" spans="1:2">
      <c r="A585" s="14"/>
      <c r="B585" s="14"/>
    </row>
    <row r="586" spans="1:2">
      <c r="A586" s="14"/>
      <c r="B586" s="14"/>
    </row>
    <row r="587" spans="1:2">
      <c r="A587" s="14"/>
      <c r="B587" s="14"/>
    </row>
    <row r="588" spans="1:2">
      <c r="A588" s="14"/>
      <c r="B588" s="14"/>
    </row>
    <row r="589" spans="1:2">
      <c r="A589" s="14"/>
      <c r="B589" s="14"/>
    </row>
    <row r="590" spans="1:2">
      <c r="A590" s="14"/>
      <c r="B590" s="14"/>
    </row>
    <row r="591" spans="1:2">
      <c r="A591" s="14"/>
      <c r="B591" s="14"/>
    </row>
    <row r="592" spans="1:2">
      <c r="A592" s="14"/>
      <c r="B592" s="14"/>
    </row>
    <row r="593" spans="1:2">
      <c r="A593" s="14"/>
      <c r="B593" s="14"/>
    </row>
    <row r="594" spans="1:2">
      <c r="A594" s="14"/>
      <c r="B594" s="14"/>
    </row>
    <row r="595" spans="1:2">
      <c r="A595" s="14"/>
      <c r="B595" s="14"/>
    </row>
    <row r="596" spans="1:2">
      <c r="A596" s="14"/>
      <c r="B596" s="14"/>
    </row>
    <row r="597" spans="1:2">
      <c r="A597" s="14"/>
      <c r="B597" s="14"/>
    </row>
    <row r="598" spans="1:2">
      <c r="A598" s="14"/>
      <c r="B598" s="14"/>
    </row>
    <row r="599" spans="1:2">
      <c r="A599" s="14"/>
      <c r="B599" s="14"/>
    </row>
    <row r="600" spans="1:2">
      <c r="A600" s="14"/>
      <c r="B600" s="14"/>
    </row>
    <row r="601" spans="1:2">
      <c r="A601" s="14"/>
      <c r="B601" s="14"/>
    </row>
    <row r="602" spans="1:2">
      <c r="A602" s="14"/>
      <c r="B602" s="14"/>
    </row>
    <row r="603" spans="1:2">
      <c r="A603" s="14"/>
      <c r="B603" s="14"/>
    </row>
    <row r="604" spans="1:2">
      <c r="A604" s="14"/>
      <c r="B604" s="14"/>
    </row>
    <row r="605" spans="1:2">
      <c r="A605" s="14"/>
      <c r="B605" s="14"/>
    </row>
    <row r="606" spans="1:2">
      <c r="A606" s="14"/>
      <c r="B606" s="14"/>
    </row>
    <row r="607" spans="1:2">
      <c r="A607" s="14"/>
      <c r="B607" s="14"/>
    </row>
    <row r="608" spans="1:2">
      <c r="A608" s="14"/>
      <c r="B608" s="14"/>
    </row>
    <row r="609" spans="1:2">
      <c r="A609" s="14"/>
      <c r="B609" s="14"/>
    </row>
    <row r="610" spans="1:2">
      <c r="A610" s="14"/>
      <c r="B610" s="14"/>
    </row>
    <row r="611" spans="1:2">
      <c r="A611" s="14"/>
      <c r="B611" s="14"/>
    </row>
    <row r="612" spans="1:2">
      <c r="A612" s="14"/>
      <c r="B612" s="14"/>
    </row>
    <row r="613" spans="1:2">
      <c r="A613" s="14"/>
      <c r="B613" s="14"/>
    </row>
    <row r="614" spans="1:2">
      <c r="A614" s="14"/>
      <c r="B614" s="14"/>
    </row>
    <row r="615" spans="1:2">
      <c r="A615" s="14"/>
      <c r="B615" s="14"/>
    </row>
    <row r="616" spans="1:2">
      <c r="A616" s="14"/>
      <c r="B616" s="14"/>
    </row>
    <row r="617" spans="1:2">
      <c r="A617" s="14"/>
      <c r="B617" s="14"/>
    </row>
    <row r="618" spans="1:2">
      <c r="A618" s="14"/>
      <c r="B618" s="14"/>
    </row>
    <row r="619" spans="1:2">
      <c r="A619" s="14"/>
      <c r="B619" s="14"/>
    </row>
    <row r="620" spans="1:2">
      <c r="A620" s="14"/>
      <c r="B620" s="14"/>
    </row>
    <row r="621" spans="1:2">
      <c r="A621" s="14"/>
      <c r="B621" s="14"/>
    </row>
    <row r="622" spans="1:2">
      <c r="A622" s="14"/>
      <c r="B622" s="14"/>
    </row>
    <row r="623" spans="1:2">
      <c r="A623" s="14"/>
      <c r="B623" s="14"/>
    </row>
    <row r="624" spans="1:2">
      <c r="A624" s="14"/>
      <c r="B624" s="14"/>
    </row>
    <row r="625" spans="1:2">
      <c r="A625" s="14"/>
      <c r="B625" s="14"/>
    </row>
    <row r="626" spans="1:2">
      <c r="A626" s="14"/>
      <c r="B626" s="14"/>
    </row>
    <row r="627" spans="1:2">
      <c r="A627" s="14"/>
      <c r="B627" s="14"/>
    </row>
    <row r="628" spans="1:2">
      <c r="A628" s="14"/>
      <c r="B628" s="14"/>
    </row>
    <row r="629" spans="1:2">
      <c r="A629" s="14"/>
      <c r="B629" s="14"/>
    </row>
    <row r="630" spans="1:2">
      <c r="A630" s="14"/>
      <c r="B630" s="14"/>
    </row>
    <row r="631" spans="1:2">
      <c r="A631" s="14"/>
      <c r="B631" s="14"/>
    </row>
    <row r="632" spans="1:2">
      <c r="A632" s="14"/>
      <c r="B632" s="14"/>
    </row>
    <row r="633" spans="1:2">
      <c r="A633" s="14"/>
      <c r="B633" s="14"/>
    </row>
    <row r="634" spans="1:2">
      <c r="A634" s="14"/>
      <c r="B634" s="14"/>
    </row>
    <row r="635" spans="1:2">
      <c r="A635" s="14"/>
      <c r="B635" s="14"/>
    </row>
    <row r="636" spans="1:2">
      <c r="A636" s="14"/>
      <c r="B636" s="14"/>
    </row>
    <row r="637" spans="1:2">
      <c r="A637" s="14"/>
      <c r="B637" s="14"/>
    </row>
    <row r="638" spans="1:2">
      <c r="A638" s="14"/>
      <c r="B638" s="14"/>
    </row>
    <row r="639" spans="1:2">
      <c r="A639" s="14"/>
      <c r="B639" s="14"/>
    </row>
    <row r="640" spans="1:2">
      <c r="A640" s="14"/>
      <c r="B640" s="14"/>
    </row>
    <row r="641" spans="1:2">
      <c r="A641" s="14"/>
      <c r="B641" s="14"/>
    </row>
    <row r="642" spans="1:2">
      <c r="A642" s="14"/>
      <c r="B642" s="14"/>
    </row>
    <row r="643" spans="1:2">
      <c r="A643" s="14"/>
      <c r="B643" s="14"/>
    </row>
    <row r="644" spans="1:2">
      <c r="A644" s="14"/>
      <c r="B644" s="14"/>
    </row>
    <row r="645" spans="1:2">
      <c r="A645" s="14"/>
      <c r="B645" s="14"/>
    </row>
    <row r="646" spans="1:2">
      <c r="A646" s="14"/>
      <c r="B646" s="14"/>
    </row>
    <row r="647" spans="1:2">
      <c r="A647" s="14"/>
      <c r="B647" s="14"/>
    </row>
    <row r="648" spans="1:2">
      <c r="A648" s="14"/>
      <c r="B648" s="14"/>
    </row>
    <row r="649" spans="1:2">
      <c r="A649" s="14"/>
      <c r="B649" s="14"/>
    </row>
    <row r="650" spans="1:2">
      <c r="A650" s="14"/>
      <c r="B650" s="14"/>
    </row>
    <row r="651" spans="1:2">
      <c r="A651" s="14"/>
      <c r="B651" s="14"/>
    </row>
    <row r="652" spans="1:2">
      <c r="A652" s="14"/>
      <c r="B652" s="14"/>
    </row>
    <row r="653" spans="1:2">
      <c r="A653" s="14"/>
      <c r="B653" s="14"/>
    </row>
    <row r="654" spans="1:2">
      <c r="A654" s="14"/>
      <c r="B654" s="14"/>
    </row>
    <row r="655" spans="1:2">
      <c r="A655" s="14"/>
      <c r="B655" s="14"/>
    </row>
    <row r="656" spans="1:2">
      <c r="A656" s="14"/>
      <c r="B656" s="14"/>
    </row>
    <row r="657" spans="1:2">
      <c r="A657" s="14"/>
      <c r="B657" s="14"/>
    </row>
    <row r="658" spans="1:2">
      <c r="A658" s="14"/>
      <c r="B658" s="14"/>
    </row>
    <row r="659" spans="1:2">
      <c r="A659" s="14"/>
      <c r="B659" s="14"/>
    </row>
    <row r="660" spans="1:2">
      <c r="A660" s="14"/>
      <c r="B660" s="14"/>
    </row>
    <row r="661" spans="1:2">
      <c r="A661" s="14"/>
      <c r="B661" s="14"/>
    </row>
    <row r="662" spans="1:2">
      <c r="A662" s="14"/>
      <c r="B662" s="14"/>
    </row>
    <row r="663" spans="1:2">
      <c r="A663" s="14"/>
      <c r="B663" s="14"/>
    </row>
    <row r="664" spans="1:2">
      <c r="A664" s="14"/>
      <c r="B664" s="14"/>
    </row>
    <row r="665" spans="1:2">
      <c r="A665" s="14"/>
      <c r="B665" s="14"/>
    </row>
    <row r="666" spans="1:2">
      <c r="A666" s="14"/>
      <c r="B666" s="14"/>
    </row>
    <row r="667" spans="1:2">
      <c r="A667" s="14"/>
      <c r="B667" s="14"/>
    </row>
    <row r="668" spans="1:2">
      <c r="A668" s="14"/>
      <c r="B668" s="14"/>
    </row>
    <row r="669" spans="1:2">
      <c r="A669" s="14"/>
      <c r="B669" s="14"/>
    </row>
    <row r="670" spans="1:2">
      <c r="A670" s="14"/>
      <c r="B670" s="14"/>
    </row>
    <row r="671" spans="1:2">
      <c r="A671" s="14"/>
      <c r="B671" s="14"/>
    </row>
    <row r="672" spans="1:2">
      <c r="A672" s="14"/>
      <c r="B672" s="14"/>
    </row>
    <row r="673" spans="1:2">
      <c r="A673" s="14"/>
      <c r="B673" s="14"/>
    </row>
    <row r="674" spans="1:2">
      <c r="A674" s="14"/>
      <c r="B674" s="14"/>
    </row>
    <row r="675" spans="1:2">
      <c r="A675" s="14"/>
      <c r="B675" s="14"/>
    </row>
    <row r="676" spans="1:2">
      <c r="A676" s="14"/>
      <c r="B676" s="14"/>
    </row>
    <row r="677" spans="1:2">
      <c r="A677" s="14"/>
      <c r="B677" s="14"/>
    </row>
    <row r="678" spans="1:2">
      <c r="A678" s="14"/>
      <c r="B678" s="14"/>
    </row>
    <row r="679" spans="1:2">
      <c r="A679" s="14"/>
      <c r="B679" s="14"/>
    </row>
    <row r="680" spans="1:2">
      <c r="A680" s="14"/>
      <c r="B680" s="14"/>
    </row>
    <row r="681" spans="1:2">
      <c r="A681" s="14"/>
      <c r="B681" s="14"/>
    </row>
    <row r="682" spans="1:2">
      <c r="A682" s="14"/>
      <c r="B682" s="14"/>
    </row>
    <row r="683" spans="1:2">
      <c r="A683" s="14"/>
      <c r="B683" s="14"/>
    </row>
    <row r="684" spans="1:2">
      <c r="A684" s="14"/>
      <c r="B684" s="14"/>
    </row>
    <row r="685" spans="1:2">
      <c r="A685" s="14"/>
      <c r="B685" s="14"/>
    </row>
    <row r="686" spans="1:2">
      <c r="A686" s="14"/>
      <c r="B686" s="14"/>
    </row>
    <row r="687" spans="1:2">
      <c r="A687" s="14"/>
      <c r="B687" s="14"/>
    </row>
    <row r="688" spans="1:2">
      <c r="A688" s="14"/>
      <c r="B688" s="14"/>
    </row>
    <row r="689" spans="1:2">
      <c r="A689" s="14"/>
      <c r="B689" s="14"/>
    </row>
    <row r="690" spans="1:2">
      <c r="A690" s="14"/>
      <c r="B690" s="14"/>
    </row>
    <row r="691" spans="1:2">
      <c r="A691" s="14"/>
      <c r="B691" s="14"/>
    </row>
    <row r="692" spans="1:2">
      <c r="A692" s="14"/>
      <c r="B692" s="14"/>
    </row>
    <row r="693" spans="1:2">
      <c r="A693" s="14"/>
      <c r="B693" s="14"/>
    </row>
    <row r="694" spans="1:2">
      <c r="A694" s="14"/>
      <c r="B694" s="14"/>
    </row>
    <row r="695" spans="1:2">
      <c r="A695" s="14"/>
      <c r="B695" s="14"/>
    </row>
    <row r="696" spans="1:2">
      <c r="A696" s="14"/>
      <c r="B696" s="14"/>
    </row>
    <row r="697" spans="1:2">
      <c r="A697" s="14"/>
      <c r="B697" s="14"/>
    </row>
    <row r="698" spans="1:2">
      <c r="A698" s="14"/>
      <c r="B698" s="14"/>
    </row>
    <row r="699" spans="1:2">
      <c r="A699" s="14"/>
      <c r="B699" s="14"/>
    </row>
    <row r="700" spans="1:2">
      <c r="A700" s="14"/>
      <c r="B700" s="14"/>
    </row>
    <row r="701" spans="1:2">
      <c r="A701" s="14"/>
      <c r="B701" s="14"/>
    </row>
    <row r="702" spans="1:2">
      <c r="A702" s="14"/>
      <c r="B702" s="14"/>
    </row>
    <row r="703" spans="1:2">
      <c r="A703" s="14"/>
      <c r="B703" s="14"/>
    </row>
    <row r="704" spans="1:2">
      <c r="A704" s="14"/>
      <c r="B704" s="14"/>
    </row>
    <row r="705" spans="1:2">
      <c r="A705" s="14"/>
      <c r="B705" s="14"/>
    </row>
    <row r="706" spans="1:2">
      <c r="A706" s="14"/>
      <c r="B706" s="14"/>
    </row>
    <row r="707" spans="1:2">
      <c r="A707" s="14"/>
      <c r="B707" s="14"/>
    </row>
    <row r="708" spans="1:2">
      <c r="A708" s="14"/>
      <c r="B708" s="14"/>
    </row>
    <row r="709" spans="1:2">
      <c r="A709" s="14"/>
      <c r="B709" s="14"/>
    </row>
    <row r="710" spans="1:2">
      <c r="A710" s="14"/>
      <c r="B710" s="14"/>
    </row>
    <row r="711" spans="1:2">
      <c r="A711" s="14"/>
      <c r="B711" s="14"/>
    </row>
    <row r="712" spans="1:2">
      <c r="A712" s="14"/>
      <c r="B712" s="14"/>
    </row>
    <row r="713" spans="1:2">
      <c r="A713" s="14"/>
      <c r="B713" s="14"/>
    </row>
    <row r="714" spans="1:2">
      <c r="A714" s="14"/>
      <c r="B714" s="14"/>
    </row>
    <row r="715" spans="1:2">
      <c r="A715" s="14"/>
      <c r="B715" s="14"/>
    </row>
    <row r="716" spans="1:2">
      <c r="A716" s="14"/>
      <c r="B716" s="14"/>
    </row>
    <row r="717" spans="1:2">
      <c r="A717" s="14"/>
      <c r="B717" s="14"/>
    </row>
    <row r="718" spans="1:2">
      <c r="A718" s="14"/>
      <c r="B718" s="14"/>
    </row>
    <row r="719" spans="1:2">
      <c r="A719" s="14"/>
      <c r="B719" s="14"/>
    </row>
    <row r="720" spans="1:2">
      <c r="A720" s="14"/>
      <c r="B720" s="14"/>
    </row>
    <row r="721" spans="1:2">
      <c r="A721" s="14"/>
      <c r="B721" s="14"/>
    </row>
    <row r="722" spans="1:2">
      <c r="A722" s="14"/>
      <c r="B722" s="14"/>
    </row>
    <row r="723" spans="1:2">
      <c r="A723" s="14"/>
      <c r="B723" s="14"/>
    </row>
    <row r="724" spans="1:2">
      <c r="A724" s="14"/>
      <c r="B724" s="14"/>
    </row>
    <row r="725" spans="1:2">
      <c r="A725" s="14"/>
      <c r="B725" s="14"/>
    </row>
    <row r="726" spans="1:2">
      <c r="A726" s="14"/>
      <c r="B726" s="14"/>
    </row>
    <row r="727" spans="1:2">
      <c r="A727" s="14"/>
      <c r="B727" s="14"/>
    </row>
    <row r="728" spans="1:2">
      <c r="A728" s="14"/>
      <c r="B728" s="14"/>
    </row>
    <row r="729" spans="1:2">
      <c r="A729" s="14"/>
      <c r="B729" s="14"/>
    </row>
    <row r="730" spans="1:2">
      <c r="A730" s="14"/>
      <c r="B730" s="14"/>
    </row>
    <row r="731" spans="1:2">
      <c r="A731" s="14"/>
      <c r="B731" s="14"/>
    </row>
    <row r="732" spans="1:2">
      <c r="A732" s="14"/>
      <c r="B732" s="14"/>
    </row>
    <row r="733" spans="1:2">
      <c r="A733" s="14"/>
      <c r="B733" s="14"/>
    </row>
    <row r="734" spans="1:2">
      <c r="A734" s="14"/>
      <c r="B734" s="14"/>
    </row>
    <row r="735" spans="1:2">
      <c r="A735" s="14"/>
      <c r="B735" s="14"/>
    </row>
    <row r="736" spans="1:2">
      <c r="A736" s="14"/>
      <c r="B736" s="14"/>
    </row>
    <row r="737" spans="1:2">
      <c r="A737" s="14"/>
      <c r="B737" s="14"/>
    </row>
    <row r="738" spans="1:2">
      <c r="A738" s="14"/>
      <c r="B738" s="14"/>
    </row>
    <row r="739" spans="1:2">
      <c r="A739" s="14"/>
      <c r="B739" s="14"/>
    </row>
    <row r="740" spans="1:2">
      <c r="A740" s="14"/>
      <c r="B740" s="14"/>
    </row>
    <row r="741" spans="1:2">
      <c r="A741" s="14"/>
      <c r="B741" s="14"/>
    </row>
    <row r="742" spans="1:2">
      <c r="A742" s="14"/>
      <c r="B742" s="14"/>
    </row>
    <row r="743" spans="1:2">
      <c r="A743" s="14"/>
      <c r="B743" s="14"/>
    </row>
    <row r="744" spans="1:2">
      <c r="A744" s="14"/>
      <c r="B744" s="14"/>
    </row>
    <row r="745" spans="1:2">
      <c r="A745" s="14"/>
      <c r="B745" s="14"/>
    </row>
    <row r="746" spans="1:2">
      <c r="A746" s="14"/>
      <c r="B746" s="14"/>
    </row>
    <row r="747" spans="1:2">
      <c r="A747" s="14"/>
      <c r="B747" s="14"/>
    </row>
    <row r="748" spans="1:2">
      <c r="A748" s="14"/>
      <c r="B748" s="14"/>
    </row>
    <row r="749" spans="1:2">
      <c r="A749" s="14"/>
      <c r="B749" s="14"/>
    </row>
    <row r="750" spans="1:2">
      <c r="A750" s="14"/>
      <c r="B750" s="14"/>
    </row>
    <row r="751" spans="1:2">
      <c r="A751" s="14"/>
      <c r="B751" s="14"/>
    </row>
    <row r="752" spans="1:2">
      <c r="A752" s="14"/>
      <c r="B752" s="14"/>
    </row>
    <row r="753" spans="1:2">
      <c r="A753" s="14"/>
      <c r="B753" s="14"/>
    </row>
    <row r="754" spans="1:2">
      <c r="A754" s="14"/>
      <c r="B754" s="14"/>
    </row>
    <row r="755" spans="1:2">
      <c r="A755" s="14"/>
      <c r="B755" s="14"/>
    </row>
    <row r="756" spans="1:2">
      <c r="A756" s="14"/>
      <c r="B756" s="14"/>
    </row>
    <row r="757" spans="1:2">
      <c r="A757" s="14"/>
      <c r="B757" s="14"/>
    </row>
    <row r="758" spans="1:2">
      <c r="A758" s="14"/>
      <c r="B758" s="14"/>
    </row>
    <row r="759" spans="1:2">
      <c r="A759" s="14"/>
      <c r="B759" s="14"/>
    </row>
    <row r="760" spans="1:2">
      <c r="A760" s="14"/>
      <c r="B760" s="14"/>
    </row>
    <row r="761" spans="1:2">
      <c r="A761" s="14"/>
      <c r="B761" s="14"/>
    </row>
    <row r="762" spans="1:2">
      <c r="A762" s="14"/>
      <c r="B762" s="14"/>
    </row>
    <row r="763" spans="1:2">
      <c r="A763" s="14"/>
      <c r="B763" s="14"/>
    </row>
    <row r="764" spans="1:2">
      <c r="A764" s="14"/>
      <c r="B764" s="14"/>
    </row>
    <row r="765" spans="1:2">
      <c r="A765" s="14"/>
      <c r="B765" s="14"/>
    </row>
    <row r="766" spans="1:2">
      <c r="A766" s="14"/>
      <c r="B766" s="14"/>
    </row>
    <row r="767" spans="1:2">
      <c r="A767" s="14"/>
      <c r="B767" s="14"/>
    </row>
    <row r="768" spans="1:2">
      <c r="A768" s="14"/>
      <c r="B768" s="14"/>
    </row>
    <row r="769" spans="1:2">
      <c r="A769" s="14"/>
      <c r="B769" s="14"/>
    </row>
    <row r="770" spans="1:2">
      <c r="A770" s="14"/>
      <c r="B770" s="14"/>
    </row>
    <row r="771" spans="1:2">
      <c r="A771" s="14"/>
      <c r="B771" s="14"/>
    </row>
    <row r="772" spans="1:2">
      <c r="A772" s="14"/>
      <c r="B772" s="14"/>
    </row>
    <row r="773" spans="1:2">
      <c r="A773" s="14"/>
      <c r="B773" s="14"/>
    </row>
    <row r="774" spans="1:2">
      <c r="A774" s="14"/>
      <c r="B774" s="14"/>
    </row>
    <row r="775" spans="1:2">
      <c r="A775" s="14"/>
      <c r="B775" s="14"/>
    </row>
    <row r="776" spans="1:2">
      <c r="A776" s="14"/>
      <c r="B776" s="14"/>
    </row>
    <row r="777" spans="1:2">
      <c r="A777" s="14"/>
      <c r="B777" s="14"/>
    </row>
    <row r="778" spans="1:2">
      <c r="A778" s="14"/>
      <c r="B778" s="14"/>
    </row>
    <row r="779" spans="1:2">
      <c r="A779" s="14"/>
      <c r="B779" s="14"/>
    </row>
    <row r="780" spans="1:2">
      <c r="A780" s="14"/>
      <c r="B780" s="14"/>
    </row>
    <row r="781" spans="1:2">
      <c r="A781" s="14"/>
      <c r="B781" s="14"/>
    </row>
    <row r="782" spans="1:2">
      <c r="A782" s="14"/>
      <c r="B782" s="14"/>
    </row>
    <row r="783" spans="1:2">
      <c r="A783" s="14"/>
      <c r="B783" s="14"/>
    </row>
    <row r="784" spans="1:2">
      <c r="A784" s="14"/>
      <c r="B784" s="14"/>
    </row>
    <row r="785" spans="1:2">
      <c r="A785" s="14"/>
      <c r="B785" s="14"/>
    </row>
    <row r="786" spans="1:2">
      <c r="A786" s="14"/>
      <c r="B786" s="14"/>
    </row>
    <row r="787" spans="1:2">
      <c r="A787" s="14"/>
      <c r="B787" s="14"/>
    </row>
    <row r="788" spans="1:2">
      <c r="A788" s="14"/>
      <c r="B788" s="14"/>
    </row>
    <row r="789" spans="1:2">
      <c r="A789" s="14"/>
      <c r="B789" s="14"/>
    </row>
    <row r="790" spans="1:2">
      <c r="A790" s="14"/>
      <c r="B790" s="14"/>
    </row>
    <row r="791" spans="1:2">
      <c r="A791" s="14"/>
      <c r="B791" s="14"/>
    </row>
    <row r="792" spans="1:2">
      <c r="A792" s="14"/>
      <c r="B792" s="14"/>
    </row>
    <row r="793" spans="1:2">
      <c r="A793" s="14"/>
      <c r="B793" s="14"/>
    </row>
    <row r="794" spans="1:2">
      <c r="A794" s="14"/>
      <c r="B794" s="14"/>
    </row>
    <row r="795" spans="1:2">
      <c r="A795" s="14"/>
      <c r="B795" s="14"/>
    </row>
    <row r="796" spans="1:2">
      <c r="A796" s="14"/>
      <c r="B796" s="14"/>
    </row>
    <row r="797" spans="1:2">
      <c r="A797" s="14"/>
      <c r="B797" s="14"/>
    </row>
    <row r="798" spans="1:2">
      <c r="A798" s="14"/>
      <c r="B798" s="14"/>
    </row>
    <row r="799" spans="1:2">
      <c r="A799" s="14"/>
      <c r="B799" s="14"/>
    </row>
    <row r="800" spans="1:2">
      <c r="A800" s="14"/>
      <c r="B800" s="14"/>
    </row>
    <row r="801" spans="1:2">
      <c r="A801" s="14"/>
      <c r="B801" s="14"/>
    </row>
    <row r="802" spans="1:2">
      <c r="A802" s="14"/>
      <c r="B802" s="14"/>
    </row>
    <row r="803" spans="1:2">
      <c r="A803" s="14"/>
      <c r="B803" s="14"/>
    </row>
    <row r="804" spans="1:2">
      <c r="A804" s="14"/>
      <c r="B804" s="14"/>
    </row>
    <row r="805" spans="1:2">
      <c r="A805" s="14"/>
      <c r="B805" s="14"/>
    </row>
    <row r="806" spans="1:2">
      <c r="A806" s="14"/>
      <c r="B806" s="14"/>
    </row>
    <row r="807" spans="1:2">
      <c r="A807" s="14"/>
      <c r="B807" s="14"/>
    </row>
    <row r="808" spans="1:2">
      <c r="A808" s="14"/>
      <c r="B808" s="14"/>
    </row>
    <row r="809" spans="1:2">
      <c r="A809" s="14"/>
      <c r="B809" s="14"/>
    </row>
    <row r="810" spans="1:2">
      <c r="A810" s="14"/>
      <c r="B810" s="14"/>
    </row>
    <row r="811" spans="1:2">
      <c r="A811" s="14"/>
      <c r="B811" s="14"/>
    </row>
    <row r="812" spans="1:2">
      <c r="A812" s="14"/>
      <c r="B812" s="14"/>
    </row>
    <row r="813" spans="1:2">
      <c r="A813" s="14"/>
      <c r="B813" s="14"/>
    </row>
    <row r="814" spans="1:2">
      <c r="A814" s="14"/>
      <c r="B814" s="14"/>
    </row>
    <row r="815" spans="1:2">
      <c r="A815" s="14"/>
      <c r="B815" s="14"/>
    </row>
    <row r="816" spans="1:2">
      <c r="A816" s="14"/>
      <c r="B816" s="14"/>
    </row>
    <row r="817" spans="1:2">
      <c r="A817" s="14"/>
      <c r="B817" s="14"/>
    </row>
    <row r="818" spans="1:2">
      <c r="A818" s="14"/>
      <c r="B818" s="14"/>
    </row>
    <row r="819" spans="1:2">
      <c r="A819" s="14"/>
      <c r="B819" s="14"/>
    </row>
    <row r="820" spans="1:2">
      <c r="A820" s="14"/>
      <c r="B820" s="14"/>
    </row>
    <row r="821" spans="1:2">
      <c r="A821" s="14"/>
      <c r="B821" s="14"/>
    </row>
    <row r="822" spans="1:2">
      <c r="A822" s="14"/>
      <c r="B822" s="14"/>
    </row>
    <row r="823" spans="1:2">
      <c r="A823" s="14"/>
      <c r="B823" s="14"/>
    </row>
    <row r="824" spans="1:2">
      <c r="A824" s="14"/>
      <c r="B824" s="14"/>
    </row>
    <row r="825" spans="1:2">
      <c r="A825" s="14"/>
      <c r="B825" s="14"/>
    </row>
    <row r="826" spans="1:2">
      <c r="A826" s="14"/>
      <c r="B826" s="14"/>
    </row>
    <row r="827" spans="1:2">
      <c r="A827" s="14"/>
      <c r="B827" s="14"/>
    </row>
    <row r="828" spans="1:2">
      <c r="A828" s="14"/>
      <c r="B828" s="14"/>
    </row>
    <row r="829" spans="1:2">
      <c r="A829" s="14"/>
      <c r="B829" s="14"/>
    </row>
    <row r="830" spans="1:2">
      <c r="A830" s="14"/>
      <c r="B830" s="14"/>
    </row>
    <row r="831" spans="1:2">
      <c r="A831" s="14"/>
      <c r="B831" s="14"/>
    </row>
    <row r="832" spans="1:2">
      <c r="A832" s="14"/>
      <c r="B832" s="14"/>
    </row>
    <row r="833" spans="1:2">
      <c r="A833" s="14"/>
      <c r="B833" s="14"/>
    </row>
    <row r="834" spans="1:2">
      <c r="A834" s="14"/>
      <c r="B834" s="14"/>
    </row>
    <row r="835" spans="1:2">
      <c r="A835" s="14"/>
      <c r="B835" s="14"/>
    </row>
    <row r="836" spans="1:2">
      <c r="A836" s="14"/>
      <c r="B836" s="14"/>
    </row>
    <row r="837" spans="1:2">
      <c r="A837" s="14"/>
      <c r="B837" s="14"/>
    </row>
    <row r="838" spans="1:2">
      <c r="A838" s="14"/>
      <c r="B838" s="14"/>
    </row>
    <row r="839" spans="1:2">
      <c r="A839" s="14"/>
      <c r="B839" s="14"/>
    </row>
    <row r="840" spans="1:2">
      <c r="A840" s="14"/>
      <c r="B840" s="14"/>
    </row>
    <row r="841" spans="1:2">
      <c r="A841" s="14"/>
      <c r="B841" s="14"/>
    </row>
    <row r="842" spans="1:2">
      <c r="A842" s="14"/>
      <c r="B842" s="14"/>
    </row>
    <row r="843" spans="1:2">
      <c r="A843" s="14"/>
      <c r="B843" s="14"/>
    </row>
    <row r="844" spans="1:2">
      <c r="A844" s="14"/>
      <c r="B844" s="14"/>
    </row>
    <row r="845" spans="1:2">
      <c r="A845" s="14"/>
      <c r="B845" s="14"/>
    </row>
    <row r="846" spans="1:2">
      <c r="A846" s="14"/>
      <c r="B846" s="14"/>
    </row>
    <row r="847" spans="1:2">
      <c r="A847" s="14"/>
      <c r="B847" s="14"/>
    </row>
    <row r="848" spans="1:2">
      <c r="A848" s="14"/>
      <c r="B848" s="14"/>
    </row>
    <row r="849" spans="1:2">
      <c r="A849" s="14"/>
      <c r="B849" s="14"/>
    </row>
    <row r="850" spans="1:2">
      <c r="A850" s="14"/>
      <c r="B850" s="14"/>
    </row>
    <row r="851" spans="1:2">
      <c r="A851" s="14"/>
      <c r="B851" s="14"/>
    </row>
    <row r="852" spans="1:2">
      <c r="A852" s="14"/>
      <c r="B852" s="14"/>
    </row>
    <row r="853" spans="1:2">
      <c r="A853" s="14"/>
      <c r="B853" s="14"/>
    </row>
    <row r="854" spans="1:2">
      <c r="A854" s="14"/>
      <c r="B854" s="14"/>
    </row>
    <row r="855" spans="1:2">
      <c r="A855" s="14"/>
      <c r="B855" s="14"/>
    </row>
    <row r="856" spans="1:2">
      <c r="A856" s="14"/>
      <c r="B856" s="14"/>
    </row>
    <row r="857" spans="1:2">
      <c r="A857" s="14"/>
      <c r="B857" s="14"/>
    </row>
    <row r="858" spans="1:2">
      <c r="A858" s="14"/>
      <c r="B858" s="14"/>
    </row>
    <row r="859" spans="1:2">
      <c r="A859" s="14"/>
      <c r="B859" s="14"/>
    </row>
    <row r="860" spans="1:2">
      <c r="A860" s="14"/>
      <c r="B860" s="14"/>
    </row>
    <row r="861" spans="1:2">
      <c r="A861" s="14"/>
      <c r="B861" s="14"/>
    </row>
    <row r="862" spans="1:2">
      <c r="A862" s="14"/>
      <c r="B862" s="14"/>
    </row>
    <row r="863" spans="1:2">
      <c r="A863" s="14"/>
      <c r="B863" s="14"/>
    </row>
    <row r="864" spans="1:2">
      <c r="A864" s="14"/>
      <c r="B864" s="14"/>
    </row>
    <row r="865" spans="1:2">
      <c r="A865" s="14"/>
      <c r="B865" s="14"/>
    </row>
    <row r="866" spans="1:2">
      <c r="A866" s="14"/>
      <c r="B866" s="14"/>
    </row>
    <row r="867" spans="1:2">
      <c r="A867" s="14"/>
      <c r="B867" s="14"/>
    </row>
    <row r="868" spans="1:2">
      <c r="A868" s="14"/>
      <c r="B868" s="14"/>
    </row>
    <row r="869" spans="1:2">
      <c r="A869" s="14"/>
      <c r="B869" s="14"/>
    </row>
    <row r="870" spans="1:2">
      <c r="A870" s="14"/>
      <c r="B870" s="14"/>
    </row>
    <row r="871" spans="1:2">
      <c r="A871" s="14"/>
      <c r="B871" s="14"/>
    </row>
    <row r="872" spans="1:2">
      <c r="A872" s="14"/>
      <c r="B872" s="14"/>
    </row>
    <row r="873" spans="1:2">
      <c r="A873" s="14"/>
      <c r="B873" s="14"/>
    </row>
    <row r="874" spans="1:2">
      <c r="A874" s="14"/>
      <c r="B874" s="14"/>
    </row>
    <row r="875" spans="1:2">
      <c r="A875" s="14"/>
      <c r="B875" s="14"/>
    </row>
    <row r="876" spans="1:2">
      <c r="A876" s="14"/>
      <c r="B876" s="14"/>
    </row>
    <row r="877" spans="1:2">
      <c r="A877" s="14"/>
      <c r="B877" s="14"/>
    </row>
    <row r="878" spans="1:2">
      <c r="A878" s="14"/>
      <c r="B878" s="14"/>
    </row>
    <row r="879" spans="1:2">
      <c r="A879" s="14"/>
      <c r="B879" s="14"/>
    </row>
    <row r="880" spans="1:2">
      <c r="A880" s="14"/>
      <c r="B880" s="14"/>
    </row>
    <row r="881" spans="1:2">
      <c r="A881" s="14"/>
      <c r="B881" s="14"/>
    </row>
    <row r="882" spans="1:2">
      <c r="A882" s="14"/>
      <c r="B882" s="14"/>
    </row>
    <row r="883" spans="1:2">
      <c r="A883" s="14"/>
      <c r="B883" s="14"/>
    </row>
    <row r="884" spans="1:2">
      <c r="A884" s="14"/>
      <c r="B884" s="14"/>
    </row>
    <row r="885" spans="1:2">
      <c r="A885" s="14"/>
      <c r="B885" s="14"/>
    </row>
    <row r="886" spans="1:2">
      <c r="A886" s="14"/>
      <c r="B886" s="14"/>
    </row>
    <row r="887" spans="1:2">
      <c r="A887" s="14"/>
      <c r="B887" s="14"/>
    </row>
    <row r="888" spans="1:2">
      <c r="A888" s="14"/>
      <c r="B888" s="14"/>
    </row>
    <row r="889" spans="1:2">
      <c r="A889" s="14"/>
      <c r="B889" s="14"/>
    </row>
    <row r="890" spans="1:2">
      <c r="A890" s="14"/>
      <c r="B890" s="14"/>
    </row>
    <row r="891" spans="1:2">
      <c r="A891" s="14"/>
      <c r="B891" s="14"/>
    </row>
    <row r="892" spans="1:2">
      <c r="A892" s="14"/>
      <c r="B892" s="14"/>
    </row>
    <row r="893" spans="1:2">
      <c r="A893" s="14"/>
      <c r="B893" s="14"/>
    </row>
    <row r="894" spans="1:2">
      <c r="A894" s="14"/>
      <c r="B894" s="14"/>
    </row>
    <row r="895" spans="1:2">
      <c r="A895" s="14"/>
      <c r="B895" s="14"/>
    </row>
    <row r="896" spans="1:2">
      <c r="A896" s="14"/>
      <c r="B896" s="14"/>
    </row>
    <row r="897" spans="1:2">
      <c r="A897" s="14"/>
      <c r="B897" s="14"/>
    </row>
    <row r="898" spans="1:2">
      <c r="A898" s="14"/>
      <c r="B898" s="14"/>
    </row>
    <row r="899" spans="1:2">
      <c r="A899" s="14"/>
      <c r="B899" s="14"/>
    </row>
    <row r="900" spans="1:2">
      <c r="A900" s="14"/>
      <c r="B900" s="14"/>
    </row>
    <row r="901" spans="1:2">
      <c r="A901" s="14"/>
      <c r="B901" s="14"/>
    </row>
    <row r="902" spans="1:2">
      <c r="A902" s="14"/>
      <c r="B902" s="14"/>
    </row>
    <row r="903" spans="1:2">
      <c r="A903" s="14"/>
      <c r="B903" s="14"/>
    </row>
    <row r="904" spans="1:2">
      <c r="A904" s="14"/>
      <c r="B904" s="14"/>
    </row>
    <row r="905" spans="1:2">
      <c r="A905" s="14"/>
      <c r="B905" s="14"/>
    </row>
    <row r="906" spans="1:2">
      <c r="A906" s="14"/>
      <c r="B906" s="14"/>
    </row>
    <row r="907" spans="1:2">
      <c r="A907" s="14"/>
      <c r="B907" s="14"/>
    </row>
    <row r="908" spans="1:2">
      <c r="A908" s="14"/>
      <c r="B908" s="14"/>
    </row>
    <row r="909" spans="1:2">
      <c r="A909" s="14"/>
      <c r="B909" s="14"/>
    </row>
    <row r="910" spans="1:2">
      <c r="A910" s="14"/>
      <c r="B910" s="14"/>
    </row>
    <row r="911" spans="1:2">
      <c r="A911" s="14"/>
      <c r="B911" s="14"/>
    </row>
    <row r="912" spans="1:2">
      <c r="A912" s="14"/>
      <c r="B912" s="14"/>
    </row>
    <row r="913" spans="1:2">
      <c r="A913" s="14"/>
      <c r="B913" s="14"/>
    </row>
    <row r="914" spans="1:2">
      <c r="A914" s="14"/>
      <c r="B914" s="14"/>
    </row>
    <row r="915" spans="1:2">
      <c r="A915" s="14"/>
      <c r="B915" s="14"/>
    </row>
    <row r="916" spans="1:2">
      <c r="A916" s="14"/>
      <c r="B916" s="14"/>
    </row>
    <row r="917" spans="1:2">
      <c r="A917" s="14"/>
      <c r="B917" s="14"/>
    </row>
    <row r="918" spans="1:2">
      <c r="A918" s="14"/>
      <c r="B918" s="14"/>
    </row>
    <row r="919" spans="1:2">
      <c r="A919" s="14"/>
      <c r="B919" s="14"/>
    </row>
    <row r="920" spans="1:2">
      <c r="A920" s="14"/>
      <c r="B920" s="14"/>
    </row>
    <row r="921" spans="1:2">
      <c r="A921" s="14"/>
      <c r="B921" s="14"/>
    </row>
    <row r="922" spans="1:2">
      <c r="A922" s="14"/>
      <c r="B922" s="14"/>
    </row>
    <row r="923" spans="1:2">
      <c r="A923" s="14"/>
      <c r="B923" s="14"/>
    </row>
    <row r="924" spans="1:2">
      <c r="A924" s="14"/>
      <c r="B924" s="14"/>
    </row>
    <row r="925" spans="1:2">
      <c r="A925" s="14"/>
      <c r="B925" s="14"/>
    </row>
    <row r="926" spans="1:2">
      <c r="A926" s="14"/>
      <c r="B926" s="14"/>
    </row>
    <row r="927" spans="1:2">
      <c r="A927" s="14"/>
      <c r="B927" s="14"/>
    </row>
    <row r="928" spans="1:2">
      <c r="A928" s="14"/>
      <c r="B928" s="14"/>
    </row>
    <row r="929" spans="1:2">
      <c r="A929" s="14"/>
      <c r="B929" s="14"/>
    </row>
    <row r="930" spans="1:2">
      <c r="A930" s="14"/>
      <c r="B930" s="14"/>
    </row>
    <row r="931" spans="1:2">
      <c r="A931" s="14"/>
      <c r="B931" s="14"/>
    </row>
    <row r="932" spans="1:2">
      <c r="A932" s="14"/>
      <c r="B932" s="14"/>
    </row>
    <row r="933" spans="1:2">
      <c r="A933" s="14"/>
      <c r="B933" s="14"/>
    </row>
    <row r="934" spans="1:2">
      <c r="A934" s="14"/>
      <c r="B934" s="14"/>
    </row>
    <row r="935" spans="1:2">
      <c r="A935" s="14"/>
      <c r="B935" s="14"/>
    </row>
    <row r="936" spans="1:2">
      <c r="A936" s="14"/>
      <c r="B936" s="14"/>
    </row>
    <row r="937" spans="1:2">
      <c r="A937" s="14"/>
      <c r="B937" s="14"/>
    </row>
    <row r="938" spans="1:2">
      <c r="A938" s="14"/>
      <c r="B938" s="14"/>
    </row>
    <row r="939" spans="1:2">
      <c r="A939" s="14"/>
      <c r="B939" s="14"/>
    </row>
    <row r="940" spans="1:2">
      <c r="A940" s="14"/>
      <c r="B940" s="14"/>
    </row>
    <row r="941" spans="1:2">
      <c r="A941" s="14"/>
      <c r="B941" s="14"/>
    </row>
    <row r="942" spans="1:2">
      <c r="A942" s="14"/>
      <c r="B942" s="14"/>
    </row>
    <row r="943" spans="1:2">
      <c r="A943" s="14"/>
      <c r="B943" s="14"/>
    </row>
    <row r="944" spans="1:2">
      <c r="A944" s="14"/>
      <c r="B944" s="14"/>
    </row>
    <row r="945" spans="1:2">
      <c r="A945" s="14"/>
      <c r="B945" s="14"/>
    </row>
    <row r="946" spans="1:2">
      <c r="A946" s="14"/>
      <c r="B946" s="14"/>
    </row>
    <row r="947" spans="1:2">
      <c r="A947" s="14"/>
      <c r="B947" s="14"/>
    </row>
    <row r="948" spans="1:2">
      <c r="A948" s="14"/>
      <c r="B948" s="14"/>
    </row>
    <row r="949" spans="1:2">
      <c r="A949" s="14"/>
      <c r="B949" s="14"/>
    </row>
    <row r="950" spans="1:2">
      <c r="A950" s="14"/>
      <c r="B950" s="14"/>
    </row>
    <row r="951" spans="1:2">
      <c r="A951" s="14"/>
      <c r="B951" s="14"/>
    </row>
    <row r="952" spans="1:2">
      <c r="A952" s="14"/>
      <c r="B952" s="14"/>
    </row>
    <row r="953" spans="1:2">
      <c r="A953" s="14"/>
      <c r="B953" s="14"/>
    </row>
    <row r="954" spans="1:2">
      <c r="A954" s="14"/>
      <c r="B954" s="14"/>
    </row>
    <row r="955" spans="1:2">
      <c r="A955" s="14"/>
      <c r="B955" s="14"/>
    </row>
    <row r="956" spans="1:2">
      <c r="A956" s="14"/>
      <c r="B956" s="14"/>
    </row>
    <row r="957" spans="1:2">
      <c r="A957" s="14"/>
      <c r="B957" s="14"/>
    </row>
    <row r="958" spans="1:2">
      <c r="A958" s="14"/>
      <c r="B958" s="14"/>
    </row>
    <row r="959" spans="1:2">
      <c r="A959" s="14"/>
      <c r="B959" s="14"/>
    </row>
    <row r="960" spans="1:2">
      <c r="A960" s="14"/>
      <c r="B960" s="14"/>
    </row>
    <row r="961" spans="1:2">
      <c r="A961" s="14"/>
      <c r="B961" s="14"/>
    </row>
    <row r="962" spans="1:2">
      <c r="A962" s="14"/>
      <c r="B962" s="14"/>
    </row>
    <row r="963" spans="1:2">
      <c r="A963" s="14"/>
      <c r="B963" s="14"/>
    </row>
    <row r="964" spans="1:2">
      <c r="A964" s="14"/>
      <c r="B964" s="14"/>
    </row>
    <row r="965" spans="1:2">
      <c r="A965" s="14"/>
      <c r="B965" s="14"/>
    </row>
    <row r="966" spans="1:2">
      <c r="A966" s="14"/>
      <c r="B966" s="14"/>
    </row>
    <row r="967" spans="1:2">
      <c r="A967" s="14"/>
      <c r="B967" s="14"/>
    </row>
    <row r="968" spans="1:2">
      <c r="A968" s="14"/>
      <c r="B968" s="14"/>
    </row>
    <row r="969" spans="1:2">
      <c r="A969" s="14"/>
      <c r="B969" s="14"/>
    </row>
    <row r="970" spans="1:2">
      <c r="A970" s="14"/>
      <c r="B970" s="14"/>
    </row>
    <row r="971" spans="1:2">
      <c r="A971" s="14"/>
      <c r="B971" s="14"/>
    </row>
    <row r="972" spans="1:2">
      <c r="A972" s="14"/>
      <c r="B972" s="14"/>
    </row>
    <row r="973" spans="1:2">
      <c r="A973" s="14"/>
      <c r="B973" s="14"/>
    </row>
    <row r="974" spans="1:2">
      <c r="A974" s="14"/>
      <c r="B974" s="14"/>
    </row>
    <row r="975" spans="1:2">
      <c r="A975" s="14"/>
      <c r="B975" s="14"/>
    </row>
    <row r="976" spans="1:2">
      <c r="A976" s="14"/>
      <c r="B976" s="14"/>
    </row>
    <row r="977" spans="1:2">
      <c r="A977" s="14"/>
      <c r="B977" s="14"/>
    </row>
    <row r="978" spans="1:2">
      <c r="A978" s="14"/>
      <c r="B978" s="14"/>
    </row>
    <row r="979" spans="1:2">
      <c r="A979" s="14"/>
      <c r="B979" s="14"/>
    </row>
    <row r="980" spans="1:2">
      <c r="A980" s="14"/>
      <c r="B980" s="14"/>
    </row>
    <row r="981" spans="1:2">
      <c r="A981" s="14"/>
      <c r="B981" s="14"/>
    </row>
    <row r="982" spans="1:2">
      <c r="A982" s="14"/>
      <c r="B982" s="14"/>
    </row>
    <row r="983" spans="1:2">
      <c r="A983" s="14"/>
      <c r="B983" s="14"/>
    </row>
    <row r="984" spans="1:2">
      <c r="A984" s="14"/>
      <c r="B984" s="14"/>
    </row>
    <row r="985" spans="1:2">
      <c r="A985" s="14"/>
      <c r="B985" s="14"/>
    </row>
    <row r="986" spans="1:2">
      <c r="A986" s="14"/>
      <c r="B986" s="14"/>
    </row>
    <row r="987" spans="1:2">
      <c r="A987" s="14"/>
      <c r="B987" s="14"/>
    </row>
    <row r="988" spans="1:2">
      <c r="A988" s="14"/>
      <c r="B988" s="14"/>
    </row>
    <row r="989" spans="1:2">
      <c r="A989" s="14"/>
      <c r="B989" s="14"/>
    </row>
    <row r="990" spans="1:2">
      <c r="A990" s="14"/>
      <c r="B990" s="14"/>
    </row>
    <row r="991" spans="1:2">
      <c r="A991" s="14"/>
      <c r="B991" s="14"/>
    </row>
    <row r="992" spans="1:2">
      <c r="A992" s="14"/>
      <c r="B992" s="14"/>
    </row>
    <row r="993" spans="1:2">
      <c r="A993" s="14"/>
      <c r="B993" s="14"/>
    </row>
    <row r="994" spans="1:2">
      <c r="A994" s="14"/>
      <c r="B994" s="14"/>
    </row>
    <row r="995" spans="1:2">
      <c r="A995" s="14"/>
      <c r="B995" s="14"/>
    </row>
    <row r="996" spans="1:2">
      <c r="A996" s="14"/>
      <c r="B996" s="14"/>
    </row>
    <row r="997" spans="1:2">
      <c r="A997" s="14"/>
      <c r="B997" s="14"/>
    </row>
    <row r="998" spans="1:2">
      <c r="A998" s="14"/>
      <c r="B998" s="14"/>
    </row>
    <row r="999" spans="1:2">
      <c r="A999" s="14"/>
      <c r="B999" s="14"/>
    </row>
    <row r="1000" spans="1:2">
      <c r="A1000" s="14"/>
      <c r="B1000" s="14"/>
    </row>
    <row r="1001" spans="1:2">
      <c r="A1001" s="14"/>
      <c r="B1001" s="14"/>
    </row>
    <row r="1002" spans="1:2">
      <c r="A1002" s="14"/>
      <c r="B1002" s="14"/>
    </row>
    <row r="1003" spans="1:2">
      <c r="A1003" s="14"/>
      <c r="B1003" s="14"/>
    </row>
    <row r="1004" spans="1:2">
      <c r="A1004" s="14"/>
      <c r="B1004" s="14"/>
    </row>
    <row r="1005" spans="1:2">
      <c r="A1005" s="14"/>
      <c r="B1005" s="14"/>
    </row>
    <row r="1006" spans="1:2">
      <c r="A1006" s="14"/>
      <c r="B1006" s="14"/>
    </row>
    <row r="1007" spans="1:2">
      <c r="A1007" s="14"/>
      <c r="B1007" s="14"/>
    </row>
    <row r="1008" spans="1:2">
      <c r="A1008" s="14"/>
      <c r="B1008" s="14"/>
    </row>
    <row r="1009" spans="1:2">
      <c r="A1009" s="14"/>
      <c r="B1009" s="14"/>
    </row>
    <row r="1010" spans="1:2">
      <c r="A1010" s="14"/>
      <c r="B1010" s="14"/>
    </row>
    <row r="1011" spans="1:2">
      <c r="A1011" s="14"/>
      <c r="B1011" s="14"/>
    </row>
    <row r="1012" spans="1:2">
      <c r="A1012" s="14"/>
      <c r="B1012" s="14"/>
    </row>
    <row r="1013" spans="1:2">
      <c r="A1013" s="14"/>
      <c r="B1013" s="14"/>
    </row>
    <row r="1014" spans="1:2">
      <c r="A1014" s="14"/>
      <c r="B1014" s="14"/>
    </row>
    <row r="1015" spans="1:2">
      <c r="A1015" s="14"/>
      <c r="B1015" s="14"/>
    </row>
    <row r="1016" spans="1:2">
      <c r="A1016" s="14"/>
      <c r="B1016" s="14"/>
    </row>
    <row r="1017" spans="1:2">
      <c r="A1017" s="14"/>
      <c r="B1017" s="14"/>
    </row>
    <row r="1018" spans="1:2">
      <c r="A1018" s="14"/>
      <c r="B1018" s="14"/>
    </row>
    <row r="1019" spans="1:2">
      <c r="A1019" s="14"/>
      <c r="B1019" s="14"/>
    </row>
    <row r="1020" spans="1:2">
      <c r="A1020" s="14"/>
      <c r="B1020" s="14"/>
    </row>
    <row r="1021" spans="1:2">
      <c r="A1021" s="14"/>
      <c r="B1021" s="14"/>
    </row>
    <row r="1022" spans="1:2">
      <c r="A1022" s="14"/>
      <c r="B1022" s="14"/>
    </row>
    <row r="1023" spans="1:2">
      <c r="A1023" s="14"/>
      <c r="B1023" s="14"/>
    </row>
    <row r="1024" spans="1:2">
      <c r="A1024" s="14"/>
      <c r="B1024" s="14"/>
    </row>
    <row r="1025" spans="1:2">
      <c r="A1025" s="14"/>
      <c r="B1025" s="14"/>
    </row>
    <row r="1026" spans="1:2">
      <c r="A1026" s="14"/>
      <c r="B1026" s="14"/>
    </row>
    <row r="1027" spans="1:2">
      <c r="A1027" s="14"/>
      <c r="B1027" s="14"/>
    </row>
    <row r="1028" spans="1:2">
      <c r="A1028" s="14"/>
      <c r="B1028" s="14"/>
    </row>
    <row r="1029" spans="1:2">
      <c r="A1029" s="14"/>
      <c r="B1029" s="14"/>
    </row>
    <row r="1030" spans="1:2">
      <c r="A1030" s="14"/>
      <c r="B1030" s="14"/>
    </row>
    <row r="1031" spans="1:2">
      <c r="A1031" s="14"/>
      <c r="B1031" s="14"/>
    </row>
    <row r="1032" spans="1:2">
      <c r="A1032" s="14"/>
      <c r="B1032" s="14"/>
    </row>
    <row r="1033" spans="1:2">
      <c r="A1033" s="14"/>
      <c r="B1033" s="14"/>
    </row>
    <row r="1034" spans="1:2">
      <c r="A1034" s="14"/>
      <c r="B1034" s="14"/>
    </row>
    <row r="1035" spans="1:2">
      <c r="A1035" s="14"/>
      <c r="B1035" s="14"/>
    </row>
    <row r="1036" spans="1:2">
      <c r="A1036" s="14"/>
      <c r="B1036" s="14"/>
    </row>
    <row r="1037" spans="1:2">
      <c r="A1037" s="14"/>
      <c r="B1037" s="14"/>
    </row>
    <row r="1038" spans="1:2">
      <c r="A1038" s="14"/>
      <c r="B1038" s="14"/>
    </row>
    <row r="1039" spans="1:2">
      <c r="A1039" s="14"/>
      <c r="B1039" s="14"/>
    </row>
    <row r="1040" spans="1:2">
      <c r="A1040" s="14"/>
      <c r="B1040" s="14"/>
    </row>
    <row r="1041" spans="1:2">
      <c r="A1041" s="14"/>
      <c r="B1041" s="14"/>
    </row>
    <row r="1042" spans="1:2">
      <c r="A1042" s="14"/>
      <c r="B1042" s="14"/>
    </row>
    <row r="1043" spans="1:2">
      <c r="A1043" s="14"/>
      <c r="B1043" s="14"/>
    </row>
    <row r="1044" spans="1:2">
      <c r="A1044" s="14"/>
      <c r="B1044" s="14"/>
    </row>
    <row r="1045" spans="1:2">
      <c r="A1045" s="14"/>
      <c r="B1045" s="14"/>
    </row>
    <row r="1046" spans="1:2">
      <c r="A1046" s="14"/>
      <c r="B1046" s="14"/>
    </row>
    <row r="1047" spans="1:2">
      <c r="A1047" s="14"/>
      <c r="B1047" s="14"/>
    </row>
    <row r="1048" spans="1:2">
      <c r="A1048" s="14"/>
      <c r="B1048" s="14"/>
    </row>
    <row r="1049" spans="1:2">
      <c r="A1049" s="14"/>
      <c r="B1049" s="14"/>
    </row>
    <row r="1050" spans="1:2">
      <c r="A1050" s="14"/>
      <c r="B1050" s="14"/>
    </row>
    <row r="1051" spans="1:2">
      <c r="A1051" s="14"/>
      <c r="B1051" s="14"/>
    </row>
    <row r="1052" spans="1:2">
      <c r="A1052" s="14"/>
      <c r="B1052" s="14"/>
    </row>
    <row r="1053" spans="1:2">
      <c r="A1053" s="14"/>
      <c r="B1053" s="14"/>
    </row>
    <row r="1054" spans="1:2">
      <c r="A1054" s="14"/>
      <c r="B1054" s="14"/>
    </row>
    <row r="1055" spans="1:2">
      <c r="A1055" s="14"/>
      <c r="B1055" s="14"/>
    </row>
    <row r="1056" spans="1:2">
      <c r="A1056" s="14"/>
      <c r="B1056" s="14"/>
    </row>
    <row r="1057" spans="1:2">
      <c r="A1057" s="14"/>
      <c r="B1057" s="14"/>
    </row>
    <row r="1058" spans="1:2">
      <c r="A1058" s="14"/>
      <c r="B1058" s="14"/>
    </row>
    <row r="1059" spans="1:2">
      <c r="A1059" s="14"/>
      <c r="B1059" s="14"/>
    </row>
    <row r="1060" spans="1:2">
      <c r="A1060" s="14"/>
      <c r="B1060" s="14"/>
    </row>
    <row r="1061" spans="1:2">
      <c r="A1061" s="14"/>
      <c r="B1061" s="14"/>
    </row>
    <row r="1062" spans="1:2">
      <c r="A1062" s="14"/>
      <c r="B1062" s="14"/>
    </row>
    <row r="1063" spans="1:2">
      <c r="A1063" s="14"/>
      <c r="B1063" s="14"/>
    </row>
    <row r="1064" spans="1:2">
      <c r="A1064" s="14"/>
      <c r="B1064" s="14"/>
    </row>
    <row r="1065" spans="1:2">
      <c r="A1065" s="14"/>
      <c r="B1065" s="14"/>
    </row>
    <row r="1066" spans="1:2">
      <c r="A1066" s="14"/>
      <c r="B1066" s="14"/>
    </row>
    <row r="1067" spans="1:2">
      <c r="A1067" s="14"/>
      <c r="B1067" s="14"/>
    </row>
    <row r="1068" spans="1:2">
      <c r="A1068" s="14"/>
      <c r="B1068" s="14"/>
    </row>
    <row r="1069" spans="1:2">
      <c r="A1069" s="14"/>
      <c r="B1069" s="14"/>
    </row>
    <row r="1070" spans="1:2">
      <c r="A1070" s="14"/>
      <c r="B1070" s="14"/>
    </row>
    <row r="1071" spans="1:2">
      <c r="A1071" s="14"/>
      <c r="B1071" s="14"/>
    </row>
    <row r="1072" spans="1:2">
      <c r="A1072" s="14"/>
      <c r="B1072" s="14"/>
    </row>
    <row r="1073" spans="1:2">
      <c r="A1073" s="14"/>
      <c r="B1073" s="14"/>
    </row>
    <row r="1074" spans="1:2">
      <c r="A1074" s="14"/>
      <c r="B1074" s="14"/>
    </row>
    <row r="1075" spans="1:2">
      <c r="A1075" s="14"/>
      <c r="B1075" s="14"/>
    </row>
    <row r="1076" spans="1:2">
      <c r="A1076" s="14"/>
      <c r="B1076" s="14"/>
    </row>
    <row r="1077" spans="1:2">
      <c r="A1077" s="14"/>
      <c r="B1077" s="14"/>
    </row>
    <row r="1078" spans="1:2">
      <c r="A1078" s="14"/>
      <c r="B1078" s="14"/>
    </row>
    <row r="1079" spans="1:2">
      <c r="A1079" s="14"/>
      <c r="B1079" s="14"/>
    </row>
    <row r="1080" spans="1:2">
      <c r="A1080" s="14"/>
      <c r="B1080" s="14"/>
    </row>
    <row r="1081" spans="1:2">
      <c r="A1081" s="14"/>
      <c r="B1081" s="14"/>
    </row>
    <row r="1082" spans="1:2">
      <c r="A1082" s="14"/>
      <c r="B1082" s="14"/>
    </row>
    <row r="1083" spans="1:2">
      <c r="A1083" s="14"/>
      <c r="B1083" s="14"/>
    </row>
    <row r="1084" spans="1:2">
      <c r="A1084" s="14"/>
      <c r="B1084" s="14"/>
    </row>
    <row r="1085" spans="1:2">
      <c r="A1085" s="14"/>
      <c r="B1085" s="14"/>
    </row>
    <row r="1086" spans="1:2">
      <c r="A1086" s="14"/>
      <c r="B1086" s="14"/>
    </row>
    <row r="1087" spans="1:2">
      <c r="A1087" s="14"/>
      <c r="B1087" s="14"/>
    </row>
    <row r="1088" spans="1:2">
      <c r="A1088" s="14"/>
      <c r="B1088" s="14"/>
    </row>
    <row r="1089" spans="1:2">
      <c r="A1089" s="14"/>
      <c r="B1089" s="14"/>
    </row>
    <row r="1090" spans="1:2">
      <c r="A1090" s="14"/>
      <c r="B1090" s="14"/>
    </row>
    <row r="1091" spans="1:2">
      <c r="A1091" s="14"/>
      <c r="B1091" s="14"/>
    </row>
    <row r="1092" spans="1:2">
      <c r="A1092" s="14"/>
      <c r="B1092" s="14"/>
    </row>
    <row r="1093" spans="1:2">
      <c r="A1093" s="14"/>
      <c r="B1093" s="14"/>
    </row>
    <row r="1094" spans="1:2">
      <c r="A1094" s="14"/>
      <c r="B1094" s="14"/>
    </row>
    <row r="1095" spans="1:2">
      <c r="A1095" s="14"/>
      <c r="B1095" s="14"/>
    </row>
    <row r="1096" spans="1:2">
      <c r="A1096" s="14"/>
      <c r="B1096" s="14"/>
    </row>
    <row r="1097" spans="1:2">
      <c r="A1097" s="14"/>
      <c r="B1097" s="14"/>
    </row>
    <row r="1098" spans="1:2">
      <c r="A1098" s="14"/>
      <c r="B1098" s="14"/>
    </row>
    <row r="1099" spans="1:2">
      <c r="A1099" s="14"/>
      <c r="B1099" s="14"/>
    </row>
    <row r="1100" spans="1:2">
      <c r="A1100" s="14"/>
      <c r="B1100" s="14"/>
    </row>
    <row r="1101" spans="1:2">
      <c r="A1101" s="14"/>
      <c r="B1101" s="14"/>
    </row>
    <row r="1102" spans="1:2">
      <c r="A1102" s="14"/>
      <c r="B1102" s="14"/>
    </row>
    <row r="1103" spans="1:2">
      <c r="A1103" s="14"/>
      <c r="B1103" s="14"/>
    </row>
    <row r="1104" spans="1:2">
      <c r="A1104" s="14"/>
      <c r="B1104" s="14"/>
    </row>
    <row r="1105" spans="1:2">
      <c r="A1105" s="14"/>
      <c r="B1105" s="14"/>
    </row>
    <row r="1106" spans="1:2">
      <c r="A1106" s="14"/>
      <c r="B1106" s="14"/>
    </row>
    <row r="1107" spans="1:2">
      <c r="A1107" s="14"/>
      <c r="B1107" s="14"/>
    </row>
    <row r="1108" spans="1:2">
      <c r="A1108" s="14"/>
      <c r="B1108" s="14"/>
    </row>
    <row r="1109" spans="1:2">
      <c r="A1109" s="14"/>
      <c r="B1109" s="14"/>
    </row>
    <row r="1110" spans="1:2">
      <c r="A1110" s="14"/>
      <c r="B1110" s="14"/>
    </row>
    <row r="1111" spans="1:2">
      <c r="A1111" s="14"/>
      <c r="B1111" s="14"/>
    </row>
    <row r="1112" spans="1:2">
      <c r="A1112" s="14"/>
      <c r="B1112" s="14"/>
    </row>
    <row r="1113" spans="1:2">
      <c r="A1113" s="14"/>
      <c r="B1113" s="14"/>
    </row>
    <row r="1114" spans="1:2">
      <c r="A1114" s="14"/>
      <c r="B1114" s="14"/>
    </row>
    <row r="1115" spans="1:2">
      <c r="A1115" s="14"/>
      <c r="B1115" s="14"/>
    </row>
    <row r="1116" spans="1:2">
      <c r="A1116" s="14"/>
      <c r="B1116" s="14"/>
    </row>
    <row r="1117" spans="1:2">
      <c r="A1117" s="14"/>
      <c r="B1117" s="14"/>
    </row>
    <row r="1118" spans="1:2">
      <c r="A1118" s="14"/>
      <c r="B1118" s="14"/>
    </row>
    <row r="1119" spans="1:2">
      <c r="A1119" s="14"/>
      <c r="B1119" s="14"/>
    </row>
    <row r="1120" spans="1:2">
      <c r="A1120" s="14"/>
      <c r="B1120" s="14"/>
    </row>
    <row r="1121" spans="1:2">
      <c r="A1121" s="14"/>
      <c r="B1121" s="14"/>
    </row>
    <row r="1122" spans="1:2">
      <c r="A1122" s="14"/>
      <c r="B1122" s="14"/>
    </row>
    <row r="1123" spans="1:2">
      <c r="A1123" s="14"/>
      <c r="B1123" s="14"/>
    </row>
    <row r="1124" spans="1:2">
      <c r="A1124" s="14"/>
      <c r="B1124" s="14"/>
    </row>
    <row r="1125" spans="1:2">
      <c r="A1125" s="14"/>
      <c r="B1125" s="14"/>
    </row>
    <row r="1126" spans="1:2">
      <c r="A1126" s="14"/>
      <c r="B1126" s="14"/>
    </row>
    <row r="1127" spans="1:2">
      <c r="A1127" s="14"/>
      <c r="B1127" s="14"/>
    </row>
    <row r="1128" spans="1:2">
      <c r="A1128" s="14"/>
      <c r="B1128" s="14"/>
    </row>
    <row r="1129" spans="1:2">
      <c r="A1129" s="14"/>
      <c r="B1129" s="14"/>
    </row>
    <row r="1130" spans="1:2">
      <c r="A1130" s="14"/>
      <c r="B1130" s="14"/>
    </row>
    <row r="1131" spans="1:2">
      <c r="A1131" s="14"/>
      <c r="B1131" s="14"/>
    </row>
    <row r="1132" spans="1:2">
      <c r="A1132" s="14"/>
      <c r="B1132" s="14"/>
    </row>
    <row r="1133" spans="1:2">
      <c r="A1133" s="14"/>
      <c r="B1133" s="14"/>
    </row>
    <row r="1134" spans="1:2">
      <c r="A1134" s="14"/>
      <c r="B1134" s="14"/>
    </row>
    <row r="1135" spans="1:2">
      <c r="A1135" s="14"/>
      <c r="B1135" s="14"/>
    </row>
    <row r="1136" spans="1:2">
      <c r="A1136" s="14"/>
      <c r="B1136" s="14"/>
    </row>
    <row r="1137" spans="1:2">
      <c r="A1137" s="14"/>
      <c r="B1137" s="14"/>
    </row>
    <row r="1138" spans="1:2">
      <c r="A1138" s="14"/>
      <c r="B1138" s="14"/>
    </row>
    <row r="1139" spans="1:2">
      <c r="A1139" s="14"/>
      <c r="B1139" s="14"/>
    </row>
    <row r="1140" spans="1:2">
      <c r="A1140" s="14"/>
      <c r="B1140" s="14"/>
    </row>
    <row r="1141" spans="1:2">
      <c r="A1141" s="14"/>
      <c r="B1141" s="14"/>
    </row>
    <row r="1142" spans="1:2">
      <c r="A1142" s="14"/>
      <c r="B1142" s="14"/>
    </row>
    <row r="1143" spans="1:2">
      <c r="A1143" s="14"/>
      <c r="B1143" s="14"/>
    </row>
    <row r="1144" spans="1:2">
      <c r="A1144" s="14"/>
      <c r="B1144" s="14"/>
    </row>
    <row r="1145" spans="1:2">
      <c r="A1145" s="14"/>
      <c r="B1145" s="14"/>
    </row>
    <row r="1146" spans="1:2">
      <c r="A1146" s="14"/>
      <c r="B1146" s="14"/>
    </row>
    <row r="1147" spans="1:2">
      <c r="A1147" s="14"/>
      <c r="B1147" s="14"/>
    </row>
    <row r="1148" spans="1:2">
      <c r="A1148" s="14"/>
      <c r="B1148" s="14"/>
    </row>
    <row r="1149" spans="1:2">
      <c r="A1149" s="14"/>
      <c r="B1149" s="14"/>
    </row>
    <row r="1150" spans="1:2">
      <c r="A1150" s="14"/>
      <c r="B1150" s="14"/>
    </row>
    <row r="1151" spans="1:2">
      <c r="A1151" s="14"/>
      <c r="B1151" s="14"/>
    </row>
    <row r="1152" spans="1:2">
      <c r="A1152" s="14"/>
      <c r="B1152" s="14"/>
    </row>
    <row r="1153" spans="1:2">
      <c r="A1153" s="14"/>
      <c r="B1153" s="14"/>
    </row>
    <row r="1154" spans="1:2">
      <c r="A1154" s="14"/>
      <c r="B1154" s="14"/>
    </row>
    <row r="1155" spans="1:2">
      <c r="A1155" s="14"/>
      <c r="B1155" s="14"/>
    </row>
    <row r="1156" spans="1:2">
      <c r="A1156" s="14"/>
      <c r="B1156" s="14"/>
    </row>
    <row r="1157" spans="1:2">
      <c r="A1157" s="14"/>
      <c r="B1157" s="14"/>
    </row>
    <row r="1158" spans="1:2">
      <c r="A1158" s="14"/>
      <c r="B1158" s="14"/>
    </row>
    <row r="1159" spans="1:2">
      <c r="A1159" s="14"/>
      <c r="B1159" s="14"/>
    </row>
    <row r="1160" spans="1:2">
      <c r="A1160" s="14"/>
      <c r="B1160" s="14"/>
    </row>
    <row r="1161" spans="1:2">
      <c r="A1161" s="14"/>
      <c r="B1161" s="14"/>
    </row>
    <row r="1162" spans="1:2">
      <c r="A1162" s="14"/>
      <c r="B1162" s="14"/>
    </row>
    <row r="1163" spans="1:2">
      <c r="A1163" s="14"/>
      <c r="B1163" s="14"/>
    </row>
    <row r="1164" spans="1:2">
      <c r="A1164" s="14"/>
      <c r="B1164" s="14"/>
    </row>
    <row r="1165" spans="1:2">
      <c r="A1165" s="14"/>
      <c r="B1165" s="14"/>
    </row>
    <row r="1166" spans="1:2">
      <c r="A1166" s="14"/>
      <c r="B1166" s="14"/>
    </row>
    <row r="1167" spans="1:2">
      <c r="A1167" s="14"/>
      <c r="B1167" s="14"/>
    </row>
    <row r="1168" spans="1:2">
      <c r="A1168" s="14"/>
      <c r="B1168" s="14"/>
    </row>
    <row r="1169" spans="1:2">
      <c r="A1169" s="14"/>
      <c r="B1169" s="14"/>
    </row>
    <row r="1170" spans="1:2">
      <c r="A1170" s="14"/>
      <c r="B1170" s="14"/>
    </row>
    <row r="1171" spans="1:2">
      <c r="A1171" s="14"/>
      <c r="B1171" s="14"/>
    </row>
    <row r="1172" spans="1:2">
      <c r="A1172" s="14"/>
      <c r="B1172" s="14"/>
    </row>
    <row r="1173" spans="1:2">
      <c r="A1173" s="14"/>
      <c r="B1173" s="14"/>
    </row>
    <row r="1174" spans="1:2">
      <c r="A1174" s="14"/>
      <c r="B1174" s="14"/>
    </row>
    <row r="1175" spans="1:2">
      <c r="A1175" s="14"/>
      <c r="B1175" s="14"/>
    </row>
    <row r="1176" spans="1:2">
      <c r="A1176" s="14"/>
      <c r="B1176" s="14"/>
    </row>
    <row r="1177" spans="1:2">
      <c r="A1177" s="14"/>
      <c r="B1177" s="14"/>
    </row>
    <row r="1178" spans="1:2">
      <c r="A1178" s="14"/>
      <c r="B1178" s="14"/>
    </row>
    <row r="1179" spans="1:2">
      <c r="A1179" s="14"/>
      <c r="B1179" s="14"/>
    </row>
    <row r="1180" spans="1:2">
      <c r="A1180" s="14"/>
      <c r="B1180" s="14"/>
    </row>
    <row r="1181" spans="1:2">
      <c r="A1181" s="14"/>
      <c r="B1181" s="14"/>
    </row>
    <row r="1182" spans="1:2">
      <c r="A1182" s="14"/>
      <c r="B1182" s="14"/>
    </row>
    <row r="1183" spans="1:2">
      <c r="A1183" s="14"/>
      <c r="B1183" s="14"/>
    </row>
    <row r="1184" spans="1:2">
      <c r="A1184" s="14"/>
      <c r="B1184" s="14"/>
    </row>
    <row r="1185" spans="1:2">
      <c r="A1185" s="14"/>
      <c r="B1185" s="14"/>
    </row>
    <row r="1186" spans="1:2">
      <c r="A1186" s="14"/>
      <c r="B1186" s="14"/>
    </row>
    <row r="1187" spans="1:2">
      <c r="A1187" s="14"/>
      <c r="B1187" s="14"/>
    </row>
    <row r="1188" spans="1:2">
      <c r="A1188" s="14"/>
      <c r="B1188" s="14"/>
    </row>
    <row r="1189" spans="1:2">
      <c r="A1189" s="14"/>
      <c r="B1189" s="14"/>
    </row>
    <row r="1190" spans="1:2">
      <c r="A1190" s="14"/>
      <c r="B1190" s="14"/>
    </row>
    <row r="1191" spans="1:2">
      <c r="A1191" s="14"/>
      <c r="B1191" s="14"/>
    </row>
    <row r="1192" spans="1:2">
      <c r="A1192" s="14"/>
      <c r="B1192" s="14"/>
    </row>
    <row r="1193" spans="1:2">
      <c r="A1193" s="14"/>
      <c r="B1193" s="14"/>
    </row>
    <row r="1194" spans="1:2">
      <c r="A1194" s="14"/>
      <c r="B1194" s="14"/>
    </row>
    <row r="1195" spans="1:2">
      <c r="A1195" s="14"/>
      <c r="B1195" s="14"/>
    </row>
    <row r="1196" spans="1:2">
      <c r="A1196" s="14"/>
      <c r="B1196" s="14"/>
    </row>
    <row r="1197" spans="1:2">
      <c r="A1197" s="14"/>
      <c r="B1197" s="14"/>
    </row>
    <row r="1198" spans="1:2">
      <c r="A1198" s="14"/>
      <c r="B1198" s="14"/>
    </row>
    <row r="1199" spans="1:2">
      <c r="A1199" s="14"/>
      <c r="B1199" s="14"/>
    </row>
    <row r="1200" spans="1:2">
      <c r="A1200" s="14"/>
      <c r="B1200" s="14"/>
    </row>
    <row r="1201" spans="1:2">
      <c r="A1201" s="14"/>
      <c r="B1201" s="14"/>
    </row>
    <row r="1202" spans="1:2">
      <c r="A1202" s="14"/>
      <c r="B1202" s="14"/>
    </row>
    <row r="1203" spans="1:2">
      <c r="A1203" s="14"/>
      <c r="B1203" s="14"/>
    </row>
    <row r="1204" spans="1:2">
      <c r="A1204" s="14"/>
      <c r="B1204" s="14"/>
    </row>
    <row r="1205" spans="1:2">
      <c r="A1205" s="14"/>
      <c r="B1205" s="14"/>
    </row>
    <row r="1206" spans="1:2">
      <c r="A1206" s="14"/>
      <c r="B1206" s="14"/>
    </row>
    <row r="1207" spans="1:2">
      <c r="A1207" s="14"/>
      <c r="B1207" s="14"/>
    </row>
    <row r="1208" spans="1:2">
      <c r="A1208" s="14"/>
      <c r="B1208" s="14"/>
    </row>
    <row r="1209" spans="1:2">
      <c r="A1209" s="14"/>
      <c r="B1209" s="14"/>
    </row>
    <row r="1210" spans="1:2">
      <c r="A1210" s="14"/>
      <c r="B1210" s="14"/>
    </row>
    <row r="1211" spans="1:2">
      <c r="A1211" s="14"/>
      <c r="B1211" s="14"/>
    </row>
    <row r="1212" spans="1:2">
      <c r="A1212" s="14"/>
      <c r="B1212" s="14"/>
    </row>
    <row r="1213" spans="1:2">
      <c r="A1213" s="14"/>
      <c r="B1213" s="14"/>
    </row>
    <row r="1214" spans="1:2">
      <c r="A1214" s="14"/>
      <c r="B1214" s="14"/>
    </row>
    <row r="1215" spans="1:2">
      <c r="A1215" s="14"/>
      <c r="B1215" s="14"/>
    </row>
    <row r="1216" spans="1:2">
      <c r="A1216" s="14"/>
      <c r="B1216" s="14"/>
    </row>
    <row r="1217" spans="1:2">
      <c r="A1217" s="14"/>
      <c r="B1217" s="14"/>
    </row>
    <row r="1218" spans="1:2">
      <c r="A1218" s="14"/>
      <c r="B1218" s="14"/>
    </row>
    <row r="1219" spans="1:2">
      <c r="A1219" s="14"/>
      <c r="B1219" s="14"/>
    </row>
    <row r="1220" spans="1:2">
      <c r="A1220" s="14"/>
      <c r="B1220" s="14"/>
    </row>
    <row r="1221" spans="1:2">
      <c r="A1221" s="14"/>
      <c r="B1221" s="14"/>
    </row>
    <row r="1222" spans="1:2">
      <c r="A1222" s="14"/>
      <c r="B1222" s="14"/>
    </row>
    <row r="1223" spans="1:2">
      <c r="A1223" s="14"/>
      <c r="B1223" s="14"/>
    </row>
    <row r="1224" spans="1:2">
      <c r="A1224" s="14"/>
      <c r="B1224" s="14"/>
    </row>
    <row r="1225" spans="1:2">
      <c r="A1225" s="14"/>
      <c r="B1225" s="14"/>
    </row>
    <row r="1226" spans="1:2">
      <c r="A1226" s="14"/>
      <c r="B1226" s="14"/>
    </row>
    <row r="1227" spans="1:2">
      <c r="A1227" s="14"/>
      <c r="B1227" s="14"/>
    </row>
    <row r="1228" spans="1:2">
      <c r="A1228" s="14"/>
      <c r="B1228" s="14"/>
    </row>
    <row r="1229" spans="1:2">
      <c r="A1229" s="14"/>
      <c r="B1229" s="14"/>
    </row>
    <row r="1230" spans="1:2">
      <c r="A1230" s="14"/>
      <c r="B1230" s="14"/>
    </row>
    <row r="1231" spans="1:2">
      <c r="A1231" s="14"/>
      <c r="B1231" s="14"/>
    </row>
    <row r="1232" spans="1:2">
      <c r="A1232" s="14"/>
      <c r="B1232" s="14"/>
    </row>
    <row r="1233" spans="1:2">
      <c r="A1233" s="14"/>
      <c r="B1233" s="14"/>
    </row>
    <row r="1234" spans="1:2">
      <c r="A1234" s="14"/>
      <c r="B1234" s="14"/>
    </row>
    <row r="1235" spans="1:2">
      <c r="A1235" s="14"/>
      <c r="B1235" s="14"/>
    </row>
    <row r="1236" spans="1:2">
      <c r="A1236" s="14"/>
      <c r="B1236" s="14"/>
    </row>
    <row r="1237" spans="1:2">
      <c r="A1237" s="14"/>
      <c r="B1237" s="14"/>
    </row>
    <row r="1238" spans="1:2">
      <c r="A1238" s="14"/>
      <c r="B1238" s="14"/>
    </row>
    <row r="1239" spans="1:2">
      <c r="A1239" s="14"/>
      <c r="B1239" s="14"/>
    </row>
    <row r="1240" spans="1:2">
      <c r="A1240" s="14"/>
      <c r="B1240" s="14"/>
    </row>
    <row r="1241" spans="1:2">
      <c r="A1241" s="14"/>
      <c r="B1241" s="14"/>
    </row>
    <row r="1242" spans="1:2">
      <c r="A1242" s="14"/>
      <c r="B1242" s="14"/>
    </row>
    <row r="1243" spans="1:2">
      <c r="A1243" s="14"/>
      <c r="B1243" s="14"/>
    </row>
    <row r="1244" spans="1:2">
      <c r="A1244" s="14"/>
      <c r="B1244" s="14"/>
    </row>
    <row r="1245" spans="1:2">
      <c r="A1245" s="14"/>
      <c r="B1245" s="14"/>
    </row>
    <row r="1246" spans="1:2">
      <c r="A1246" s="14"/>
      <c r="B1246" s="14"/>
    </row>
    <row r="1247" spans="1:2">
      <c r="A1247" s="14"/>
      <c r="B1247" s="14"/>
    </row>
    <row r="1248" spans="1:2">
      <c r="A1248" s="14"/>
      <c r="B1248" s="14"/>
    </row>
    <row r="1249" spans="1:2">
      <c r="A1249" s="14"/>
      <c r="B1249" s="14"/>
    </row>
    <row r="1250" spans="1:2">
      <c r="A1250" s="14"/>
      <c r="B1250" s="14"/>
    </row>
    <row r="1251" spans="1:2">
      <c r="A1251" s="14"/>
      <c r="B1251" s="14"/>
    </row>
    <row r="1252" spans="1:2">
      <c r="A1252" s="14"/>
      <c r="B1252" s="14"/>
    </row>
    <row r="1253" spans="1:2">
      <c r="A1253" s="14"/>
      <c r="B1253" s="14"/>
    </row>
    <row r="1254" spans="1:2">
      <c r="A1254" s="14"/>
      <c r="B1254" s="14"/>
    </row>
    <row r="1255" spans="1:2">
      <c r="A1255" s="14"/>
      <c r="B1255" s="14"/>
    </row>
    <row r="1256" spans="1:2">
      <c r="A1256" s="14"/>
      <c r="B1256" s="14"/>
    </row>
    <row r="1257" spans="1:2">
      <c r="A1257" s="14"/>
      <c r="B1257" s="14"/>
    </row>
    <row r="1258" spans="1:2">
      <c r="A1258" s="14"/>
      <c r="B1258" s="14"/>
    </row>
    <row r="1259" spans="1:2">
      <c r="A1259" s="14"/>
      <c r="B1259" s="14"/>
    </row>
    <row r="1260" spans="1:2">
      <c r="A1260" s="14"/>
      <c r="B1260" s="14"/>
    </row>
    <row r="1261" spans="1:2">
      <c r="A1261" s="14"/>
      <c r="B1261" s="14"/>
    </row>
    <row r="1262" spans="1:2">
      <c r="A1262" s="14"/>
      <c r="B1262" s="14"/>
    </row>
    <row r="1263" spans="1:2">
      <c r="A1263" s="14"/>
      <c r="B1263" s="14"/>
    </row>
    <row r="1264" spans="1:2">
      <c r="A1264" s="14"/>
      <c r="B1264" s="14"/>
    </row>
    <row r="1265" spans="1:2">
      <c r="A1265" s="14"/>
      <c r="B1265" s="14"/>
    </row>
    <row r="1266" spans="1:2">
      <c r="A1266" s="14"/>
      <c r="B1266" s="14"/>
    </row>
    <row r="1267" spans="1:2">
      <c r="A1267" s="14"/>
      <c r="B1267" s="14"/>
    </row>
    <row r="1268" spans="1:2">
      <c r="A1268" s="14"/>
      <c r="B1268" s="14"/>
    </row>
    <row r="1269" spans="1:2">
      <c r="A1269" s="14"/>
      <c r="B1269" s="14"/>
    </row>
    <row r="1270" spans="1:2">
      <c r="A1270" s="14"/>
      <c r="B1270" s="14"/>
    </row>
    <row r="1271" spans="1:2">
      <c r="A1271" s="14"/>
      <c r="B1271" s="14"/>
    </row>
    <row r="1272" spans="1:2">
      <c r="A1272" s="14"/>
      <c r="B1272" s="14"/>
    </row>
    <row r="1273" spans="1:2">
      <c r="A1273" s="14"/>
      <c r="B1273" s="14"/>
    </row>
    <row r="1274" spans="1:2">
      <c r="A1274" s="14"/>
      <c r="B1274" s="14"/>
    </row>
    <row r="1275" spans="1:2">
      <c r="A1275" s="14"/>
      <c r="B1275" s="14"/>
    </row>
    <row r="1276" spans="1:2">
      <c r="A1276" s="14"/>
      <c r="B1276" s="14"/>
    </row>
    <row r="1277" spans="1:2">
      <c r="A1277" s="14"/>
      <c r="B1277" s="14"/>
    </row>
    <row r="1278" spans="1:2">
      <c r="A1278" s="14"/>
      <c r="B1278" s="14"/>
    </row>
    <row r="1279" spans="1:2">
      <c r="A1279" s="14"/>
      <c r="B1279" s="14"/>
    </row>
    <row r="1280" spans="1:2">
      <c r="A1280" s="14"/>
      <c r="B1280" s="14"/>
    </row>
    <row r="1281" spans="1:2">
      <c r="A1281" s="14"/>
      <c r="B1281" s="14"/>
    </row>
    <row r="1282" spans="1:2">
      <c r="A1282" s="14"/>
      <c r="B1282" s="14"/>
    </row>
    <row r="1283" spans="1:2">
      <c r="A1283" s="14"/>
      <c r="B1283" s="14"/>
    </row>
    <row r="1284" spans="1:2">
      <c r="A1284" s="14"/>
      <c r="B1284" s="14"/>
    </row>
    <row r="1285" spans="1:2">
      <c r="A1285" s="14"/>
      <c r="B1285" s="14"/>
    </row>
    <row r="1286" spans="1:2">
      <c r="A1286" s="14"/>
      <c r="B1286" s="14"/>
    </row>
    <row r="1287" spans="1:2">
      <c r="A1287" s="14"/>
      <c r="B1287" s="14"/>
    </row>
    <row r="1288" spans="1:2">
      <c r="A1288" s="14"/>
      <c r="B1288" s="14"/>
    </row>
    <row r="1289" spans="1:2">
      <c r="A1289" s="14"/>
      <c r="B1289" s="14"/>
    </row>
    <row r="1290" spans="1:2">
      <c r="A1290" s="14"/>
      <c r="B1290" s="14"/>
    </row>
    <row r="1291" spans="1:2">
      <c r="A1291" s="14"/>
      <c r="B1291" s="14"/>
    </row>
    <row r="1292" spans="1:2">
      <c r="A1292" s="14"/>
      <c r="B1292" s="14"/>
    </row>
    <row r="1293" spans="1:2">
      <c r="A1293" s="14"/>
      <c r="B1293" s="14"/>
    </row>
    <row r="1294" spans="1:2">
      <c r="A1294" s="14"/>
      <c r="B1294" s="14"/>
    </row>
    <row r="1295" spans="1:2">
      <c r="A1295" s="14"/>
      <c r="B1295" s="14"/>
    </row>
    <row r="1296" spans="1:2">
      <c r="A1296" s="14"/>
      <c r="B1296" s="14"/>
    </row>
    <row r="1297" spans="1:2">
      <c r="A1297" s="14"/>
      <c r="B1297" s="14"/>
    </row>
    <row r="1298" spans="1:2">
      <c r="A1298" s="14"/>
      <c r="B1298" s="14"/>
    </row>
    <row r="1299" spans="1:2">
      <c r="A1299" s="14"/>
      <c r="B1299" s="14"/>
    </row>
    <row r="1300" spans="1:2">
      <c r="A1300" s="14"/>
      <c r="B1300" s="14"/>
    </row>
    <row r="1301" spans="1:2">
      <c r="A1301" s="14"/>
      <c r="B1301" s="14"/>
    </row>
    <row r="1302" spans="1:2">
      <c r="A1302" s="14"/>
      <c r="B1302" s="14"/>
    </row>
    <row r="1303" spans="1:2">
      <c r="A1303" s="14"/>
      <c r="B1303" s="14"/>
    </row>
    <row r="1304" spans="1:2">
      <c r="A1304" s="14"/>
      <c r="B1304" s="14"/>
    </row>
    <row r="1305" spans="1:2">
      <c r="A1305" s="14"/>
      <c r="B1305" s="14"/>
    </row>
    <row r="1306" spans="1:2">
      <c r="A1306" s="14"/>
      <c r="B1306" s="14"/>
    </row>
    <row r="1307" spans="1:2">
      <c r="A1307" s="14"/>
      <c r="B1307" s="14"/>
    </row>
    <row r="1308" spans="1:2">
      <c r="A1308" s="14"/>
      <c r="B1308" s="14"/>
    </row>
    <row r="1309" spans="1:2">
      <c r="A1309" s="14"/>
      <c r="B1309" s="14"/>
    </row>
    <row r="1310" spans="1:2">
      <c r="A1310" s="14"/>
      <c r="B1310" s="14"/>
    </row>
    <row r="1311" spans="1:2">
      <c r="A1311" s="14"/>
      <c r="B1311" s="14"/>
    </row>
    <row r="1312" spans="1:2">
      <c r="A1312" s="14"/>
      <c r="B1312" s="14"/>
    </row>
    <row r="1313" spans="1:2">
      <c r="A1313" s="14"/>
      <c r="B1313" s="14"/>
    </row>
    <row r="1314" spans="1:2">
      <c r="A1314" s="14"/>
      <c r="B1314" s="14"/>
    </row>
    <row r="1315" spans="1:2">
      <c r="A1315" s="14"/>
      <c r="B1315" s="14"/>
    </row>
    <row r="1316" spans="1:2">
      <c r="A1316" s="14"/>
      <c r="B1316" s="14"/>
    </row>
    <row r="1317" spans="1:2">
      <c r="A1317" s="14"/>
      <c r="B1317" s="14"/>
    </row>
    <row r="1318" spans="1:2">
      <c r="A1318" s="14"/>
      <c r="B1318" s="14"/>
    </row>
    <row r="1319" spans="1:2">
      <c r="A1319" s="14"/>
      <c r="B1319" s="14"/>
    </row>
    <row r="1320" spans="1:2">
      <c r="A1320" s="14"/>
      <c r="B1320" s="14"/>
    </row>
    <row r="1321" spans="1:2">
      <c r="A1321" s="14"/>
      <c r="B1321" s="14"/>
    </row>
    <row r="1322" spans="1:2">
      <c r="A1322" s="14"/>
      <c r="B1322" s="14"/>
    </row>
    <row r="1323" spans="1:2">
      <c r="A1323" s="14"/>
      <c r="B1323" s="14"/>
    </row>
    <row r="1324" spans="1:2">
      <c r="A1324" s="14"/>
      <c r="B1324" s="14"/>
    </row>
    <row r="1325" spans="1:2">
      <c r="A1325" s="14"/>
      <c r="B1325" s="14"/>
    </row>
    <row r="1326" spans="1:2">
      <c r="A1326" s="14"/>
      <c r="B1326" s="14"/>
    </row>
  </sheetData>
  <mergeCells count="7">
    <mergeCell ref="A2:G2"/>
    <mergeCell ref="A4:G4"/>
    <mergeCell ref="E5:G5"/>
    <mergeCell ref="A5:A6"/>
    <mergeCell ref="B5:B6"/>
    <mergeCell ref="C5:C6"/>
    <mergeCell ref="D5:D6"/>
  </mergeCells>
  <printOptions horizontalCentered="1"/>
  <pageMargins left="0.354166666666667" right="0.354166666666667" top="0.786805555555556" bottom="0.590277777777778" header="0.511805555555556"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目录</vt:lpstr>
      <vt:lpstr>1.2024年度一般公共预算收支决算表</vt:lpstr>
      <vt:lpstr>2.2024年一般公共预算收入决算总表</vt:lpstr>
      <vt:lpstr>3.2024年度一般公共预算收入决算明细表</vt:lpstr>
      <vt:lpstr>4.2024年度一般公共预算支出决算总表</vt:lpstr>
      <vt:lpstr>5.2024年度东安县一般公共预算支出决算明细表</vt:lpstr>
      <vt:lpstr>6.2024年度一般公共预算本级支出决算表</vt:lpstr>
      <vt:lpstr>7.2024年度一般公共预算本级支出决算功能分类明细表 </vt:lpstr>
      <vt:lpstr>8.2024年度一般公共预算支出决算经济分类明细表 </vt:lpstr>
      <vt:lpstr>9.2024年本级一般公共预算本级基本支出决算表</vt:lpstr>
      <vt:lpstr>10.2024年度一般公共预算转移性收支决算表</vt:lpstr>
      <vt:lpstr>11.2024年一般公共预算税收返还和转移支付决算分项目表</vt:lpstr>
      <vt:lpstr>12.2024年一般公共预算税收返还和转移支付决算分地区表</vt:lpstr>
      <vt:lpstr>13.2024年度政府性基金收支决算总表</vt:lpstr>
      <vt:lpstr>14.2024年度政府性基金预算收入决算明细表</vt:lpstr>
      <vt:lpstr>15.2024年度政府性基金预算支出决算明细表</vt:lpstr>
      <vt:lpstr>16.2024年度政府性基金预算本级支出决算表 </vt:lpstr>
      <vt:lpstr>17.2024年度政府性基金预算转移性收支决算表</vt:lpstr>
      <vt:lpstr>18.2024年度政府性基金转移支付决算分项目表</vt:lpstr>
      <vt:lpstr>19.2024年度政府性基金转移支付收入决算分项目表</vt:lpstr>
      <vt:lpstr>20.2024年度政府性基金转移支付决算分地区表</vt:lpstr>
      <vt:lpstr>21.2024年度国有资本经营收支决算总表</vt:lpstr>
      <vt:lpstr>22.2024年度国有资本经营预算收入决算表</vt:lpstr>
      <vt:lpstr>23.2024年度国有资本经营预算支出决算表</vt:lpstr>
      <vt:lpstr>24.2024年度国有资本经营预算本级支出决算表 </vt:lpstr>
      <vt:lpstr>25.2024年度国有资本经营预算转移性收支决算表</vt:lpstr>
      <vt:lpstr>26.2024年对下安排国有资本经营预算转移支付表</vt:lpstr>
      <vt:lpstr>27.2024年度社会保险基金预算收入决算表</vt:lpstr>
      <vt:lpstr>28.2024年度社会保险基金预算支出决算表</vt:lpstr>
      <vt:lpstr>29.2024年政府一般债务限额和余额决算表</vt:lpstr>
      <vt:lpstr>30.2024年政府专项债务限额和余额决算表</vt:lpstr>
      <vt:lpstr>31.2024年度地方政府债务发行及还本付息情况表</vt:lpstr>
      <vt:lpstr>32.2024年度地方政府债券使用安排表</vt:lpstr>
      <vt:lpstr>33.2024年度“三公”经费支出决算表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2022-09-27T08:32:00Z</dcterms:created>
  <cp:lastPrinted>2022-09-27T09:15:00Z</cp:lastPrinted>
  <dcterms:modified xsi:type="dcterms:W3CDTF">2025-09-08T08:30:25Z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2F91DC9458C640859477C1081E31D112</vt:lpwstr>
  </property>
  <property fmtid="{D5CDD505-2E9C-101B-9397-08002B2CF9AE}" pid="4" name="KSOReadingLayout">
    <vt:bool>false</vt:bool>
  </property>
</Properties>
</file>