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90"/>
  </bookViews>
  <sheets>
    <sheet name="封面" sheetId="8" r:id="rId1"/>
    <sheet name="目录" sheetId="9" r:id="rId2"/>
    <sheet name="表一" sheetId="12" r:id="rId3"/>
    <sheet name="表二" sheetId="48" r:id="rId4"/>
    <sheet name="表三" sheetId="18" r:id="rId5"/>
    <sheet name="表四" sheetId="6" r:id="rId6"/>
    <sheet name="表五" sheetId="5" r:id="rId7"/>
    <sheet name="表六 (1)" sheetId="26" r:id="rId8"/>
    <sheet name="表六（2)" sheetId="23" r:id="rId9"/>
    <sheet name="表七 (1)" sheetId="27" r:id="rId10"/>
    <sheet name="表七(2)" sheetId="24" r:id="rId11"/>
    <sheet name="表八" sheetId="2" r:id="rId12"/>
    <sheet name="表九" sheetId="11" r:id="rId13"/>
    <sheet name="表十" sheetId="36" r:id="rId14"/>
    <sheet name="表十一" sheetId="10" r:id="rId15"/>
    <sheet name="Sheet1" sheetId="49" r:id="rId16"/>
  </sheets>
  <definedNames>
    <definedName name="_xlnm.Print_Area" localSheetId="4">表三!$A$1:$F$90</definedName>
    <definedName name="_xlnm.Print_Titles" localSheetId="11">表八!$1:$5</definedName>
    <definedName name="_xlnm.Print_Titles" localSheetId="12">表九!$1:$5</definedName>
    <definedName name="_xlnm.Print_Titles" localSheetId="7">'表六 (1)'!$A:$A</definedName>
    <definedName name="_xlnm.Print_Titles" localSheetId="8">'表六（2)'!$A:$A</definedName>
    <definedName name="_xlnm.Print_Titles" localSheetId="9">'表七 (1)'!$A:$A</definedName>
    <definedName name="_xlnm.Print_Titles" localSheetId="10">'表七(2)'!$A:$A</definedName>
    <definedName name="_xlnm.Print_Titles" localSheetId="4">表三!$1:$5</definedName>
    <definedName name="_xlnm.Print_Titles" localSheetId="14">表十一!$1:$5</definedName>
    <definedName name="_xlnm.Print_Titles" localSheetId="5">表四!$1:$5</definedName>
    <definedName name="_xlnm.Print_Titles" localSheetId="6">表五!$A:$A,表五!$1:$4</definedName>
    <definedName name="_xlnm.Print_Titles" localSheetId="2">表一!$1:$4</definedName>
    <definedName name="地区名称" localSheetId="1">目录!#REF!</definedName>
    <definedName name="地区名称">封面!$B$2:$B$6</definedName>
    <definedName name="_xlnm.Print_Area" localSheetId="5">表四!$A$1:$H$212</definedName>
    <definedName name="_xlnm.Print_Area" localSheetId="7">'表六 (1)'!$A$2:$AB$129</definedName>
    <definedName name="_xlnm.Print_Area" localSheetId="8">'表六（2)'!$A$2:$AA$128</definedName>
    <definedName name="_xlnm.Print_Area" localSheetId="10">'表七(2)'!$A$2:$W$128</definedName>
  </definedNames>
  <calcPr calcId="144525"/>
</workbook>
</file>

<file path=xl/sharedStrings.xml><?xml version="1.0" encoding="utf-8"?>
<sst xmlns="http://schemas.openxmlformats.org/spreadsheetml/2006/main" count="3057" uniqueCount="1754">
  <si>
    <t xml:space="preserve"> </t>
  </si>
  <si>
    <t>地区名称</t>
  </si>
  <si>
    <t>北京市</t>
  </si>
  <si>
    <t>2021年地方财政预算表</t>
  </si>
  <si>
    <t>天津市</t>
  </si>
  <si>
    <t>河北省</t>
  </si>
  <si>
    <t>山西省</t>
  </si>
  <si>
    <t>内蒙古自治区</t>
  </si>
  <si>
    <t>目  录</t>
  </si>
  <si>
    <t xml:space="preserve">            表一 2021年一般公共预算收入表</t>
  </si>
  <si>
    <t xml:space="preserve">            表二 2021年一般公共预算支出表</t>
  </si>
  <si>
    <t xml:space="preserve">            表三 2021年一般公共预算收支平衡表</t>
  </si>
  <si>
    <t xml:space="preserve">            表四 2021年一般公共预算支出资金来源情况表</t>
  </si>
  <si>
    <t xml:space="preserve">            表五 2021年一般公共预算支出经济分类情况表</t>
  </si>
  <si>
    <t xml:space="preserve">            表六 2021年地市县一般公共预算收支表</t>
  </si>
  <si>
    <t xml:space="preserve">            表七 2021年省对下一般公共预算转移支付预算表</t>
  </si>
  <si>
    <t xml:space="preserve">            表八 2021年政府性基金预算收支表</t>
  </si>
  <si>
    <t xml:space="preserve">            表九 2021年政府性基金预算收支明细表</t>
  </si>
  <si>
    <t xml:space="preserve">            表十 2021年政府性基金调入专项收入预算表</t>
  </si>
  <si>
    <t xml:space="preserve">            表十一 2021年政府性基金预算支出资金来源情况表</t>
  </si>
  <si>
    <t xml:space="preserve">            表十二 2021年国有资本经营预算收支总表</t>
  </si>
  <si>
    <t xml:space="preserve">            表十三 2021年国有资本经营预算收入表</t>
  </si>
  <si>
    <t xml:space="preserve">            表十四 2021年国有资本经营预算支出表</t>
  </si>
  <si>
    <t xml:space="preserve">            表十五 2021年国有资本经营预算补充表</t>
  </si>
  <si>
    <t>表一</t>
  </si>
  <si>
    <t>2021年一般公共预算收入表</t>
  </si>
  <si>
    <t>单位：万元</t>
  </si>
  <si>
    <t>项目</t>
  </si>
  <si>
    <t>上年决算（执行)数</t>
  </si>
  <si>
    <t>预算数</t>
  </si>
  <si>
    <t>预算数为决算（执行）数%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</si>
  <si>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</si>
  <si>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</si>
  <si>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</si>
  <si>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</si>
  <si>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</si>
  <si>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</si>
  <si>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</si>
  <si>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</si>
  <si>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</si>
  <si>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</si>
  <si>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</si>
  <si>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</si>
  <si>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</si>
  <si>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</si>
  <si>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</si>
  <si>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</si>
  <si>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</si>
  <si>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</si>
  <si>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</si>
  <si>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</si>
  <si>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</si>
  <si>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</si>
  <si>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</si>
  <si>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</si>
  <si>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</si>
  <si>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</si>
  <si>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收入合计</t>
  </si>
  <si>
    <t>表二</t>
  </si>
  <si>
    <t>2021年一般公共预算支出表</t>
  </si>
  <si>
    <t>备注</t>
  </si>
  <si>
    <t>一、一般公共服务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</si>
  <si>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</si>
  <si>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</si>
  <si>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</si>
  <si>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</si>
  <si>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</si>
  <si>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</si>
  <si>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</si>
  <si>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</si>
  <si>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</si>
  <si>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</si>
  <si>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</si>
  <si>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</si>
  <si>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</si>
  <si>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</si>
  <si>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</si>
  <si>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</si>
  <si>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</si>
  <si>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</si>
  <si>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</si>
  <si>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</si>
  <si>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</si>
  <si>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</si>
  <si>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</si>
  <si>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</si>
  <si>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</si>
  <si>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</si>
  <si>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</si>
  <si>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</si>
  <si>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</si>
  <si>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</si>
  <si>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</si>
  <si>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</si>
  <si>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</si>
  <si>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</si>
  <si>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</si>
  <si>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</si>
  <si>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</si>
  <si>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</si>
  <si>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</si>
  <si>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</si>
  <si>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</si>
  <si>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</si>
  <si>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</si>
  <si>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</si>
  <si>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</si>
  <si>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</si>
  <si>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</si>
  <si>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</si>
  <si>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</si>
  <si>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</si>
  <si>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</si>
  <si>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</si>
  <si>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</si>
  <si>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</si>
  <si>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</si>
  <si>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</si>
  <si>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</si>
  <si>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</si>
  <si>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</si>
  <si>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</si>
  <si>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</si>
  <si>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</si>
  <si>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</si>
  <si>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</si>
  <si>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</si>
  <si>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</si>
  <si>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</si>
  <si>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</si>
  <si>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</si>
  <si>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</si>
  <si>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</si>
  <si>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</si>
  <si>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</si>
  <si>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</si>
  <si>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</si>
  <si>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</si>
  <si>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</si>
  <si>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</si>
  <si>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</si>
  <si>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</si>
  <si>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</si>
  <si>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</si>
  <si>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</si>
  <si>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</si>
  <si>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</si>
  <si>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</si>
  <si>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</si>
  <si>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</si>
  <si>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</si>
  <si>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</si>
  <si>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</si>
  <si>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</si>
  <si>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</si>
  <si>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</si>
  <si>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</si>
  <si>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</si>
  <si>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</si>
  <si>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</si>
  <si>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</si>
  <si>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</si>
  <si>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</si>
  <si>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</si>
  <si>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</si>
  <si>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</si>
  <si>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</si>
  <si>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</si>
  <si>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</si>
  <si>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</si>
  <si>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</si>
  <si>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</si>
  <si>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</si>
  <si>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</si>
  <si>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</si>
  <si>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</si>
  <si>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</si>
  <si>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</si>
  <si>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</si>
  <si>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</si>
  <si>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</si>
  <si>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</si>
  <si>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</si>
  <si>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</si>
  <si>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</si>
  <si>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</si>
  <si>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</si>
  <si>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</si>
  <si>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</si>
  <si>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</si>
  <si>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二、外交支出</t>
  </si>
  <si>
    <t xml:space="preserve">    对外合作与交流</t>
  </si>
  <si>
    <t xml:space="preserve">    对外宣传</t>
  </si>
  <si>
    <t xml:space="preserve">    其他外交支出</t>
  </si>
  <si>
    <t>三、国防支出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</si>
  <si>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</si>
  <si>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</si>
  <si>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</si>
  <si>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</si>
  <si>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</si>
  <si>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</si>
  <si>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</si>
  <si>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</si>
  <si>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</si>
  <si>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</si>
  <si>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</si>
  <si>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四、公共安全支出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</si>
  <si>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</si>
  <si>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</si>
  <si>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</si>
  <si>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</si>
  <si>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</si>
  <si>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</si>
  <si>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</si>
  <si>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</si>
  <si>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</si>
  <si>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</si>
  <si>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</si>
  <si>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</si>
  <si>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</si>
  <si>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</si>
  <si>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</si>
  <si>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</si>
  <si>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</si>
  <si>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</si>
  <si>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</si>
  <si>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</si>
  <si>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</si>
  <si>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</si>
  <si>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</si>
  <si>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</si>
  <si>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</si>
  <si>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</si>
  <si>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</si>
  <si>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</si>
  <si>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</si>
  <si>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</si>
  <si>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</si>
  <si>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</si>
  <si>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</si>
  <si>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</si>
  <si>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</si>
  <si>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</si>
  <si>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</si>
  <si>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</si>
  <si>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</si>
  <si>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</si>
  <si>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</si>
  <si>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</si>
  <si>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</si>
  <si>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</si>
  <si>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</si>
  <si>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</si>
  <si>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</si>
  <si>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</si>
  <si>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</si>
  <si>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</si>
  <si>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</si>
  <si>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</si>
  <si>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</si>
  <si>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</si>
  <si>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</si>
  <si>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</si>
  <si>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</si>
  <si>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</si>
  <si>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</si>
  <si>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</si>
  <si>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</si>
  <si>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</si>
  <si>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</si>
  <si>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</si>
  <si>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</si>
  <si>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</si>
  <si>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</si>
  <si>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</si>
  <si>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</si>
  <si>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</si>
  <si>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</si>
  <si>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</si>
  <si>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</si>
  <si>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</si>
  <si>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</si>
  <si>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</si>
  <si>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</si>
  <si>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</si>
  <si>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</si>
  <si>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</si>
  <si>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</si>
  <si>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</si>
  <si>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</si>
  <si>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</si>
  <si>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</si>
  <si>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</si>
  <si>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</si>
  <si>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</si>
  <si>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</si>
  <si>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</si>
  <si>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</si>
  <si>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</si>
  <si>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</si>
  <si>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</si>
  <si>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</si>
  <si>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</si>
  <si>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</si>
  <si>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</si>
  <si>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六、科学技术支出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</si>
  <si>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</si>
  <si>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</si>
  <si>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</si>
  <si>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</si>
  <si>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</si>
  <si>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</si>
  <si>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</si>
  <si>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</si>
  <si>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</si>
  <si>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</si>
  <si>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</si>
  <si>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</si>
  <si>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</si>
  <si>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</si>
  <si>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</si>
  <si>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</si>
  <si>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</si>
  <si>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</si>
  <si>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</si>
  <si>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</si>
  <si>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</si>
  <si>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</si>
  <si>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</si>
  <si>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</si>
  <si>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</si>
  <si>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</si>
  <si>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</si>
  <si>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</si>
  <si>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</si>
  <si>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</si>
  <si>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</si>
  <si>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</si>
  <si>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</si>
  <si>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</si>
  <si>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</si>
  <si>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</si>
  <si>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</si>
  <si>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</si>
  <si>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</si>
  <si>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</si>
  <si>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</si>
  <si>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</si>
  <si>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</si>
  <si>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</si>
  <si>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</si>
  <si>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</si>
  <si>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</si>
  <si>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</si>
  <si>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</si>
  <si>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</si>
  <si>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</si>
  <si>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</si>
  <si>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</si>
  <si>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</si>
  <si>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</si>
  <si>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</si>
  <si>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</si>
  <si>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</si>
  <si>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</si>
  <si>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</si>
  <si>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</si>
  <si>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</si>
  <si>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</si>
  <si>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</si>
  <si>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</si>
  <si>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</si>
  <si>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</si>
  <si>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</si>
  <si>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</si>
  <si>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</si>
  <si>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</si>
  <si>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</si>
  <si>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</si>
  <si>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</si>
  <si>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</si>
  <si>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</si>
  <si>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</si>
  <si>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</si>
  <si>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</si>
  <si>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</si>
  <si>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</si>
  <si>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</si>
  <si>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</si>
  <si>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</si>
  <si>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</si>
  <si>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</si>
  <si>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</si>
  <si>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</si>
  <si>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</si>
  <si>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</si>
  <si>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</si>
  <si>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</si>
  <si>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</si>
  <si>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</si>
  <si>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</si>
  <si>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</si>
  <si>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</si>
  <si>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</si>
  <si>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</si>
  <si>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</si>
  <si>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</si>
  <si>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</si>
  <si>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</si>
  <si>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</si>
  <si>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</si>
  <si>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</si>
  <si>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</si>
  <si>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</si>
  <si>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</si>
  <si>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</si>
  <si>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</si>
  <si>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</si>
  <si>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</si>
  <si>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</si>
  <si>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</si>
  <si>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</si>
  <si>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</si>
  <si>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</si>
  <si>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</si>
  <si>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</si>
  <si>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</si>
  <si>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</si>
  <si>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</si>
  <si>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</si>
  <si>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</si>
  <si>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</si>
  <si>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</si>
  <si>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</si>
  <si>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</si>
  <si>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</si>
  <si>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</si>
  <si>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</si>
  <si>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</si>
  <si>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</si>
  <si>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</si>
  <si>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</si>
  <si>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</si>
  <si>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</si>
  <si>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</si>
  <si>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</si>
  <si>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</si>
  <si>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</si>
  <si>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</si>
  <si>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</si>
  <si>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</si>
  <si>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</si>
  <si>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</si>
  <si>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</si>
  <si>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</si>
  <si>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</si>
  <si>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</si>
  <si>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</si>
  <si>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</si>
  <si>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</si>
  <si>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</si>
  <si>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</si>
  <si>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</si>
  <si>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</si>
  <si>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</si>
  <si>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</si>
  <si>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</si>
  <si>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</si>
  <si>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</si>
  <si>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</si>
  <si>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</si>
  <si>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</si>
  <si>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</si>
  <si>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</si>
  <si>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</si>
  <si>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</si>
  <si>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</si>
  <si>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</si>
  <si>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</si>
  <si>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</si>
  <si>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</si>
  <si>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</si>
  <si>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</si>
  <si>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</si>
  <si>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</si>
  <si>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</si>
  <si>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</si>
  <si>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</si>
  <si>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</si>
  <si>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</si>
  <si>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</si>
  <si>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</si>
  <si>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</si>
  <si>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</si>
  <si>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</si>
  <si>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</si>
  <si>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</si>
  <si>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</si>
  <si>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</si>
  <si>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</si>
  <si>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</si>
  <si>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</si>
  <si>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</si>
  <si>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九、卫生健康支出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</si>
  <si>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</si>
  <si>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</si>
  <si>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</si>
  <si>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</si>
  <si>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</si>
  <si>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</si>
  <si>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</si>
  <si>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</si>
  <si>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</si>
  <si>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</si>
  <si>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</si>
  <si>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</si>
  <si>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</si>
  <si>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</si>
  <si>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</si>
  <si>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</si>
  <si>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</si>
  <si>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</si>
  <si>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</si>
  <si>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</si>
  <si>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</si>
  <si>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</si>
  <si>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</si>
  <si>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</si>
  <si>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</si>
  <si>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</si>
  <si>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</si>
  <si>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</si>
  <si>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</si>
  <si>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</si>
  <si>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</si>
  <si>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</si>
  <si>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</si>
  <si>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</si>
  <si>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</si>
  <si>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</si>
  <si>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</si>
  <si>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</si>
  <si>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</si>
  <si>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</si>
  <si>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</si>
  <si>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</si>
  <si>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</si>
  <si>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</si>
  <si>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</si>
  <si>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</si>
  <si>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</si>
  <si>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</si>
  <si>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</si>
  <si>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</si>
  <si>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</si>
  <si>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</si>
  <si>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</si>
  <si>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</si>
  <si>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</si>
  <si>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</si>
  <si>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</si>
  <si>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</si>
  <si>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</si>
  <si>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</si>
  <si>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</si>
  <si>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十、节能环保支出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</si>
  <si>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</si>
  <si>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</si>
  <si>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</si>
  <si>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</si>
  <si>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</si>
  <si>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</si>
  <si>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</si>
  <si>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</si>
  <si>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</si>
  <si>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</si>
  <si>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</si>
  <si>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</si>
  <si>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</si>
  <si>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</si>
  <si>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</si>
  <si>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</si>
  <si>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</si>
  <si>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</si>
  <si>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</si>
  <si>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</si>
  <si>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</si>
  <si>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</si>
  <si>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</si>
  <si>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</si>
  <si>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</si>
  <si>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</si>
  <si>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</si>
  <si>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</si>
  <si>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</si>
  <si>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</si>
  <si>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</si>
  <si>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</si>
  <si>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</si>
  <si>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</si>
  <si>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</si>
  <si>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</si>
  <si>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</si>
  <si>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</si>
  <si>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</si>
  <si>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</si>
  <si>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</si>
  <si>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</si>
  <si>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</si>
  <si>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</si>
  <si>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</si>
  <si>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</si>
  <si>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</si>
  <si>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</si>
  <si>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</si>
  <si>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</si>
  <si>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</si>
  <si>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</si>
  <si>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</si>
  <si>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</si>
  <si>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</si>
  <si>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</si>
  <si>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</si>
  <si>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</si>
  <si>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</si>
  <si>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</si>
  <si>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</si>
  <si>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</si>
  <si>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</si>
  <si>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</si>
  <si>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</si>
  <si>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十一、城乡社区支出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</si>
  <si>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</si>
  <si>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</si>
  <si>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</si>
  <si>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</si>
  <si>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</si>
  <si>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</si>
  <si>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</si>
  <si>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</si>
  <si>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</si>
  <si>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</si>
  <si>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</si>
  <si>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</si>
  <si>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</si>
  <si>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</si>
  <si>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</si>
  <si>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十二、农林水支出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</si>
  <si>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</si>
  <si>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</si>
  <si>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</si>
  <si>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</si>
  <si>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</si>
  <si>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</si>
  <si>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</si>
  <si>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</si>
  <si>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</si>
  <si>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</si>
  <si>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</si>
  <si>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</si>
  <si>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</si>
  <si>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</si>
  <si>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</si>
  <si>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</si>
  <si>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</si>
  <si>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</si>
  <si>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</si>
  <si>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</si>
  <si>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</si>
  <si>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</si>
  <si>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</si>
  <si>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</si>
  <si>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</si>
  <si>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</si>
  <si>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</si>
  <si>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</si>
  <si>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</si>
  <si>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</si>
  <si>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</si>
  <si>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</si>
  <si>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</si>
  <si>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</si>
  <si>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</si>
  <si>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</si>
  <si>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</si>
  <si>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</si>
  <si>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</si>
  <si>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</si>
  <si>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</si>
  <si>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</si>
  <si>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</si>
  <si>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</si>
  <si>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</si>
  <si>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</si>
  <si>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</si>
  <si>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</si>
  <si>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</si>
  <si>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</si>
  <si>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</si>
  <si>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</si>
  <si>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</si>
  <si>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</si>
  <si>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</si>
  <si>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</si>
  <si>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</si>
  <si>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</si>
  <si>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</si>
  <si>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</si>
  <si>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</si>
  <si>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</si>
  <si>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</si>
  <si>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</si>
  <si>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</si>
  <si>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</si>
  <si>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</si>
  <si>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</si>
  <si>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</si>
  <si>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</si>
  <si>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</si>
  <si>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</si>
  <si>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</si>
  <si>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</si>
  <si>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</si>
  <si>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</si>
  <si>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</si>
  <si>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</si>
  <si>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</si>
  <si>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</si>
  <si>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</si>
  <si>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</si>
  <si>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</si>
  <si>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</si>
  <si>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</si>
  <si>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</si>
  <si>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</si>
  <si>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</si>
  <si>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</si>
  <si>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</si>
  <si>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</si>
  <si>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</si>
  <si>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</si>
  <si>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</si>
  <si>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</si>
  <si>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十三、交通运输支出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</si>
  <si>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</si>
  <si>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</si>
  <si>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</si>
  <si>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</si>
  <si>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</si>
  <si>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</si>
  <si>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</si>
  <si>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</si>
  <si>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</si>
  <si>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</si>
  <si>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</si>
  <si>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</si>
  <si>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</si>
  <si>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</si>
  <si>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</si>
  <si>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</si>
  <si>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</si>
  <si>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</si>
  <si>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</si>
  <si>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</si>
  <si>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</si>
  <si>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</si>
  <si>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</si>
  <si>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</si>
  <si>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</si>
  <si>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</si>
  <si>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</si>
  <si>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</si>
  <si>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</si>
  <si>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</si>
  <si>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</si>
  <si>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</si>
  <si>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</si>
  <si>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</si>
  <si>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</si>
  <si>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</si>
  <si>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</si>
  <si>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</si>
  <si>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</si>
  <si>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</si>
  <si>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</si>
  <si>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</si>
  <si>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</si>
  <si>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</si>
  <si>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</si>
  <si>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</si>
  <si>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</si>
  <si>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</si>
  <si>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</si>
  <si>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</si>
  <si>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十四、资源勘探工业信息等支出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</si>
  <si>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</si>
  <si>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</si>
  <si>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</si>
  <si>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</si>
  <si>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</si>
  <si>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</si>
  <si>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</si>
  <si>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</si>
  <si>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</si>
  <si>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</si>
  <si>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</si>
  <si>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</si>
  <si>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</si>
  <si>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</si>
  <si>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</si>
  <si>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</si>
  <si>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</si>
  <si>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</si>
  <si>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</si>
  <si>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</si>
  <si>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</si>
  <si>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</si>
  <si>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</si>
  <si>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</si>
  <si>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</si>
  <si>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</si>
  <si>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</si>
  <si>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</si>
  <si>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</si>
  <si>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</si>
  <si>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</si>
  <si>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</si>
  <si>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</si>
  <si>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</si>
  <si>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</si>
  <si>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</si>
  <si>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</si>
  <si>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</si>
  <si>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</si>
  <si>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</si>
  <si>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</si>
  <si>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</si>
  <si>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</si>
  <si>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</si>
  <si>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十五、商业服务业等支出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</si>
  <si>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</si>
  <si>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</si>
  <si>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</si>
  <si>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</si>
  <si>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</si>
  <si>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</si>
  <si>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</si>
  <si>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</si>
  <si>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</si>
  <si>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</si>
  <si>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</si>
  <si>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</si>
  <si>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十六、金融支出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</si>
  <si>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</si>
  <si>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</si>
  <si>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</si>
  <si>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</si>
  <si>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</si>
  <si>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</si>
  <si>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</si>
  <si>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</si>
  <si>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</si>
  <si>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</si>
  <si>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</si>
  <si>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</si>
  <si>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</si>
  <si>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</si>
  <si>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</si>
  <si>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</si>
  <si>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</si>
  <si>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</si>
  <si>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</si>
  <si>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</si>
  <si>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</si>
  <si>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</si>
  <si>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</si>
  <si>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</si>
  <si>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</si>
  <si>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十七、援助其他地区支出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</si>
  <si>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</si>
  <si>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</si>
  <si>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</si>
  <si>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</si>
  <si>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</si>
  <si>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</si>
  <si>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</si>
  <si>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</si>
  <si>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</si>
  <si>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十八、自然资源海洋气象等支出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</si>
  <si>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</si>
  <si>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</si>
  <si>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</si>
  <si>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</si>
  <si>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</si>
  <si>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</si>
  <si>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</si>
  <si>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</si>
  <si>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</si>
  <si>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</si>
  <si>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</si>
  <si>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</si>
  <si>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</si>
  <si>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</si>
  <si>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</si>
  <si>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</si>
  <si>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</si>
  <si>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</si>
  <si>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</si>
  <si>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</si>
  <si>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</si>
  <si>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</si>
  <si>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</si>
  <si>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</si>
  <si>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</si>
  <si>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</si>
  <si>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</si>
  <si>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</si>
  <si>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</si>
  <si>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</si>
  <si>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</si>
  <si>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</si>
  <si>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</si>
  <si>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</si>
  <si>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</si>
  <si>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</si>
  <si>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十九、住房保障支出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</si>
  <si>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</si>
  <si>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</si>
  <si>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</si>
  <si>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</si>
  <si>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</si>
  <si>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</si>
  <si>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</si>
  <si>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</si>
  <si>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</si>
  <si>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</si>
  <si>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</si>
  <si>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</si>
  <si>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</si>
  <si>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</si>
  <si>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</si>
  <si>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</si>
  <si>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</si>
  <si>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</si>
  <si>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</si>
  <si>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</si>
  <si>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</si>
  <si>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</si>
  <si>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</si>
  <si>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</si>
  <si>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</si>
  <si>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</si>
  <si>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</si>
  <si>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</si>
  <si>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</si>
  <si>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</si>
  <si>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</si>
  <si>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</si>
  <si>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</si>
  <si>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</si>
  <si>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</si>
  <si>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</si>
  <si>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</si>
  <si>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</si>
  <si>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</si>
  <si>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</si>
  <si>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</si>
  <si>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</si>
  <si>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</si>
  <si>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</si>
  <si>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</si>
  <si>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</si>
  <si>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</si>
  <si>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</si>
  <si>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</si>
  <si>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</si>
  <si>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</si>
  <si>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</si>
  <si>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</si>
  <si>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</si>
  <si>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</si>
  <si>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</si>
  <si>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</si>
  <si>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</si>
  <si>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</si>
  <si>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二十一、灾害防治及应急管理支出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</si>
  <si>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</si>
  <si>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</si>
  <si>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</si>
  <si>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</si>
  <si>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</si>
  <si>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</si>
  <si>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</si>
  <si>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</si>
  <si>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</si>
  <si>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</si>
  <si>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</si>
  <si>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</si>
  <si>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</si>
  <si>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</si>
  <si>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</si>
  <si>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</si>
  <si>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</si>
  <si>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</si>
  <si>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</si>
  <si>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</si>
  <si>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</si>
  <si>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</si>
  <si>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</si>
  <si>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</si>
  <si>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</si>
  <si>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</si>
  <si>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</si>
  <si>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</si>
  <si>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</si>
  <si>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</si>
  <si>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</si>
  <si>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</si>
  <si>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</si>
  <si>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</si>
  <si>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</si>
  <si>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</si>
  <si>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</si>
  <si>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二十二、预备费</t>
  </si>
  <si>
    <t>二十三、债务付息支出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</si>
  <si>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</si>
  <si>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</si>
  <si>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</si>
  <si>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</si>
  <si>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</si>
  <si>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</si>
  <si>
    <t xml:space="preserve">    地方政府一般债务发行费用支出</t>
  </si>
  <si>
    <t>二十五、其他支出</t>
  </si>
  <si>
    <t xml:space="preserve">    年初预留</t>
  </si>
  <si>
    <t>支出合计</t>
  </si>
  <si>
    <t>表三</t>
  </si>
  <si>
    <t>2021年一般公共预算收支平衡表</t>
  </si>
  <si>
    <t>收入</t>
  </si>
  <si>
    <t>支出</t>
  </si>
  <si>
    <t>上年决算
（执行)数</t>
  </si>
  <si>
    <t>本级收入合计</t>
  </si>
  <si>
    <t>本级支出合计</t>
  </si>
  <si>
    <t>转移性收入</t>
  </si>
  <si>
    <t>转移性支出</t>
  </si>
  <si>
    <t xml:space="preserve">  上级补助收入</t>
  </si>
  <si>
    <t xml:space="preserve">  上解支出</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</si>
  <si>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</si>
  <si>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</si>
  <si>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</si>
  <si>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</si>
  <si>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</si>
  <si>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</si>
  <si>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</si>
  <si>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</si>
  <si>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</si>
  <si>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</si>
  <si>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</si>
  <si>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</si>
  <si>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</si>
  <si>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</si>
  <si>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</si>
  <si>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</si>
  <si>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</si>
  <si>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</si>
  <si>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</si>
  <si>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</si>
  <si>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</si>
  <si>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</si>
  <si>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贫困地区转移支付收入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</si>
  <si>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</si>
  <si>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</si>
  <si>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</si>
  <si>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</si>
  <si>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</si>
  <si>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</si>
  <si>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</si>
  <si>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</si>
  <si>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</si>
  <si>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</si>
  <si>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</si>
  <si>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</si>
  <si>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</si>
  <si>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</si>
  <si>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</si>
  <si>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</si>
  <si>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</si>
  <si>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</si>
  <si>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</si>
  <si>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</si>
  <si>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</si>
  <si>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</si>
  <si>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</si>
  <si>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</si>
  <si>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</si>
  <si>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</si>
  <si>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</si>
  <si>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</si>
  <si>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</si>
  <si>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</si>
  <si>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</si>
  <si>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</si>
  <si>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</si>
  <si>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</si>
  <si>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</si>
  <si>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</si>
  <si>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</si>
  <si>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</si>
  <si>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</si>
  <si>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</si>
  <si>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</si>
  <si>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</si>
  <si>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</si>
  <si>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</si>
  <si>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上年结余收入</t>
  </si>
  <si>
    <t xml:space="preserve">  调入资金</t>
  </si>
  <si>
    <t xml:space="preserve">  调出资金</t>
  </si>
  <si>
    <t xml:space="preserve">    从政府性基金预算调入</t>
  </si>
  <si>
    <t xml:space="preserve">  年终结余</t>
  </si>
  <si>
    <t xml:space="preserve">    从国有资本经营预算调入</t>
  </si>
  <si>
    <t xml:space="preserve">  地方政府一般债务还本支出</t>
  </si>
  <si>
    <t xml:space="preserve">    从其他资金调入</t>
  </si>
  <si>
    <t xml:space="preserve">  地方政府一般债务转贷支出</t>
  </si>
  <si>
    <t xml:space="preserve">  地方政府一般债务收入</t>
  </si>
  <si>
    <t xml:space="preserve">  援助其他地区支出</t>
  </si>
  <si>
    <t xml:space="preserve">  地方政府一般债务转贷收入</t>
  </si>
  <si>
    <t xml:space="preserve">  安排预算稳定调节基金</t>
  </si>
  <si>
    <t xml:space="preserve">  接受其他地区援助收入</t>
  </si>
  <si>
    <t xml:space="preserve">  补充预算周转金</t>
  </si>
  <si>
    <t xml:space="preserve">  动用预算稳定调节基金</t>
  </si>
  <si>
    <t>收入总计</t>
  </si>
  <si>
    <t>支出总计</t>
  </si>
  <si>
    <t>表四</t>
  </si>
  <si>
    <t>2021年一般公共预算支出资金来源情况表</t>
  </si>
  <si>
    <t>合计</t>
  </si>
  <si>
    <t>财力安排</t>
  </si>
  <si>
    <t>专项转移支付
收入安排</t>
  </si>
  <si>
    <t>动用上年
结余安排</t>
  </si>
  <si>
    <t>调入资金</t>
  </si>
  <si>
    <t>政府债务资金</t>
  </si>
  <si>
    <t>其他资金</t>
  </si>
  <si>
    <t>本级财力</t>
  </si>
  <si>
    <t>专项转移支付</t>
  </si>
  <si>
    <t>上年结余</t>
  </si>
  <si>
    <t>二十一、预备费</t>
  </si>
  <si>
    <t>二十二、债务付息支出</t>
  </si>
  <si>
    <t xml:space="preserve">      地方政府一般债务付息支出</t>
  </si>
  <si>
    <t>二十三、债务发行费用支出</t>
  </si>
  <si>
    <t>二十四、其他支出</t>
  </si>
  <si>
    <t xml:space="preserve">      年初预留</t>
  </si>
  <si>
    <t xml:space="preserve">      其他支出</t>
  </si>
  <si>
    <t>表五</t>
  </si>
  <si>
    <t>2021年政府预算支出经济分类情况表</t>
  </si>
  <si>
    <t>单位:万元</t>
  </si>
  <si>
    <t>总计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</si>
  <si>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</si>
  <si>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</si>
  <si>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</si>
  <si>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</si>
  <si>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</si>
  <si>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</si>
  <si>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</si>
  <si>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</si>
  <si>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</si>
  <si>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</si>
  <si>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</si>
  <si>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</si>
  <si>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预备费及预留</t>
  </si>
  <si>
    <t>其他支出</t>
  </si>
  <si>
    <t>一、一般公共服务支出</t>
  </si>
  <si>
    <t>表六之一</t>
  </si>
  <si>
    <t>2021年地市县一般公共预算收支表</t>
  </si>
  <si>
    <t>2016年分地市县公共财政收支预算表</t>
  </si>
  <si>
    <t>地    区</t>
  </si>
  <si>
    <t>收       入</t>
  </si>
  <si>
    <t>收入
合计</t>
  </si>
  <si>
    <t>税　　　　收　　　　收　　　　入</t>
  </si>
  <si>
    <t>非  税  收  入</t>
  </si>
  <si>
    <t>小计</t>
  </si>
  <si>
    <t>增值税</t>
  </si>
  <si>
    <t>企业
所得税</t>
  </si>
  <si>
    <t>企业
所得税退税</t>
  </si>
  <si>
    <t>个人
所得税</t>
  </si>
  <si>
    <t>资源税</t>
  </si>
  <si>
    <t>城市维护
建设税</t>
  </si>
  <si>
    <t>房产税</t>
  </si>
  <si>
    <t>印花税</t>
  </si>
  <si>
    <t>城镇土地使用税</t>
  </si>
  <si>
    <t>土地增值税</t>
  </si>
  <si>
    <t>车船税</t>
  </si>
  <si>
    <t>耕地
占用税</t>
  </si>
  <si>
    <t>契税</t>
  </si>
  <si>
    <t>烟叶税</t>
  </si>
  <si>
    <t>环境保护税</t>
  </si>
  <si>
    <t>其他各项税收收入</t>
  </si>
  <si>
    <t>专项
收入</t>
  </si>
  <si>
    <t>行政事
业性收
费收入</t>
  </si>
  <si>
    <t>罚没
收入</t>
  </si>
  <si>
    <t>国有资本经营收入</t>
  </si>
  <si>
    <t>国有资源
（资产）有
偿使用收入</t>
  </si>
  <si>
    <t>捐赠
收入</t>
  </si>
  <si>
    <t>政府住房基金收入</t>
  </si>
  <si>
    <t>其他
收入</t>
  </si>
  <si>
    <r>
      <rPr>
        <sz val="10"/>
        <rFont val="宋体"/>
        <charset val="134"/>
      </rPr>
      <t>湖南省合计</t>
    </r>
  </si>
  <si>
    <r>
      <rPr>
        <sz val="10"/>
        <rFont val="宋体"/>
        <charset val="134"/>
      </rPr>
      <t>湖南省本级</t>
    </r>
  </si>
  <si>
    <r>
      <rPr>
        <sz val="10"/>
        <rFont val="宋体"/>
        <charset val="134"/>
      </rPr>
      <t>地（市）合计</t>
    </r>
  </si>
  <si>
    <r>
      <rPr>
        <sz val="10"/>
        <rFont val="宋体"/>
        <charset val="134"/>
      </rPr>
      <t>长沙市合计</t>
    </r>
  </si>
  <si>
    <r>
      <rPr>
        <sz val="10"/>
        <rFont val="宋体"/>
        <charset val="134"/>
      </rPr>
      <t>长沙市本级</t>
    </r>
  </si>
  <si>
    <r>
      <rPr>
        <sz val="10"/>
        <rFont val="宋体"/>
        <charset val="134"/>
      </rPr>
      <t>长沙市区县级合计</t>
    </r>
  </si>
  <si>
    <r>
      <rPr>
        <sz val="10"/>
        <rFont val="宋体"/>
        <charset val="134"/>
      </rPr>
      <t>长沙县</t>
    </r>
  </si>
  <si>
    <r>
      <rPr>
        <sz val="10"/>
        <rFont val="宋体"/>
        <charset val="134"/>
      </rPr>
      <t>望城区</t>
    </r>
  </si>
  <si>
    <r>
      <rPr>
        <sz val="10"/>
        <rFont val="宋体"/>
        <charset val="134"/>
      </rPr>
      <t>浏阳市</t>
    </r>
  </si>
  <si>
    <r>
      <rPr>
        <sz val="10"/>
        <rFont val="宋体"/>
        <charset val="134"/>
      </rPr>
      <t>宁乡市</t>
    </r>
  </si>
  <si>
    <r>
      <rPr>
        <sz val="10"/>
        <rFont val="宋体"/>
        <charset val="134"/>
      </rPr>
      <t>雨花区</t>
    </r>
  </si>
  <si>
    <r>
      <rPr>
        <sz val="10"/>
        <rFont val="宋体"/>
        <charset val="134"/>
      </rPr>
      <t>芙蓉区</t>
    </r>
  </si>
  <si>
    <r>
      <rPr>
        <sz val="10"/>
        <rFont val="宋体"/>
        <charset val="134"/>
      </rPr>
      <t>天心区</t>
    </r>
  </si>
  <si>
    <r>
      <rPr>
        <sz val="10"/>
        <rFont val="宋体"/>
        <charset val="134"/>
      </rPr>
      <t>岳麓区</t>
    </r>
  </si>
  <si>
    <r>
      <rPr>
        <sz val="10"/>
        <rFont val="宋体"/>
        <charset val="134"/>
      </rPr>
      <t>开福区</t>
    </r>
  </si>
  <si>
    <r>
      <rPr>
        <sz val="10"/>
        <rFont val="宋体"/>
        <charset val="134"/>
      </rPr>
      <t>株洲市合计</t>
    </r>
  </si>
  <si>
    <r>
      <rPr>
        <sz val="10"/>
        <rFont val="宋体"/>
        <charset val="134"/>
      </rPr>
      <t>株洲市本级</t>
    </r>
  </si>
  <si>
    <r>
      <rPr>
        <sz val="10"/>
        <rFont val="宋体"/>
        <charset val="134"/>
      </rPr>
      <t>株洲市区县级合计</t>
    </r>
  </si>
  <si>
    <r>
      <rPr>
        <sz val="10"/>
        <rFont val="宋体"/>
        <charset val="134"/>
      </rPr>
      <t>天元区</t>
    </r>
  </si>
  <si>
    <r>
      <rPr>
        <sz val="10"/>
        <rFont val="宋体"/>
        <charset val="134"/>
      </rPr>
      <t>芦淞区</t>
    </r>
  </si>
  <si>
    <r>
      <rPr>
        <sz val="10"/>
        <rFont val="宋体"/>
        <charset val="134"/>
      </rPr>
      <t>荷塘区</t>
    </r>
  </si>
  <si>
    <r>
      <rPr>
        <sz val="10"/>
        <rFont val="宋体"/>
        <charset val="134"/>
      </rPr>
      <t>石峰区</t>
    </r>
  </si>
  <si>
    <r>
      <rPr>
        <sz val="10"/>
        <rFont val="宋体"/>
        <charset val="134"/>
      </rPr>
      <t>渌口区</t>
    </r>
  </si>
  <si>
    <r>
      <rPr>
        <sz val="10"/>
        <rFont val="宋体"/>
        <charset val="134"/>
      </rPr>
      <t>醴陵市</t>
    </r>
  </si>
  <si>
    <r>
      <rPr>
        <sz val="10"/>
        <rFont val="宋体"/>
        <charset val="134"/>
      </rPr>
      <t>攸县</t>
    </r>
  </si>
  <si>
    <r>
      <rPr>
        <sz val="10"/>
        <rFont val="宋体"/>
        <charset val="134"/>
      </rPr>
      <t>茶陵县</t>
    </r>
  </si>
  <si>
    <r>
      <rPr>
        <sz val="10"/>
        <rFont val="宋体"/>
        <charset val="134"/>
      </rPr>
      <t>炎陵县</t>
    </r>
  </si>
  <si>
    <r>
      <rPr>
        <sz val="10"/>
        <rFont val="宋体"/>
        <charset val="134"/>
      </rPr>
      <t>湘潭市合计</t>
    </r>
  </si>
  <si>
    <r>
      <rPr>
        <sz val="10"/>
        <rFont val="宋体"/>
        <charset val="134"/>
      </rPr>
      <t>湘潭市本级</t>
    </r>
  </si>
  <si>
    <r>
      <rPr>
        <sz val="10"/>
        <rFont val="宋体"/>
        <charset val="134"/>
      </rPr>
      <t>湘潭市区县级合计</t>
    </r>
  </si>
  <si>
    <r>
      <rPr>
        <sz val="10"/>
        <rFont val="宋体"/>
        <charset val="134"/>
      </rPr>
      <t>雨湖区</t>
    </r>
  </si>
  <si>
    <r>
      <rPr>
        <sz val="10"/>
        <rFont val="宋体"/>
        <charset val="134"/>
      </rPr>
      <t>岳塘区</t>
    </r>
  </si>
  <si>
    <r>
      <rPr>
        <sz val="10"/>
        <rFont val="宋体"/>
        <charset val="134"/>
      </rPr>
      <t>湘潭县</t>
    </r>
  </si>
  <si>
    <r>
      <rPr>
        <sz val="10"/>
        <rFont val="宋体"/>
        <charset val="134"/>
      </rPr>
      <t>湘乡市</t>
    </r>
  </si>
  <si>
    <r>
      <rPr>
        <sz val="10"/>
        <rFont val="宋体"/>
        <charset val="134"/>
      </rPr>
      <t>韶山市</t>
    </r>
  </si>
  <si>
    <r>
      <rPr>
        <sz val="10"/>
        <rFont val="宋体"/>
        <charset val="134"/>
      </rPr>
      <t>衡阳市合计</t>
    </r>
  </si>
  <si>
    <r>
      <rPr>
        <sz val="10"/>
        <rFont val="宋体"/>
        <charset val="134"/>
      </rPr>
      <t>衡阳市本级</t>
    </r>
  </si>
  <si>
    <r>
      <rPr>
        <sz val="10"/>
        <rFont val="宋体"/>
        <charset val="134"/>
      </rPr>
      <t>衡阳市区县级合计</t>
    </r>
  </si>
  <si>
    <r>
      <rPr>
        <sz val="10"/>
        <rFont val="宋体"/>
        <charset val="134"/>
      </rPr>
      <t>南岳区</t>
    </r>
  </si>
  <si>
    <r>
      <rPr>
        <sz val="10"/>
        <rFont val="宋体"/>
        <charset val="134"/>
      </rPr>
      <t>珠晖区</t>
    </r>
  </si>
  <si>
    <r>
      <rPr>
        <sz val="10"/>
        <rFont val="宋体"/>
        <charset val="134"/>
      </rPr>
      <t>雁峰区</t>
    </r>
  </si>
  <si>
    <r>
      <rPr>
        <sz val="10"/>
        <rFont val="宋体"/>
        <charset val="134"/>
      </rPr>
      <t>石鼓区</t>
    </r>
  </si>
  <si>
    <r>
      <rPr>
        <sz val="10"/>
        <rFont val="宋体"/>
        <charset val="134"/>
      </rPr>
      <t>蒸湘区</t>
    </r>
  </si>
  <si>
    <r>
      <rPr>
        <sz val="10"/>
        <rFont val="宋体"/>
        <charset val="134"/>
      </rPr>
      <t>衡南县</t>
    </r>
  </si>
  <si>
    <r>
      <rPr>
        <sz val="10"/>
        <rFont val="宋体"/>
        <charset val="134"/>
      </rPr>
      <t>衡阳县</t>
    </r>
  </si>
  <si>
    <r>
      <rPr>
        <sz val="10"/>
        <rFont val="宋体"/>
        <charset val="134"/>
      </rPr>
      <t>衡山县</t>
    </r>
  </si>
  <si>
    <r>
      <rPr>
        <sz val="10"/>
        <rFont val="宋体"/>
        <charset val="134"/>
      </rPr>
      <t>衡东县</t>
    </r>
  </si>
  <si>
    <r>
      <rPr>
        <sz val="10"/>
        <rFont val="宋体"/>
        <charset val="134"/>
      </rPr>
      <t>常宁市</t>
    </r>
  </si>
  <si>
    <r>
      <rPr>
        <sz val="10"/>
        <rFont val="宋体"/>
        <charset val="134"/>
      </rPr>
      <t>祁东县</t>
    </r>
  </si>
  <si>
    <r>
      <rPr>
        <sz val="10"/>
        <rFont val="宋体"/>
        <charset val="134"/>
      </rPr>
      <t>耒阳市</t>
    </r>
  </si>
  <si>
    <r>
      <rPr>
        <sz val="10"/>
        <rFont val="宋体"/>
        <charset val="134"/>
      </rPr>
      <t>邵阳市合计</t>
    </r>
  </si>
  <si>
    <r>
      <rPr>
        <sz val="10"/>
        <rFont val="宋体"/>
        <charset val="134"/>
      </rPr>
      <t>邵阳市本级</t>
    </r>
  </si>
  <si>
    <r>
      <rPr>
        <sz val="10"/>
        <rFont val="宋体"/>
        <charset val="134"/>
      </rPr>
      <t>邵阳市区县级合计</t>
    </r>
  </si>
  <si>
    <r>
      <rPr>
        <sz val="10"/>
        <rFont val="宋体"/>
        <charset val="134"/>
      </rPr>
      <t>双清区</t>
    </r>
  </si>
  <si>
    <r>
      <rPr>
        <sz val="10"/>
        <rFont val="宋体"/>
        <charset val="134"/>
      </rPr>
      <t>大祥区</t>
    </r>
  </si>
  <si>
    <r>
      <rPr>
        <sz val="10"/>
        <rFont val="宋体"/>
        <charset val="134"/>
      </rPr>
      <t>北塔区</t>
    </r>
  </si>
  <si>
    <r>
      <rPr>
        <sz val="10"/>
        <rFont val="宋体"/>
        <charset val="134"/>
      </rPr>
      <t>邵东县</t>
    </r>
  </si>
  <si>
    <r>
      <rPr>
        <sz val="10"/>
        <rFont val="宋体"/>
        <charset val="134"/>
      </rPr>
      <t>新邵县</t>
    </r>
  </si>
  <si>
    <r>
      <rPr>
        <sz val="10"/>
        <rFont val="宋体"/>
        <charset val="134"/>
      </rPr>
      <t>隆回县</t>
    </r>
  </si>
  <si>
    <r>
      <rPr>
        <sz val="10"/>
        <rFont val="宋体"/>
        <charset val="134"/>
      </rPr>
      <t>洞口县</t>
    </r>
  </si>
  <si>
    <r>
      <rPr>
        <sz val="10"/>
        <rFont val="宋体"/>
        <charset val="134"/>
      </rPr>
      <t>绥宁县</t>
    </r>
  </si>
  <si>
    <r>
      <rPr>
        <sz val="10"/>
        <rFont val="宋体"/>
        <charset val="134"/>
      </rPr>
      <t>城步县</t>
    </r>
  </si>
  <si>
    <r>
      <rPr>
        <sz val="10"/>
        <rFont val="宋体"/>
        <charset val="134"/>
      </rPr>
      <t>武冈市</t>
    </r>
  </si>
  <si>
    <r>
      <rPr>
        <sz val="10"/>
        <rFont val="宋体"/>
        <charset val="134"/>
      </rPr>
      <t>新宁县</t>
    </r>
  </si>
  <si>
    <r>
      <rPr>
        <sz val="10"/>
        <rFont val="宋体"/>
        <charset val="134"/>
      </rPr>
      <t>邵阳县</t>
    </r>
  </si>
  <si>
    <t>岳阳市合计</t>
  </si>
  <si>
    <r>
      <rPr>
        <sz val="10"/>
        <rFont val="宋体"/>
        <charset val="134"/>
      </rPr>
      <t>岳阳市本级</t>
    </r>
  </si>
  <si>
    <r>
      <rPr>
        <sz val="10"/>
        <rFont val="宋体"/>
        <charset val="134"/>
      </rPr>
      <t>岳阳市区县级合计</t>
    </r>
  </si>
  <si>
    <t>岳阳楼区</t>
  </si>
  <si>
    <t>云溪区</t>
  </si>
  <si>
    <t>君山区</t>
  </si>
  <si>
    <t>岳阳县</t>
  </si>
  <si>
    <t>华容县</t>
  </si>
  <si>
    <t>湘阴县</t>
  </si>
  <si>
    <t>平江县</t>
  </si>
  <si>
    <t>汨罗市</t>
  </si>
  <si>
    <t>临湘市</t>
  </si>
  <si>
    <r>
      <rPr>
        <sz val="10"/>
        <rFont val="宋体"/>
        <charset val="134"/>
      </rPr>
      <t>常德市合计</t>
    </r>
  </si>
  <si>
    <r>
      <rPr>
        <sz val="10"/>
        <rFont val="宋体"/>
        <charset val="134"/>
      </rPr>
      <t>常德市本级</t>
    </r>
  </si>
  <si>
    <r>
      <rPr>
        <sz val="10"/>
        <rFont val="宋体"/>
        <charset val="134"/>
      </rPr>
      <t>常德市区县级合计</t>
    </r>
  </si>
  <si>
    <r>
      <rPr>
        <sz val="10"/>
        <rFont val="宋体"/>
        <charset val="134"/>
      </rPr>
      <t>武陵区</t>
    </r>
  </si>
  <si>
    <r>
      <rPr>
        <sz val="10"/>
        <rFont val="宋体"/>
        <charset val="134"/>
      </rPr>
      <t>鼎城区</t>
    </r>
  </si>
  <si>
    <r>
      <rPr>
        <sz val="10"/>
        <rFont val="宋体"/>
        <charset val="134"/>
      </rPr>
      <t>津市市</t>
    </r>
  </si>
  <si>
    <r>
      <rPr>
        <sz val="10"/>
        <rFont val="宋体"/>
        <charset val="134"/>
      </rPr>
      <t>安乡县</t>
    </r>
  </si>
  <si>
    <r>
      <rPr>
        <sz val="10"/>
        <rFont val="宋体"/>
        <charset val="134"/>
      </rPr>
      <t>汉寿县</t>
    </r>
  </si>
  <si>
    <r>
      <rPr>
        <sz val="10"/>
        <rFont val="宋体"/>
        <charset val="134"/>
      </rPr>
      <t>澧县</t>
    </r>
  </si>
  <si>
    <r>
      <rPr>
        <sz val="10"/>
        <rFont val="宋体"/>
        <charset val="134"/>
      </rPr>
      <t>临澧县</t>
    </r>
  </si>
  <si>
    <r>
      <rPr>
        <sz val="10"/>
        <rFont val="宋体"/>
        <charset val="134"/>
      </rPr>
      <t>桃源县</t>
    </r>
  </si>
  <si>
    <r>
      <rPr>
        <sz val="10"/>
        <rFont val="宋体"/>
        <charset val="134"/>
      </rPr>
      <t>石门县</t>
    </r>
  </si>
  <si>
    <r>
      <rPr>
        <sz val="10"/>
        <rFont val="宋体"/>
        <charset val="134"/>
      </rPr>
      <t>张家界市合计</t>
    </r>
  </si>
  <si>
    <r>
      <rPr>
        <sz val="10"/>
        <rFont val="宋体"/>
        <charset val="134"/>
      </rPr>
      <t>张家界市本级</t>
    </r>
  </si>
  <si>
    <r>
      <rPr>
        <sz val="10"/>
        <rFont val="宋体"/>
        <charset val="134"/>
      </rPr>
      <t>张家界市区县级合计</t>
    </r>
  </si>
  <si>
    <r>
      <rPr>
        <sz val="10"/>
        <rFont val="宋体"/>
        <charset val="134"/>
      </rPr>
      <t>永定区</t>
    </r>
  </si>
  <si>
    <r>
      <rPr>
        <sz val="10"/>
        <rFont val="宋体"/>
        <charset val="134"/>
      </rPr>
      <t>武陵源区</t>
    </r>
  </si>
  <si>
    <r>
      <rPr>
        <sz val="10"/>
        <rFont val="宋体"/>
        <charset val="134"/>
      </rPr>
      <t>慈利县</t>
    </r>
  </si>
  <si>
    <r>
      <rPr>
        <sz val="10"/>
        <rFont val="宋体"/>
        <charset val="134"/>
      </rPr>
      <t>桑植县</t>
    </r>
  </si>
  <si>
    <r>
      <rPr>
        <sz val="10"/>
        <rFont val="宋体"/>
        <charset val="134"/>
      </rPr>
      <t>益阳市合计</t>
    </r>
  </si>
  <si>
    <r>
      <rPr>
        <sz val="10"/>
        <rFont val="宋体"/>
        <charset val="134"/>
      </rPr>
      <t>益阳市本级</t>
    </r>
  </si>
  <si>
    <r>
      <rPr>
        <sz val="10"/>
        <rFont val="宋体"/>
        <charset val="134"/>
      </rPr>
      <t>益阳市区县级合计</t>
    </r>
  </si>
  <si>
    <r>
      <rPr>
        <sz val="9"/>
        <rFont val="宋体"/>
        <charset val="134"/>
      </rPr>
      <t>赫山区</t>
    </r>
  </si>
  <si>
    <r>
      <rPr>
        <sz val="9"/>
        <rFont val="宋体"/>
        <charset val="134"/>
      </rPr>
      <t>资阳区</t>
    </r>
  </si>
  <si>
    <r>
      <rPr>
        <sz val="9"/>
        <rFont val="宋体"/>
        <charset val="134"/>
      </rPr>
      <t>桃江县</t>
    </r>
  </si>
  <si>
    <r>
      <rPr>
        <sz val="9"/>
        <rFont val="宋体"/>
        <charset val="134"/>
      </rPr>
      <t>安化县</t>
    </r>
  </si>
  <si>
    <r>
      <rPr>
        <sz val="9"/>
        <rFont val="宋体"/>
        <charset val="134"/>
      </rPr>
      <t>沅江市</t>
    </r>
  </si>
  <si>
    <r>
      <rPr>
        <sz val="9"/>
        <rFont val="宋体"/>
        <charset val="134"/>
      </rPr>
      <t>南县</t>
    </r>
  </si>
  <si>
    <r>
      <rPr>
        <sz val="10"/>
        <rFont val="宋体"/>
        <charset val="134"/>
      </rPr>
      <t>永州市合计</t>
    </r>
  </si>
  <si>
    <r>
      <rPr>
        <sz val="10"/>
        <rFont val="宋体"/>
        <charset val="134"/>
      </rPr>
      <t>永州市本级</t>
    </r>
  </si>
  <si>
    <t>纯本级</t>
  </si>
  <si>
    <t>回龙圩管理区</t>
  </si>
  <si>
    <t>金洞管理区</t>
  </si>
  <si>
    <t>永州经开区</t>
  </si>
  <si>
    <r>
      <rPr>
        <sz val="10"/>
        <rFont val="宋体"/>
        <charset val="134"/>
      </rPr>
      <t>永州市区县级合计</t>
    </r>
  </si>
  <si>
    <t>零陵区</t>
  </si>
  <si>
    <t>冷水滩区</t>
  </si>
  <si>
    <t>东安县</t>
  </si>
  <si>
    <t>道县</t>
  </si>
  <si>
    <t>宁远县</t>
  </si>
  <si>
    <t>江永县</t>
  </si>
  <si>
    <t>江华瑶族自治县</t>
  </si>
  <si>
    <t>蓝山县</t>
  </si>
  <si>
    <t>新田县</t>
  </si>
  <si>
    <t>双牌县</t>
  </si>
  <si>
    <t>祁阳县</t>
  </si>
  <si>
    <r>
      <rPr>
        <sz val="10"/>
        <rFont val="宋体"/>
        <charset val="134"/>
      </rPr>
      <t>郴州市合计</t>
    </r>
  </si>
  <si>
    <r>
      <rPr>
        <sz val="10"/>
        <rFont val="宋体"/>
        <charset val="134"/>
      </rPr>
      <t>郴州市本级</t>
    </r>
  </si>
  <si>
    <r>
      <rPr>
        <sz val="10"/>
        <rFont val="宋体"/>
        <charset val="134"/>
      </rPr>
      <t>郴州市区县级合计</t>
    </r>
  </si>
  <si>
    <r>
      <rPr>
        <sz val="10"/>
        <rFont val="宋体"/>
        <charset val="134"/>
      </rPr>
      <t>北湖区</t>
    </r>
  </si>
  <si>
    <r>
      <rPr>
        <sz val="10"/>
        <rFont val="宋体"/>
        <charset val="134"/>
      </rPr>
      <t>苏仙区</t>
    </r>
  </si>
  <si>
    <r>
      <rPr>
        <sz val="10"/>
        <rFont val="宋体"/>
        <charset val="134"/>
      </rPr>
      <t>资兴市</t>
    </r>
  </si>
  <si>
    <r>
      <rPr>
        <sz val="10"/>
        <rFont val="宋体"/>
        <charset val="134"/>
      </rPr>
      <t>桂阳县</t>
    </r>
  </si>
  <si>
    <r>
      <rPr>
        <sz val="10"/>
        <rFont val="宋体"/>
        <charset val="134"/>
      </rPr>
      <t>永兴县</t>
    </r>
  </si>
  <si>
    <r>
      <rPr>
        <sz val="10"/>
        <rFont val="宋体"/>
        <charset val="134"/>
      </rPr>
      <t>宜章县</t>
    </r>
  </si>
  <si>
    <r>
      <rPr>
        <sz val="10"/>
        <rFont val="宋体"/>
        <charset val="134"/>
      </rPr>
      <t>嘉禾县</t>
    </r>
  </si>
  <si>
    <r>
      <rPr>
        <sz val="10"/>
        <rFont val="宋体"/>
        <charset val="134"/>
      </rPr>
      <t>临武县</t>
    </r>
  </si>
  <si>
    <r>
      <rPr>
        <sz val="10"/>
        <rFont val="宋体"/>
        <charset val="134"/>
      </rPr>
      <t>汝城县</t>
    </r>
  </si>
  <si>
    <r>
      <rPr>
        <sz val="10"/>
        <rFont val="宋体"/>
        <charset val="134"/>
      </rPr>
      <t>桂东县</t>
    </r>
  </si>
  <si>
    <r>
      <rPr>
        <sz val="10"/>
        <rFont val="宋体"/>
        <charset val="134"/>
      </rPr>
      <t>安仁县</t>
    </r>
  </si>
  <si>
    <r>
      <rPr>
        <sz val="10"/>
        <rFont val="宋体"/>
        <charset val="134"/>
      </rPr>
      <t>娄底市合计</t>
    </r>
  </si>
  <si>
    <r>
      <rPr>
        <sz val="10"/>
        <rFont val="宋体"/>
        <charset val="134"/>
      </rPr>
      <t>娄底市本级</t>
    </r>
  </si>
  <si>
    <r>
      <rPr>
        <sz val="10"/>
        <rFont val="宋体"/>
        <charset val="134"/>
      </rPr>
      <t>娄底市区县级合计</t>
    </r>
  </si>
  <si>
    <r>
      <rPr>
        <sz val="10"/>
        <rFont val="宋体"/>
        <charset val="134"/>
      </rPr>
      <t>娄星区</t>
    </r>
  </si>
  <si>
    <r>
      <rPr>
        <sz val="10"/>
        <rFont val="宋体"/>
        <charset val="134"/>
      </rPr>
      <t>冷水江市</t>
    </r>
  </si>
  <si>
    <r>
      <rPr>
        <sz val="10"/>
        <rFont val="宋体"/>
        <charset val="134"/>
      </rPr>
      <t>双峰县</t>
    </r>
  </si>
  <si>
    <r>
      <rPr>
        <sz val="10"/>
        <rFont val="宋体"/>
        <charset val="134"/>
      </rPr>
      <t>涟源市</t>
    </r>
  </si>
  <si>
    <r>
      <rPr>
        <sz val="10"/>
        <rFont val="宋体"/>
        <charset val="134"/>
      </rPr>
      <t>新化县</t>
    </r>
  </si>
  <si>
    <t>怀化市合计</t>
  </si>
  <si>
    <r>
      <rPr>
        <sz val="9"/>
        <rFont val="宋体"/>
        <charset val="134"/>
      </rPr>
      <t>怀化市本级</t>
    </r>
  </si>
  <si>
    <r>
      <rPr>
        <sz val="9"/>
        <rFont val="宋体"/>
        <charset val="134"/>
      </rPr>
      <t>怀化市区县级合计</t>
    </r>
  </si>
  <si>
    <t>沅陵县</t>
  </si>
  <si>
    <t>辰溪县</t>
  </si>
  <si>
    <t>溆浦县</t>
  </si>
  <si>
    <t>麻阳县</t>
  </si>
  <si>
    <t>新晃县</t>
  </si>
  <si>
    <t>芷江县</t>
  </si>
  <si>
    <t>鹤城区</t>
  </si>
  <si>
    <t>中方县</t>
  </si>
  <si>
    <t>洪江市</t>
  </si>
  <si>
    <t>会同县</t>
  </si>
  <si>
    <t>靖州县</t>
  </si>
  <si>
    <t>通道县</t>
  </si>
  <si>
    <r>
      <rPr>
        <sz val="10"/>
        <rFont val="宋体"/>
        <charset val="134"/>
      </rPr>
      <t>湘西自治州合计</t>
    </r>
  </si>
  <si>
    <r>
      <rPr>
        <sz val="10"/>
        <rFont val="宋体"/>
        <charset val="134"/>
      </rPr>
      <t>湘西自治州本级</t>
    </r>
  </si>
  <si>
    <r>
      <rPr>
        <sz val="10"/>
        <rFont val="宋体"/>
        <charset val="134"/>
      </rPr>
      <t>湘西自治州区县级合计</t>
    </r>
  </si>
  <si>
    <r>
      <rPr>
        <sz val="10"/>
        <rFont val="宋体"/>
        <charset val="134"/>
      </rPr>
      <t>吉首市</t>
    </r>
  </si>
  <si>
    <r>
      <rPr>
        <sz val="10"/>
        <rFont val="宋体"/>
        <charset val="134"/>
      </rPr>
      <t>泸溪县</t>
    </r>
  </si>
  <si>
    <r>
      <rPr>
        <sz val="10"/>
        <rFont val="宋体"/>
        <charset val="134"/>
      </rPr>
      <t>凤凰县</t>
    </r>
  </si>
  <si>
    <r>
      <rPr>
        <sz val="10"/>
        <rFont val="宋体"/>
        <charset val="134"/>
      </rPr>
      <t>花垣县</t>
    </r>
  </si>
  <si>
    <r>
      <rPr>
        <sz val="10"/>
        <rFont val="宋体"/>
        <charset val="134"/>
      </rPr>
      <t>保靖县</t>
    </r>
  </si>
  <si>
    <r>
      <rPr>
        <sz val="10"/>
        <rFont val="宋体"/>
        <charset val="134"/>
      </rPr>
      <t>古丈县</t>
    </r>
  </si>
  <si>
    <r>
      <rPr>
        <sz val="10"/>
        <rFont val="宋体"/>
        <charset val="134"/>
      </rPr>
      <t>永顺县</t>
    </r>
  </si>
  <si>
    <r>
      <rPr>
        <sz val="10"/>
        <rFont val="宋体"/>
        <charset val="134"/>
      </rPr>
      <t>龙山县</t>
    </r>
  </si>
  <si>
    <t>表六之二</t>
  </si>
  <si>
    <t>支            出</t>
  </si>
  <si>
    <t>支出
合计</t>
  </si>
  <si>
    <t>一般公共服务支出</t>
  </si>
  <si>
    <t>外交支出</t>
  </si>
  <si>
    <t>国防支出</t>
  </si>
  <si>
    <t>公共
安全支出</t>
  </si>
  <si>
    <t>教育支出</t>
  </si>
  <si>
    <t>科学
技术支出</t>
  </si>
  <si>
    <t>文化旅游体育与传媒支出</t>
  </si>
  <si>
    <t>社会保障和就业支出</t>
  </si>
  <si>
    <t>卫生健康支出</t>
  </si>
  <si>
    <t>节能环保支出</t>
  </si>
  <si>
    <t>城乡社区支出</t>
  </si>
  <si>
    <t>农林水支出</t>
  </si>
  <si>
    <t>交通
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</si>
  <si>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</si>
  <si>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</si>
  <si>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</si>
  <si>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</si>
  <si>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</si>
  <si>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</si>
  <si>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</si>
  <si>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</si>
  <si>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债务付息支出</t>
  </si>
  <si>
    <t>债务发行费用支出</t>
  </si>
  <si>
    <t>其他
支出</t>
  </si>
  <si>
    <t>表七之一</t>
  </si>
  <si>
    <t>2021年省对下一般公共预算转移支付预算表</t>
  </si>
  <si>
    <t>转移支付合计</t>
  </si>
  <si>
    <t>一          般              性                 转               移                 支            付</t>
  </si>
  <si>
    <t>一般性转移支付小计</t>
  </si>
  <si>
    <t>体制补助收入</t>
  </si>
  <si>
    <t>均衡性转移支付收入</t>
  </si>
  <si>
    <t>县级基本财力保障机制奖补资金收入</t>
  </si>
  <si>
    <t>结算补助收入</t>
  </si>
  <si>
    <t>资源枯竭型城市转移支付补助收入</t>
  </si>
  <si>
    <t>企业事业单位划转补助收入</t>
  </si>
  <si>
    <t>产粮（油）大县奖励资金收入</t>
  </si>
  <si>
    <t>重点生态功能区转移支付收入</t>
  </si>
  <si>
    <t>固定数额补助收入</t>
  </si>
  <si>
    <t>革命老区转移支付收入</t>
  </si>
  <si>
    <t>民族地区转移支付收入</t>
  </si>
  <si>
    <t>边境地区转移支付收入</t>
  </si>
  <si>
    <t>贫困地区转移支付收入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</si>
  <si>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</si>
  <si>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</si>
  <si>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</si>
  <si>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</si>
  <si>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</si>
  <si>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</si>
  <si>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</si>
  <si>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</si>
  <si>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</si>
  <si>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</si>
  <si>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</si>
  <si>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</si>
  <si>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</si>
  <si>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</si>
  <si>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</si>
  <si>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</si>
  <si>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</si>
  <si>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</si>
  <si>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</si>
  <si>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灾害防治及应急管理共同财政事权转移支付收入</t>
  </si>
  <si>
    <t>其他共同财政事权转移支付收入</t>
  </si>
  <si>
    <t>其他一般性转移支付收入</t>
  </si>
  <si>
    <r>
      <rPr>
        <sz val="9"/>
        <rFont val="宋体"/>
        <charset val="134"/>
      </rPr>
      <t>湖南省合计</t>
    </r>
  </si>
  <si>
    <r>
      <rPr>
        <sz val="9"/>
        <rFont val="宋体"/>
        <charset val="134"/>
      </rPr>
      <t>湖南省本级</t>
    </r>
  </si>
  <si>
    <r>
      <rPr>
        <sz val="9"/>
        <rFont val="宋体"/>
        <charset val="134"/>
      </rPr>
      <t>市县合计</t>
    </r>
  </si>
  <si>
    <r>
      <rPr>
        <sz val="10"/>
        <rFont val="宋体"/>
        <charset val="134"/>
      </rPr>
      <t>攸</t>
    </r>
    <r>
      <rPr>
        <sz val="10"/>
        <rFont val="Times New Roman"/>
        <charset val="134"/>
      </rPr>
      <t xml:space="preserve"> </t>
    </r>
    <r>
      <rPr>
        <sz val="10"/>
        <rFont val="宋体"/>
        <charset val="134"/>
      </rPr>
      <t>县</t>
    </r>
  </si>
  <si>
    <r>
      <rPr>
        <sz val="10"/>
        <rFont val="宋体"/>
        <charset val="134"/>
      </rPr>
      <t>岳阳市合计</t>
    </r>
  </si>
  <si>
    <r>
      <rPr>
        <sz val="10"/>
        <rFont val="宋体"/>
        <charset val="134"/>
      </rPr>
      <t>赫山区</t>
    </r>
  </si>
  <si>
    <r>
      <rPr>
        <sz val="10"/>
        <rFont val="宋体"/>
        <charset val="134"/>
      </rPr>
      <t>资阳区</t>
    </r>
  </si>
  <si>
    <r>
      <rPr>
        <sz val="10"/>
        <rFont val="宋体"/>
        <charset val="134"/>
      </rPr>
      <t>桃江县</t>
    </r>
  </si>
  <si>
    <r>
      <rPr>
        <sz val="10"/>
        <rFont val="宋体"/>
        <charset val="134"/>
      </rPr>
      <t>安化县</t>
    </r>
  </si>
  <si>
    <r>
      <rPr>
        <sz val="10"/>
        <rFont val="宋体"/>
        <charset val="134"/>
      </rPr>
      <t>沅江市</t>
    </r>
  </si>
  <si>
    <r>
      <rPr>
        <sz val="10"/>
        <rFont val="宋体"/>
        <charset val="134"/>
      </rPr>
      <t>南县</t>
    </r>
  </si>
  <si>
    <r>
      <rPr>
        <sz val="10"/>
        <rFont val="宋体"/>
        <charset val="134"/>
      </rPr>
      <t>零陵区</t>
    </r>
  </si>
  <si>
    <r>
      <rPr>
        <sz val="10"/>
        <rFont val="宋体"/>
        <charset val="134"/>
      </rPr>
      <t>冷水滩区</t>
    </r>
  </si>
  <si>
    <r>
      <rPr>
        <sz val="10"/>
        <rFont val="宋体"/>
        <charset val="134"/>
      </rPr>
      <t>东安县</t>
    </r>
  </si>
  <si>
    <r>
      <rPr>
        <sz val="10"/>
        <rFont val="宋体"/>
        <charset val="134"/>
      </rPr>
      <t>道县</t>
    </r>
  </si>
  <si>
    <r>
      <rPr>
        <sz val="10"/>
        <rFont val="宋体"/>
        <charset val="134"/>
      </rPr>
      <t>宁远县</t>
    </r>
  </si>
  <si>
    <r>
      <rPr>
        <sz val="10"/>
        <rFont val="宋体"/>
        <charset val="134"/>
      </rPr>
      <t>江永县</t>
    </r>
  </si>
  <si>
    <r>
      <rPr>
        <sz val="10"/>
        <rFont val="宋体"/>
        <charset val="134"/>
      </rPr>
      <t>江华瑶族自治县</t>
    </r>
  </si>
  <si>
    <r>
      <rPr>
        <sz val="10"/>
        <rFont val="宋体"/>
        <charset val="134"/>
      </rPr>
      <t>蓝山县</t>
    </r>
  </si>
  <si>
    <r>
      <rPr>
        <sz val="10"/>
        <rFont val="宋体"/>
        <charset val="134"/>
      </rPr>
      <t>新田县</t>
    </r>
  </si>
  <si>
    <r>
      <rPr>
        <sz val="10"/>
        <rFont val="宋体"/>
        <charset val="134"/>
      </rPr>
      <t>双牌县</t>
    </r>
  </si>
  <si>
    <r>
      <rPr>
        <sz val="10"/>
        <rFont val="宋体"/>
        <charset val="134"/>
      </rPr>
      <t>祁阳县</t>
    </r>
  </si>
  <si>
    <r>
      <rPr>
        <sz val="10"/>
        <rFont val="宋体"/>
        <charset val="134"/>
      </rPr>
      <t>怀化市本级</t>
    </r>
  </si>
  <si>
    <r>
      <rPr>
        <sz val="10"/>
        <rFont val="宋体"/>
        <charset val="134"/>
      </rPr>
      <t>怀化市区县级合计</t>
    </r>
  </si>
  <si>
    <t>表七之二</t>
  </si>
  <si>
    <t>专                   项                 转               移                 支            付</t>
  </si>
  <si>
    <t>专项转移支付小计</t>
  </si>
  <si>
    <t>一般公共服务</t>
  </si>
  <si>
    <t>外交</t>
  </si>
  <si>
    <t>国防</t>
  </si>
  <si>
    <t>公共
安全</t>
  </si>
  <si>
    <t>教育</t>
  </si>
  <si>
    <t>科学
技术</t>
  </si>
  <si>
    <t>文化旅游体育与传媒</t>
  </si>
  <si>
    <t>社会保障和就业</t>
  </si>
  <si>
    <t>卫生
健康</t>
  </si>
  <si>
    <t>节能
环保</t>
  </si>
  <si>
    <t>城乡
社区</t>
  </si>
  <si>
    <t>农林水</t>
  </si>
  <si>
    <t>交通
运输</t>
  </si>
  <si>
    <t>资源勘探信息等</t>
  </si>
  <si>
    <t>商业服务业等</t>
  </si>
  <si>
    <t>金融</t>
  </si>
  <si>
    <t>自然资源海洋气象</t>
  </si>
  <si>
    <t>住房
保障</t>
  </si>
  <si>
    <t>粮油物资储备</t>
  </si>
  <si>
    <t>灾害防治及应急管理</t>
  </si>
  <si>
    <t>其他专项转移支付</t>
  </si>
  <si>
    <t>表八</t>
  </si>
  <si>
    <t>2021年政府性基金预算收支表</t>
  </si>
  <si>
    <t>一、农网还贷资金收入</t>
  </si>
  <si>
    <t>一、文化旅游体育与传媒支出</t>
  </si>
  <si>
    <t>二、海南省高等级公路车辆通行附加费收入</t>
  </si>
  <si>
    <t xml:space="preserve">   国家电影事业发展专项资金安排的支出</t>
  </si>
  <si>
    <t>三、港口建设费收入</t>
  </si>
  <si>
    <t xml:space="preserve">   旅游发展基金支出</t>
  </si>
  <si>
    <t>四、国家电影事业发展专项资金收入</t>
  </si>
  <si>
    <t xml:space="preserve">   国家电影事业发展专项资金对应专项债务收入安排的支出</t>
  </si>
  <si>
    <t>五、国有土地收益基金收入</t>
  </si>
  <si>
    <t>二、社会保障和就业支出</t>
  </si>
  <si>
    <t>六、农业土地开发资金收入</t>
  </si>
  <si>
    <t xml:space="preserve">    大中型水库移民后期扶持基金支出</t>
  </si>
  <si>
    <t>七、国有土地使用权出让收入</t>
  </si>
  <si>
    <t xml:space="preserve">    小型水库移民扶助基金安排的支出</t>
  </si>
  <si>
    <t>八、大中型水库库区基金收入</t>
  </si>
  <si>
    <t xml:space="preserve">    小型水库移民扶助基金对应专项债务收入安排的支出</t>
  </si>
  <si>
    <t>九、彩票公益金收入</t>
  </si>
  <si>
    <t>三、节能环保支出</t>
  </si>
  <si>
    <t>十、城市基础设施配套费收入</t>
  </si>
  <si>
    <t xml:space="preserve">    可再生能源电价附加收入安排的支出</t>
  </si>
  <si>
    <t>十一、小型水库移民扶助基金收入</t>
  </si>
  <si>
    <t xml:space="preserve">    废弃电器电子产品处理基金支出</t>
  </si>
  <si>
    <t>十二、国家重大水利工程建设基金收入</t>
  </si>
  <si>
    <t>四、城乡社区支出</t>
  </si>
  <si>
    <t>十三、车辆通行费</t>
  </si>
  <si>
    <t xml:space="preserve">    国有土地使用权出让收入安排的支出</t>
  </si>
  <si>
    <t>十四、污水处理费收入</t>
  </si>
  <si>
    <t xml:space="preserve">    国有土地收益基金安排的支出</t>
  </si>
  <si>
    <t>十五、彩票发行机构和彩票销售机构的业务费用</t>
  </si>
  <si>
    <t xml:space="preserve">    农业土地开发资金安排的支出</t>
  </si>
  <si>
    <t>十六、其他政府性基金收入</t>
  </si>
  <si>
    <t xml:space="preserve">    城市基础设施配套费安排的支出</t>
  </si>
  <si>
    <t>十七、专项债券对应项目专项收入</t>
  </si>
  <si>
    <t xml:space="preserve">    污水处理费安排的支出</t>
  </si>
  <si>
    <t xml:space="preserve">    土地储备专项债券收入安排的支出</t>
  </si>
  <si>
    <t xml:space="preserve">    棚户区改造专项债券收入安排的支出</t>
  </si>
  <si>
    <t xml:space="preserve">    城市基础设施配套费对应专项债务收入安排的支出</t>
  </si>
  <si>
    <t xml:space="preserve">    污水处理费对应专项债务收入安排的支出</t>
  </si>
  <si>
    <t xml:space="preserve">    国有土地使用权出让收入对应专项债务收入安排的支出</t>
  </si>
  <si>
    <t>五、农林水支出</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</si>
  <si>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</si>
  <si>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</si>
  <si>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</si>
  <si>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t>
  </si>
  <si>
    <t xml:space="preserve">    国家重大水利工程建设基金对应专项债务收入安排的支出</t>
  </si>
  <si>
    <t>六、交通运输支出</t>
  </si>
  <si>
    <t xml:space="preserve">    海南省高等级公路车辆通行附加费安排的支出</t>
  </si>
  <si>
    <t xml:space="preserve">    车辆通行费安排的支出</t>
  </si>
  <si>
    <t xml:space="preserve">    港口建设费安排的支出</t>
  </si>
  <si>
    <t xml:space="preserve">    铁路建设基金支出</t>
  </si>
  <si>
    <t xml:space="preserve">    船舶油污损害赔偿基金支出</t>
  </si>
  <si>
    <t xml:space="preserve">    民航发展基金支出</t>
  </si>
  <si>
    <t xml:space="preserve">    海南省高等级公路车辆通行附加费对应专项债务收入安排的支出</t>
  </si>
  <si>
    <t xml:space="preserve">    政府收费公路专项债券收入安排的支出</t>
  </si>
  <si>
    <t xml:space="preserve">    车辆通行费对应专项债务收入安排的支出</t>
  </si>
  <si>
    <t xml:space="preserve">    港口建设费对应专项债务收入安排的支出</t>
  </si>
  <si>
    <t>七、资源勘探工业信息等支出</t>
  </si>
  <si>
    <t xml:space="preserve">    农网还贷资金支出</t>
  </si>
  <si>
    <t>八、其他支出</t>
  </si>
  <si>
    <t xml:space="preserve">    其他政府性基金及对应专项债务收入安排的支出</t>
  </si>
  <si>
    <t xml:space="preserve">    彩票发行销售机构业务费安排的支出</t>
  </si>
  <si>
    <t xml:space="preserve">    彩票公益金安排的支出</t>
  </si>
  <si>
    <t>九、债务付息支出</t>
  </si>
  <si>
    <t>十、债务发行费用支出</t>
  </si>
  <si>
    <t>十一、抗疫特别国债安排的支出</t>
  </si>
  <si>
    <t xml:space="preserve">  政府性基金转移收入</t>
  </si>
  <si>
    <t xml:space="preserve">  政府性基金转移支付</t>
  </si>
  <si>
    <t xml:space="preserve">    政府性基金补助收入</t>
  </si>
  <si>
    <t xml:space="preserve">    政府性基金补助支出</t>
  </si>
  <si>
    <t xml:space="preserve">    政府性基金上解收入</t>
  </si>
  <si>
    <t xml:space="preserve">    政府性基金上解支出</t>
  </si>
  <si>
    <t xml:space="preserve">    其中：地方政府性基金调入专项收入</t>
  </si>
  <si>
    <t xml:space="preserve">  地方政府专项债务还本支出</t>
  </si>
  <si>
    <t xml:space="preserve">  地方政府专项债务收入</t>
  </si>
  <si>
    <t xml:space="preserve">  地方政府专项债务转贷支出</t>
  </si>
  <si>
    <t xml:space="preserve">  地方政府专项债务转贷收入</t>
  </si>
  <si>
    <t>表九</t>
  </si>
  <si>
    <t>2021年政府性基金预算收支明细表</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</si>
  <si>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</si>
  <si>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</si>
  <si>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</si>
  <si>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</si>
  <si>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</si>
  <si>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土地出让价款收入</t>
  </si>
  <si>
    <t xml:space="preserve">  补缴的土地价款</t>
  </si>
  <si>
    <t xml:space="preserve">      宣传促销</t>
  </si>
  <si>
    <t xml:space="preserve">  划拨土地收入</t>
  </si>
  <si>
    <t xml:space="preserve">      行业规划</t>
  </si>
  <si>
    <t xml:space="preserve">  缴纳新增建设用地土地有偿使用费</t>
  </si>
  <si>
    <t xml:space="preserve">      旅游事业补助</t>
  </si>
  <si>
    <t xml:space="preserve">  其他土地出让收入</t>
  </si>
  <si>
    <t xml:space="preserve">      地方旅游开发项目补助</t>
  </si>
  <si>
    <t xml:space="preserve">      其他旅游发展基金支出 </t>
  </si>
  <si>
    <t xml:space="preserve">  福利彩票公益金收入</t>
  </si>
  <si>
    <t xml:space="preserve">      资助城市影院</t>
  </si>
  <si>
    <t xml:space="preserve">  体育彩票公益金收入</t>
  </si>
  <si>
    <t xml:space="preserve">      其他国家电影事业发展专项资金对应专项债务收入支出</t>
  </si>
  <si>
    <t xml:space="preserve">      移民补助</t>
  </si>
  <si>
    <t xml:space="preserve">      基础设施建设和经济发展</t>
  </si>
  <si>
    <t xml:space="preserve">      其他大中型水库移民后期扶持基金支出</t>
  </si>
  <si>
    <t xml:space="preserve">  福利彩票销售机构的业务费用</t>
  </si>
  <si>
    <t xml:space="preserve">  体育彩票销售机构的业务费用</t>
  </si>
  <si>
    <t xml:space="preserve">  彩票兑奖周转金</t>
  </si>
  <si>
    <t xml:space="preserve">      其他小型水库移民扶助基金支出</t>
  </si>
  <si>
    <t xml:space="preserve">  彩票发行销售风险基金</t>
  </si>
  <si>
    <t xml:space="preserve">  彩票市场调控资金收入</t>
  </si>
  <si>
    <t xml:space="preserve">      其他小型水库移民扶助基金对应专项债务收入安排的支出</t>
  </si>
  <si>
    <t xml:space="preserve">      风力发电补助</t>
  </si>
  <si>
    <t xml:space="preserve">      太阳能发电补助</t>
  </si>
  <si>
    <t xml:space="preserve">      生物质能发电补助</t>
  </si>
  <si>
    <t xml:space="preserve">      其他可再生能源电价附加收入安排的支出</t>
  </si>
  <si>
    <t xml:space="preserve">      回收处理费用补贴</t>
  </si>
  <si>
    <t xml:space="preserve">      信息系统建设</t>
  </si>
  <si>
    <t xml:space="preserve">      基金征管经费</t>
  </si>
  <si>
    <t xml:space="preserve">      其他废弃电器电子产品处理基金支出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</si>
  <si>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</si>
  <si>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</si>
  <si>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</si>
  <si>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</si>
  <si>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</si>
  <si>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</si>
  <si>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</si>
  <si>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</si>
  <si>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</si>
  <si>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</si>
  <si>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</si>
  <si>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其他国有土地收益基金支出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</si>
  <si>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</si>
  <si>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</si>
  <si>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</si>
  <si>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</si>
  <si>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</si>
  <si>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</si>
  <si>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</si>
  <si>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</si>
  <si>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</si>
  <si>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其他土地储备专项债券收入安排的支出</t>
  </si>
  <si>
    <t xml:space="preserve">      其他棚户区改造专项债券收入安排的支出</t>
  </si>
  <si>
    <t xml:space="preserve">      其他城市基础设施配套费对应专项债务收入安排的支出</t>
  </si>
  <si>
    <t xml:space="preserve">      其他污水处理费对应专项债务收入安排的支出</t>
  </si>
  <si>
    <t xml:space="preserve">      其他国有土地使用权出让收入对应专项债务收入安排的支出</t>
  </si>
  <si>
    <t xml:space="preserve">      解决移民遗留问题</t>
  </si>
  <si>
    <t xml:space="preserve">      库区防护工程维护</t>
  </si>
  <si>
    <t xml:space="preserve">      其他大中型水库库区基金支出</t>
  </si>
  <si>
    <t xml:space="preserve">      库区维护和管理</t>
  </si>
  <si>
    <t xml:space="preserve">      其他三峡水库库区基金支出</t>
  </si>
  <si>
    <t xml:space="preserve">      三峡后续工作</t>
  </si>
  <si>
    <t xml:space="preserve">      地方重大水利工程建设</t>
  </si>
  <si>
    <t xml:space="preserve">      其他重大水利工程建设基金支出</t>
  </si>
  <si>
    <t xml:space="preserve">      公路还贷</t>
  </si>
  <si>
    <t xml:space="preserve">      其他海南省高等级公路车辆通行附加费安排的支出</t>
  </si>
  <si>
    <t xml:space="preserve">      政府还贷公路养护</t>
  </si>
  <si>
    <t xml:space="preserve">      政府还贷公路管理</t>
  </si>
  <si>
    <t xml:space="preserve">      其他车辆通行费安排的支出</t>
  </si>
  <si>
    <t xml:space="preserve">      航道建设和维护</t>
  </si>
  <si>
    <t xml:space="preserve">      航运保障系统建设</t>
  </si>
  <si>
    <t xml:space="preserve">      其他港口建设费安排的支出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</si>
  <si>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</si>
  <si>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</si>
  <si>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</si>
  <si>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</si>
  <si>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</si>
  <si>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</si>
  <si>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</si>
  <si>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</si>
  <si>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</si>
  <si>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</si>
  <si>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</si>
  <si>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</si>
  <si>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</si>
  <si>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</si>
  <si>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</si>
  <si>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</si>
  <si>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</si>
  <si>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</si>
  <si>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</si>
  <si>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</si>
  <si>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</si>
  <si>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其他海南省高等级公路车辆通行附加费对应专项债务收入安排的支出</t>
  </si>
  <si>
    <t xml:space="preserve">      其他政府收费公路专项债券收入安排的支出</t>
  </si>
  <si>
    <t xml:space="preserve">      其他港口建设费对应专项债务收入安排的支出</t>
  </si>
  <si>
    <t xml:space="preserve">      地方农网还贷资金支出</t>
  </si>
  <si>
    <t xml:space="preserve">      其他农网还贷资金支出</t>
  </si>
  <si>
    <t xml:space="preserve">      其他政府性基金安排的支出</t>
  </si>
  <si>
    <t xml:space="preserve">      其他地方自行试点项目收益专项债券收入安排的支出</t>
  </si>
  <si>
    <t xml:space="preserve">      其他政府性基金债务收入安排的支出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</si>
  <si>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</si>
  <si>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</si>
  <si>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</si>
  <si>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</si>
  <si>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</si>
  <si>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</si>
  <si>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</si>
  <si>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</si>
  <si>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</si>
  <si>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</si>
  <si>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</si>
  <si>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</si>
  <si>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</si>
  <si>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</si>
  <si>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</si>
  <si>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</si>
  <si>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</si>
  <si>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</si>
  <si>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</si>
  <si>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</si>
  <si>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</si>
  <si>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</si>
  <si>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</si>
  <si>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</si>
  <si>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</si>
  <si>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</si>
  <si>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</si>
  <si>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</si>
  <si>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</si>
  <si>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</si>
  <si>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</si>
  <si>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</si>
  <si>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</si>
  <si>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</si>
  <si>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</si>
  <si>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</si>
  <si>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</si>
  <si>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</si>
  <si>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</si>
  <si>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</si>
  <si>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</si>
  <si>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</si>
  <si>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</si>
  <si>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</si>
  <si>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</si>
  <si>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</si>
  <si>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</si>
  <si>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</si>
  <si>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</si>
  <si>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</si>
  <si>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</si>
  <si>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</si>
  <si>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</si>
  <si>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</si>
  <si>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</si>
  <si>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</si>
  <si>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</si>
  <si>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</si>
  <si>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</si>
  <si>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</si>
  <si>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</si>
  <si>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</si>
  <si>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</si>
  <si>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</si>
  <si>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</si>
  <si>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</si>
  <si>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</si>
  <si>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 xml:space="preserve"> 调出资金</t>
  </si>
  <si>
    <t xml:space="preserve"> 年终结余</t>
  </si>
  <si>
    <t xml:space="preserve"> 地方政府专项债务还本支出</t>
  </si>
  <si>
    <t xml:space="preserve"> 地方政府专项债务转贷支出</t>
  </si>
  <si>
    <t>表十</t>
  </si>
  <si>
    <t>2021年政府性基金调入专项收入预算表</t>
  </si>
  <si>
    <t>表十一</t>
  </si>
  <si>
    <t>2021年政府性基金预算支出资金来源情况表</t>
  </si>
  <si>
    <t>当年预算
收入安排</t>
  </si>
  <si>
    <t>转移支付
收入安排</t>
  </si>
  <si>
    <t>政府债务
资金</t>
  </si>
</sst>
</file>

<file path=xl/styles.xml><?xml version="1.0" encoding="utf-8"?>
<styleSheet xmlns="http://schemas.openxmlformats.org/spreadsheetml/2006/main">
  <numFmts count="8">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Red]\-0\ "/>
    <numFmt numFmtId="177" formatCode="0_ "/>
    <numFmt numFmtId="178" formatCode="0.0_ "/>
    <numFmt numFmtId="179" formatCode="0_);[Red]\(0\)"/>
  </numFmts>
  <fonts count="46">
    <font>
      <sz val="12"/>
      <name val="宋体"/>
      <charset val="134"/>
    </font>
    <font>
      <b/>
      <sz val="16"/>
      <name val="黑体"/>
      <charset val="134"/>
    </font>
    <font>
      <b/>
      <sz val="11"/>
      <name val="宋体"/>
      <charset val="134"/>
      <scheme val="minor"/>
    </font>
    <font>
      <sz val="11"/>
      <name val="宋体"/>
      <charset val="134"/>
      <scheme val="minor"/>
    </font>
    <font>
      <sz val="12"/>
      <name val="黑体"/>
      <charset val="134"/>
    </font>
    <font>
      <sz val="10"/>
      <name val="宋体"/>
      <charset val="134"/>
      <scheme val="minor"/>
    </font>
    <font>
      <sz val="11"/>
      <color theme="1"/>
      <name val="宋体"/>
      <charset val="134"/>
      <scheme val="minor"/>
    </font>
    <font>
      <sz val="11"/>
      <color rgb="FFFF0000"/>
      <name val="宋体"/>
      <charset val="134"/>
      <scheme val="minor"/>
    </font>
    <font>
      <sz val="10"/>
      <name val="Times New Roman"/>
      <charset val="134"/>
    </font>
    <font>
      <sz val="9"/>
      <name val="宋体"/>
      <charset val="134"/>
      <scheme val="minor"/>
    </font>
    <font>
      <sz val="9"/>
      <name val="Times New Roman"/>
      <charset val="134"/>
    </font>
    <font>
      <sz val="9"/>
      <color rgb="FFFF0000"/>
      <name val="宋体"/>
      <charset val="134"/>
      <scheme val="minor"/>
    </font>
    <font>
      <sz val="10"/>
      <name val="宋体"/>
      <charset val="134"/>
    </font>
    <font>
      <sz val="12"/>
      <name val="Times New Roman"/>
      <charset val="134"/>
    </font>
    <font>
      <sz val="12"/>
      <color rgb="FFFF0000"/>
      <name val="Times New Roman"/>
      <charset val="134"/>
    </font>
    <font>
      <sz val="12"/>
      <name val="宋体"/>
      <charset val="134"/>
      <scheme val="minor"/>
    </font>
    <font>
      <sz val="11"/>
      <name val="宋体"/>
      <charset val="134"/>
      <scheme val="major"/>
    </font>
    <font>
      <b/>
      <sz val="11"/>
      <name val="宋体"/>
      <charset val="134"/>
      <scheme val="major"/>
    </font>
    <font>
      <sz val="11"/>
      <color rgb="FFFF0000"/>
      <name val="宋体"/>
      <charset val="134"/>
      <scheme val="major"/>
    </font>
    <font>
      <sz val="16"/>
      <name val="黑体"/>
      <charset val="134"/>
    </font>
    <font>
      <sz val="14"/>
      <name val="宋体"/>
      <charset val="134"/>
    </font>
    <font>
      <b/>
      <sz val="24"/>
      <name val="黑体"/>
      <charset val="134"/>
    </font>
    <font>
      <sz val="18"/>
      <name val="黑体"/>
      <charset val="134"/>
    </font>
    <font>
      <sz val="16"/>
      <name val="楷体_GB2312"/>
      <charset val="134"/>
    </font>
    <font>
      <sz val="48"/>
      <name val="黑体"/>
      <charset val="134"/>
    </font>
    <font>
      <sz val="22"/>
      <name val="楷体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9"/>
      <name val="宋体"/>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6">
    <fill>
      <patternFill patternType="none"/>
    </fill>
    <fill>
      <patternFill patternType="gray125"/>
    </fill>
    <fill>
      <patternFill patternType="solid">
        <fgColor theme="0"/>
        <bgColor indexed="64"/>
      </patternFill>
    </fill>
    <fill>
      <patternFill patternType="solid">
        <fgColor theme="0" tint="-0.149998474074526"/>
        <bgColor indexed="64"/>
      </patternFill>
    </fill>
    <fill>
      <patternFill patternType="solid">
        <fgColor theme="3" tint="0.79998168889431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8">
    <xf numFmtId="0" fontId="0" fillId="0" borderId="0"/>
    <xf numFmtId="42" fontId="6" fillId="0" borderId="0" applyFont="0" applyFill="0" applyBorder="0" applyAlignment="0" applyProtection="0">
      <alignment vertical="center"/>
    </xf>
    <xf numFmtId="0" fontId="26" fillId="28" borderId="0" applyNumberFormat="0" applyBorder="0" applyAlignment="0" applyProtection="0">
      <alignment vertical="center"/>
    </xf>
    <xf numFmtId="0" fontId="42" fillId="25" borderId="18"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26" fillId="8" borderId="0" applyNumberFormat="0" applyBorder="0" applyAlignment="0" applyProtection="0">
      <alignment vertical="center"/>
    </xf>
    <xf numFmtId="0" fontId="33" fillId="12" borderId="0" applyNumberFormat="0" applyBorder="0" applyAlignment="0" applyProtection="0">
      <alignment vertical="center"/>
    </xf>
    <xf numFmtId="43" fontId="6" fillId="0" borderId="0" applyFont="0" applyFill="0" applyBorder="0" applyAlignment="0" applyProtection="0">
      <alignment vertical="center"/>
    </xf>
    <xf numFmtId="0" fontId="34" fillId="31" borderId="0" applyNumberFormat="0" applyBorder="0" applyAlignment="0" applyProtection="0">
      <alignment vertical="center"/>
    </xf>
    <xf numFmtId="0" fontId="40" fillId="0" borderId="0" applyNumberFormat="0" applyFill="0" applyBorder="0" applyAlignment="0" applyProtection="0">
      <alignment vertical="center"/>
    </xf>
    <xf numFmtId="9" fontId="6" fillId="0" borderId="0" applyFont="0" applyFill="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17" borderId="15" applyNumberFormat="0" applyFont="0" applyAlignment="0" applyProtection="0">
      <alignment vertical="center"/>
    </xf>
    <xf numFmtId="0" fontId="34" fillId="24" borderId="0" applyNumberFormat="0" applyBorder="0" applyAlignment="0" applyProtection="0">
      <alignment vertical="center"/>
    </xf>
    <xf numFmtId="0" fontId="3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6" fillId="0" borderId="13" applyNumberFormat="0" applyFill="0" applyAlignment="0" applyProtection="0">
      <alignment vertical="center"/>
    </xf>
    <xf numFmtId="0" fontId="28" fillId="0" borderId="13" applyNumberFormat="0" applyFill="0" applyAlignment="0" applyProtection="0">
      <alignment vertical="center"/>
    </xf>
    <xf numFmtId="0" fontId="34" fillId="30" borderId="0" applyNumberFormat="0" applyBorder="0" applyAlignment="0" applyProtection="0">
      <alignment vertical="center"/>
    </xf>
    <xf numFmtId="0" fontId="31" fillId="0" borderId="17" applyNumberFormat="0" applyFill="0" applyAlignment="0" applyProtection="0">
      <alignment vertical="center"/>
    </xf>
    <xf numFmtId="0" fontId="0" fillId="0" borderId="0" applyProtection="0"/>
    <xf numFmtId="0" fontId="34" fillId="23" borderId="0" applyNumberFormat="0" applyBorder="0" applyAlignment="0" applyProtection="0">
      <alignment vertical="center"/>
    </xf>
    <xf numFmtId="0" fontId="35" fillId="16" borderId="14" applyNumberFormat="0" applyAlignment="0" applyProtection="0">
      <alignment vertical="center"/>
    </xf>
    <xf numFmtId="0" fontId="43" fillId="16" borderId="18" applyNumberFormat="0" applyAlignment="0" applyProtection="0">
      <alignment vertical="center"/>
    </xf>
    <xf numFmtId="0" fontId="27" fillId="7" borderId="12" applyNumberFormat="0" applyAlignment="0" applyProtection="0">
      <alignment vertical="center"/>
    </xf>
    <xf numFmtId="0" fontId="26" fillId="35" borderId="0" applyNumberFormat="0" applyBorder="0" applyAlignment="0" applyProtection="0">
      <alignment vertical="center"/>
    </xf>
    <xf numFmtId="0" fontId="34" fillId="20" borderId="0" applyNumberFormat="0" applyBorder="0" applyAlignment="0" applyProtection="0">
      <alignment vertical="center"/>
    </xf>
    <xf numFmtId="0" fontId="44" fillId="0" borderId="19" applyNumberFormat="0" applyFill="0" applyAlignment="0" applyProtection="0">
      <alignment vertical="center"/>
    </xf>
    <xf numFmtId="0" fontId="38" fillId="0" borderId="16" applyNumberFormat="0" applyFill="0" applyAlignment="0" applyProtection="0">
      <alignment vertical="center"/>
    </xf>
    <xf numFmtId="0" fontId="45" fillId="34" borderId="0" applyNumberFormat="0" applyBorder="0" applyAlignment="0" applyProtection="0">
      <alignment vertical="center"/>
    </xf>
    <xf numFmtId="0" fontId="41" fillId="22" borderId="0" applyNumberFormat="0" applyBorder="0" applyAlignment="0" applyProtection="0">
      <alignment vertical="center"/>
    </xf>
    <xf numFmtId="0" fontId="26" fillId="27" borderId="0" applyNumberFormat="0" applyBorder="0" applyAlignment="0" applyProtection="0">
      <alignment vertical="center"/>
    </xf>
    <xf numFmtId="0" fontId="34" fillId="15" borderId="0" applyNumberFormat="0" applyBorder="0" applyAlignment="0" applyProtection="0">
      <alignment vertical="center"/>
    </xf>
    <xf numFmtId="0" fontId="26" fillId="26" borderId="0" applyNumberFormat="0" applyBorder="0" applyAlignment="0" applyProtection="0">
      <alignment vertical="center"/>
    </xf>
    <xf numFmtId="0" fontId="26" fillId="6" borderId="0" applyNumberFormat="0" applyBorder="0" applyAlignment="0" applyProtection="0">
      <alignment vertical="center"/>
    </xf>
    <xf numFmtId="0" fontId="26" fillId="33" borderId="0" applyNumberFormat="0" applyBorder="0" applyAlignment="0" applyProtection="0">
      <alignment vertical="center"/>
    </xf>
    <xf numFmtId="0" fontId="26" fillId="11" borderId="0" applyNumberFormat="0" applyBorder="0" applyAlignment="0" applyProtection="0">
      <alignment vertical="center"/>
    </xf>
    <xf numFmtId="0" fontId="34" fillId="14" borderId="0" applyNumberFormat="0" applyBorder="0" applyAlignment="0" applyProtection="0">
      <alignment vertical="center"/>
    </xf>
    <xf numFmtId="0" fontId="0" fillId="0" borderId="0"/>
    <xf numFmtId="0" fontId="34" fillId="19" borderId="0" applyNumberFormat="0" applyBorder="0" applyAlignment="0" applyProtection="0">
      <alignment vertical="center"/>
    </xf>
    <xf numFmtId="0" fontId="26" fillId="32" borderId="0" applyNumberFormat="0" applyBorder="0" applyAlignment="0" applyProtection="0">
      <alignment vertical="center"/>
    </xf>
    <xf numFmtId="0" fontId="26" fillId="10" borderId="0" applyNumberFormat="0" applyBorder="0" applyAlignment="0" applyProtection="0">
      <alignment vertical="center"/>
    </xf>
    <xf numFmtId="0" fontId="34" fillId="13" borderId="0" applyNumberFormat="0" applyBorder="0" applyAlignment="0" applyProtection="0">
      <alignment vertical="center"/>
    </xf>
    <xf numFmtId="0" fontId="0" fillId="0" borderId="0">
      <alignment vertical="center"/>
    </xf>
    <xf numFmtId="0" fontId="26" fillId="5" borderId="0" applyNumberFormat="0" applyBorder="0" applyAlignment="0" applyProtection="0">
      <alignment vertical="center"/>
    </xf>
    <xf numFmtId="0" fontId="34" fillId="29" borderId="0" applyNumberFormat="0" applyBorder="0" applyAlignment="0" applyProtection="0">
      <alignment vertical="center"/>
    </xf>
    <xf numFmtId="0" fontId="34" fillId="18" borderId="0" applyNumberFormat="0" applyBorder="0" applyAlignment="0" applyProtection="0">
      <alignment vertical="center"/>
    </xf>
    <xf numFmtId="0" fontId="37" fillId="0" borderId="0"/>
    <xf numFmtId="0" fontId="26" fillId="9" borderId="0" applyNumberFormat="0" applyBorder="0" applyAlignment="0" applyProtection="0">
      <alignment vertical="center"/>
    </xf>
    <xf numFmtId="0" fontId="34" fillId="2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cellStyleXfs>
  <cellXfs count="229">
    <xf numFmtId="0" fontId="0" fillId="0" borderId="0" xfId="0"/>
    <xf numFmtId="0" fontId="1" fillId="0" borderId="0" xfId="0" applyFont="1" applyFill="1"/>
    <xf numFmtId="0" fontId="2" fillId="0" borderId="0" xfId="0" applyFont="1" applyFill="1" applyAlignment="1">
      <alignment vertical="center"/>
    </xf>
    <xf numFmtId="0" fontId="3" fillId="0" borderId="0" xfId="0" applyFont="1" applyFill="1"/>
    <xf numFmtId="0" fontId="4" fillId="0" borderId="0" xfId="0" applyFont="1" applyFill="1"/>
    <xf numFmtId="0" fontId="1" fillId="0" borderId="0" xfId="0" applyFont="1" applyFill="1" applyAlignment="1">
      <alignment horizontal="center" vertical="center"/>
    </xf>
    <xf numFmtId="0" fontId="3" fillId="0" borderId="0" xfId="0" applyFont="1" applyFill="1" applyAlignment="1">
      <alignment horizontal="right"/>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 xfId="0" applyFont="1" applyFill="1" applyBorder="1" applyAlignment="1">
      <alignment horizontal="center"/>
    </xf>
    <xf numFmtId="0" fontId="3" fillId="0" borderId="3" xfId="0" applyFont="1" applyFill="1" applyBorder="1" applyAlignment="1">
      <alignment horizontal="center" wrapText="1"/>
    </xf>
    <xf numFmtId="0" fontId="3" fillId="0" borderId="3" xfId="0" applyFont="1" applyFill="1" applyBorder="1" applyAlignment="1">
      <alignment horizontal="center" vertical="center"/>
    </xf>
    <xf numFmtId="0" fontId="2" fillId="0" borderId="4" xfId="0" applyFont="1" applyFill="1" applyBorder="1" applyAlignment="1">
      <alignment horizontal="center" vertical="center"/>
    </xf>
    <xf numFmtId="3" fontId="3" fillId="2" borderId="5" xfId="0" applyNumberFormat="1" applyFont="1" applyFill="1" applyBorder="1" applyAlignment="1" applyProtection="1">
      <alignment vertical="center"/>
    </xf>
    <xf numFmtId="0" fontId="3" fillId="0" borderId="5" xfId="0" applyFont="1" applyFill="1" applyBorder="1" applyAlignment="1">
      <alignment vertical="center"/>
    </xf>
    <xf numFmtId="3" fontId="3" fillId="2" borderId="5" xfId="0" applyNumberFormat="1" applyFont="1" applyFill="1" applyBorder="1" applyAlignment="1" applyProtection="1">
      <alignment horizontal="left" vertical="center"/>
    </xf>
    <xf numFmtId="0" fontId="3" fillId="0" borderId="5" xfId="0" applyFont="1" applyBorder="1" applyAlignment="1">
      <alignment horizontal="left" vertical="center"/>
    </xf>
    <xf numFmtId="0" fontId="3" fillId="0" borderId="5" xfId="55" applyFont="1" applyFill="1" applyBorder="1" applyAlignment="1">
      <alignment vertical="center" wrapText="1"/>
    </xf>
    <xf numFmtId="3" fontId="3" fillId="0" borderId="5" xfId="0" applyNumberFormat="1" applyFont="1" applyFill="1" applyBorder="1" applyAlignment="1" applyProtection="1">
      <alignment horizontal="left" vertical="center"/>
    </xf>
    <xf numFmtId="0" fontId="3" fillId="0" borderId="5" xfId="0" applyFont="1" applyFill="1" applyBorder="1"/>
    <xf numFmtId="0" fontId="2" fillId="0" borderId="5" xfId="0" applyFont="1" applyFill="1" applyBorder="1" applyAlignment="1">
      <alignment horizontal="distributed" vertical="center"/>
    </xf>
    <xf numFmtId="0" fontId="1" fillId="0" borderId="0" xfId="0" applyFont="1"/>
    <xf numFmtId="0" fontId="3" fillId="0" borderId="0" xfId="0" applyFont="1"/>
    <xf numFmtId="0" fontId="3" fillId="0" borderId="0" xfId="0" applyFont="1" applyBorder="1"/>
    <xf numFmtId="0" fontId="1" fillId="0" borderId="0" xfId="0" applyFont="1" applyBorder="1"/>
    <xf numFmtId="0" fontId="3" fillId="0" borderId="0" xfId="0" applyFont="1" applyBorder="1" applyAlignment="1">
      <alignment horizontal="right"/>
    </xf>
    <xf numFmtId="0" fontId="3" fillId="0" borderId="5" xfId="0" applyFont="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Border="1" applyAlignment="1">
      <alignment horizontal="center" vertical="center" wrapText="1"/>
    </xf>
    <xf numFmtId="3" fontId="3" fillId="0" borderId="5" xfId="0" applyNumberFormat="1" applyFont="1" applyFill="1" applyBorder="1" applyAlignment="1" applyProtection="1">
      <alignment vertical="center"/>
    </xf>
    <xf numFmtId="0" fontId="3" fillId="0" borderId="5" xfId="0" applyFont="1" applyBorder="1"/>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horizontal="righ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3" fillId="0" borderId="3" xfId="0" applyFont="1" applyFill="1" applyBorder="1" applyAlignment="1">
      <alignment horizontal="right" vertical="center"/>
    </xf>
    <xf numFmtId="0" fontId="3" fillId="0" borderId="5" xfId="0" applyFont="1" applyBorder="1" applyAlignment="1">
      <alignment vertical="center"/>
    </xf>
    <xf numFmtId="0" fontId="2" fillId="0" borderId="5" xfId="0" applyFont="1" applyFill="1" applyBorder="1" applyAlignment="1">
      <alignment vertical="center"/>
    </xf>
    <xf numFmtId="0" fontId="5" fillId="0" borderId="5" xfId="55" applyFont="1" applyFill="1" applyBorder="1" applyAlignment="1">
      <alignment vertical="center" wrapText="1"/>
    </xf>
    <xf numFmtId="1" fontId="3" fillId="0" borderId="5" xfId="0" applyNumberFormat="1" applyFont="1" applyFill="1" applyBorder="1" applyAlignment="1" applyProtection="1">
      <alignment vertical="center"/>
      <protection locked="0"/>
    </xf>
    <xf numFmtId="0" fontId="3" fillId="2" borderId="0" xfId="0" applyFont="1" applyFill="1" applyAlignment="1">
      <alignment vertical="center"/>
    </xf>
    <xf numFmtId="0" fontId="2" fillId="0" borderId="8" xfId="0" applyFont="1" applyFill="1" applyBorder="1" applyAlignment="1">
      <alignment horizontal="center" vertical="center"/>
    </xf>
    <xf numFmtId="0" fontId="2" fillId="0" borderId="5" xfId="0" applyFont="1" applyFill="1" applyBorder="1" applyAlignment="1">
      <alignment horizontal="center" vertical="center"/>
    </xf>
    <xf numFmtId="0" fontId="3" fillId="2" borderId="5" xfId="0" applyFont="1" applyFill="1" applyBorder="1" applyAlignment="1">
      <alignment vertical="center"/>
    </xf>
    <xf numFmtId="10" fontId="3" fillId="2" borderId="5" xfId="0" applyNumberFormat="1" applyFont="1" applyFill="1" applyBorder="1" applyAlignment="1">
      <alignment vertical="center"/>
    </xf>
    <xf numFmtId="0" fontId="2" fillId="2" borderId="3" xfId="0" applyFont="1" applyFill="1" applyBorder="1" applyAlignment="1">
      <alignment horizontal="right" vertical="center"/>
    </xf>
    <xf numFmtId="10" fontId="3" fillId="2" borderId="3" xfId="0" applyNumberFormat="1" applyFont="1" applyFill="1" applyBorder="1" applyAlignment="1">
      <alignment horizontal="right" vertical="center"/>
    </xf>
    <xf numFmtId="0" fontId="3" fillId="2" borderId="5" xfId="0" applyFont="1" applyFill="1" applyBorder="1" applyAlignment="1">
      <alignment horizontal="right" vertical="center"/>
    </xf>
    <xf numFmtId="3" fontId="6" fillId="2" borderId="5" xfId="0" applyNumberFormat="1" applyFont="1" applyFill="1" applyBorder="1" applyAlignment="1" applyProtection="1">
      <alignment vertical="center"/>
    </xf>
    <xf numFmtId="3" fontId="3" fillId="2" borderId="5" xfId="0" applyNumberFormat="1" applyFont="1" applyFill="1" applyBorder="1" applyAlignment="1" applyProtection="1">
      <alignment horizontal="right" vertical="center"/>
    </xf>
    <xf numFmtId="3" fontId="7" fillId="0" borderId="5" xfId="0" applyNumberFormat="1" applyFont="1" applyFill="1" applyBorder="1" applyAlignment="1" applyProtection="1">
      <alignment vertical="center"/>
    </xf>
    <xf numFmtId="0" fontId="3" fillId="0" borderId="5" xfId="0" applyFont="1" applyFill="1" applyBorder="1" applyAlignment="1">
      <alignment horizontal="right" vertical="center"/>
    </xf>
    <xf numFmtId="0" fontId="3" fillId="0" borderId="5" xfId="0" applyFont="1" applyBorder="1" applyAlignment="1">
      <alignment horizontal="right" vertical="center"/>
    </xf>
    <xf numFmtId="3" fontId="3" fillId="0" borderId="5" xfId="0" applyNumberFormat="1" applyFont="1" applyFill="1" applyBorder="1" applyAlignment="1" applyProtection="1">
      <alignment horizontal="right" vertical="center"/>
    </xf>
    <xf numFmtId="3" fontId="3" fillId="0" borderId="5" xfId="0" applyNumberFormat="1" applyFont="1" applyFill="1" applyBorder="1" applyAlignment="1">
      <alignment horizontal="right" vertical="center"/>
    </xf>
    <xf numFmtId="0" fontId="1" fillId="0" borderId="0" xfId="57" applyFont="1" applyFill="1"/>
    <xf numFmtId="0" fontId="3" fillId="0" borderId="0" xfId="57" applyFont="1" applyFill="1"/>
    <xf numFmtId="0" fontId="7" fillId="0" borderId="0" xfId="57" applyFont="1" applyFill="1"/>
    <xf numFmtId="0" fontId="1" fillId="0" borderId="0" xfId="57" applyNumberFormat="1" applyFont="1" applyFill="1" applyAlignment="1" applyProtection="1">
      <alignment vertical="center"/>
    </xf>
    <xf numFmtId="0" fontId="1" fillId="0" borderId="0" xfId="57" applyNumberFormat="1" applyFont="1" applyFill="1" applyAlignment="1" applyProtection="1">
      <alignment horizontal="center" vertical="center"/>
    </xf>
    <xf numFmtId="0" fontId="3" fillId="0" borderId="0" xfId="57" applyNumberFormat="1" applyFont="1" applyFill="1" applyAlignment="1" applyProtection="1">
      <alignment horizontal="right" vertical="center"/>
    </xf>
    <xf numFmtId="0" fontId="2" fillId="0" borderId="9" xfId="57" applyNumberFormat="1" applyFont="1" applyFill="1" applyBorder="1" applyAlignment="1" applyProtection="1">
      <alignment horizontal="center" vertical="center"/>
    </xf>
    <xf numFmtId="0" fontId="3" fillId="0" borderId="1" xfId="57" applyNumberFormat="1" applyFont="1" applyFill="1" applyBorder="1" applyAlignment="1" applyProtection="1">
      <alignment horizontal="center" vertical="center"/>
    </xf>
    <xf numFmtId="0" fontId="3" fillId="0" borderId="5" xfId="57" applyNumberFormat="1" applyFont="1" applyFill="1" applyBorder="1" applyAlignment="1" applyProtection="1">
      <alignment horizontal="center" vertical="center" wrapText="1"/>
    </xf>
    <xf numFmtId="0" fontId="3" fillId="0" borderId="3" xfId="57" applyNumberFormat="1" applyFont="1" applyFill="1" applyBorder="1" applyAlignment="1" applyProtection="1">
      <alignment horizontal="center" vertical="center"/>
    </xf>
    <xf numFmtId="0" fontId="2" fillId="0" borderId="5" xfId="57" applyNumberFormat="1" applyFont="1" applyFill="1" applyBorder="1" applyAlignment="1" applyProtection="1">
      <alignment horizontal="center" vertical="center" wrapText="1"/>
    </xf>
    <xf numFmtId="0" fontId="8" fillId="0" borderId="3" xfId="57" applyNumberFormat="1" applyFont="1" applyFill="1" applyBorder="1" applyAlignment="1" applyProtection="1">
      <alignment horizontal="center" vertical="center"/>
    </xf>
    <xf numFmtId="3" fontId="9" fillId="0" borderId="5" xfId="57" applyNumberFormat="1" applyFont="1" applyFill="1" applyBorder="1" applyAlignment="1" applyProtection="1">
      <alignment horizontal="right" vertical="center"/>
    </xf>
    <xf numFmtId="0" fontId="10" fillId="0" borderId="3" xfId="57" applyNumberFormat="1" applyFont="1" applyFill="1" applyBorder="1" applyAlignment="1" applyProtection="1">
      <alignment horizontal="center" vertical="center"/>
    </xf>
    <xf numFmtId="0" fontId="10" fillId="3" borderId="3" xfId="57" applyNumberFormat="1" applyFont="1" applyFill="1" applyBorder="1" applyAlignment="1" applyProtection="1">
      <alignment horizontal="center" vertical="center"/>
    </xf>
    <xf numFmtId="176" fontId="8" fillId="3" borderId="5" xfId="54" applyNumberFormat="1" applyFont="1" applyFill="1" applyBorder="1" applyAlignment="1">
      <alignment horizontal="left" vertical="center" wrapText="1"/>
    </xf>
    <xf numFmtId="176" fontId="8" fillId="0" borderId="5" xfId="54" applyNumberFormat="1" applyFont="1" applyFill="1" applyBorder="1" applyAlignment="1">
      <alignment horizontal="left" vertical="center" wrapText="1"/>
    </xf>
    <xf numFmtId="0" fontId="9" fillId="0" borderId="5" xfId="57" applyFont="1" applyFill="1" applyBorder="1"/>
    <xf numFmtId="176" fontId="8" fillId="4" borderId="5" xfId="54" applyNumberFormat="1" applyFont="1" applyFill="1" applyBorder="1" applyAlignment="1">
      <alignment horizontal="left" vertical="center" wrapText="1"/>
    </xf>
    <xf numFmtId="0" fontId="8" fillId="3" borderId="5" xfId="24" applyNumberFormat="1" applyFont="1" applyFill="1" applyBorder="1" applyAlignment="1">
      <alignment horizontal="left" vertical="center"/>
    </xf>
    <xf numFmtId="0" fontId="8" fillId="0" borderId="5" xfId="24" applyNumberFormat="1" applyFont="1" applyFill="1" applyBorder="1" applyAlignment="1">
      <alignment horizontal="left" vertical="center"/>
    </xf>
    <xf numFmtId="0" fontId="8" fillId="4" borderId="5" xfId="24" applyNumberFormat="1" applyFont="1" applyFill="1" applyBorder="1" applyAlignment="1">
      <alignment horizontal="left" vertical="center"/>
    </xf>
    <xf numFmtId="0" fontId="8" fillId="0" borderId="5" xfId="24" applyNumberFormat="1" applyFont="1" applyFill="1" applyBorder="1" applyAlignment="1">
      <alignment horizontal="left"/>
    </xf>
    <xf numFmtId="0" fontId="8" fillId="3" borderId="5" xfId="57" applyFont="1" applyFill="1" applyBorder="1" applyAlignment="1">
      <alignment horizontal="left"/>
    </xf>
    <xf numFmtId="0" fontId="8" fillId="0" borderId="5" xfId="57" applyFont="1" applyFill="1" applyBorder="1" applyAlignment="1">
      <alignment horizontal="left"/>
    </xf>
    <xf numFmtId="0" fontId="8" fillId="4" borderId="5" xfId="57" applyFont="1" applyFill="1" applyBorder="1" applyAlignment="1">
      <alignment horizontal="left"/>
    </xf>
    <xf numFmtId="176" fontId="8" fillId="4" borderId="5" xfId="54" applyNumberFormat="1" applyFont="1" applyFill="1" applyBorder="1" applyAlignment="1">
      <alignment vertical="center" wrapText="1"/>
    </xf>
    <xf numFmtId="3" fontId="11" fillId="0" borderId="5" xfId="57" applyNumberFormat="1" applyFont="1" applyFill="1" applyBorder="1" applyAlignment="1" applyProtection="1">
      <alignment horizontal="right" vertical="center"/>
    </xf>
    <xf numFmtId="0" fontId="11" fillId="0" borderId="5" xfId="57" applyFont="1" applyFill="1" applyBorder="1"/>
    <xf numFmtId="0" fontId="2" fillId="0" borderId="0" xfId="57" applyNumberFormat="1" applyFont="1" applyFill="1" applyBorder="1" applyAlignment="1" applyProtection="1">
      <alignment horizontal="center" vertical="center"/>
    </xf>
    <xf numFmtId="176" fontId="8" fillId="3" borderId="5" xfId="54" applyNumberFormat="1" applyFont="1" applyFill="1" applyBorder="1" applyAlignment="1" applyProtection="1">
      <alignment horizontal="left" vertical="center" wrapText="1"/>
    </xf>
    <xf numFmtId="176" fontId="8" fillId="0" borderId="5" xfId="54" applyNumberFormat="1" applyFont="1" applyFill="1" applyBorder="1" applyAlignment="1" applyProtection="1">
      <alignment horizontal="left" vertical="center" wrapText="1"/>
    </xf>
    <xf numFmtId="176" fontId="8" fillId="4" borderId="5" xfId="54" applyNumberFormat="1" applyFont="1" applyFill="1" applyBorder="1" applyAlignment="1" applyProtection="1">
      <alignment horizontal="left" vertical="center" wrapText="1"/>
    </xf>
    <xf numFmtId="176" fontId="12" fillId="0" borderId="5" xfId="54" applyNumberFormat="1" applyFont="1" applyFill="1" applyBorder="1" applyAlignment="1">
      <alignment horizontal="left" vertical="center" wrapText="1" indent="1"/>
    </xf>
    <xf numFmtId="3" fontId="10" fillId="0" borderId="5" xfId="57" applyNumberFormat="1" applyFont="1" applyFill="1" applyBorder="1" applyAlignment="1" applyProtection="1">
      <alignment horizontal="right" vertical="center"/>
    </xf>
    <xf numFmtId="0" fontId="13" fillId="0" borderId="5" xfId="57" applyFont="1" applyFill="1" applyBorder="1"/>
    <xf numFmtId="0" fontId="14" fillId="0" borderId="5" xfId="57" applyFont="1" applyFill="1" applyBorder="1"/>
    <xf numFmtId="0" fontId="3" fillId="0" borderId="9" xfId="57" applyNumberFormat="1" applyFont="1" applyFill="1" applyBorder="1" applyAlignment="1" applyProtection="1">
      <alignment horizontal="right" vertical="center"/>
    </xf>
    <xf numFmtId="0" fontId="2" fillId="0" borderId="1" xfId="57" applyNumberFormat="1" applyFont="1" applyFill="1" applyBorder="1" applyAlignment="1" applyProtection="1">
      <alignment horizontal="center" vertical="center" wrapText="1"/>
    </xf>
    <xf numFmtId="0" fontId="2" fillId="0" borderId="3" xfId="57" applyNumberFormat="1" applyFont="1" applyFill="1" applyBorder="1" applyAlignment="1" applyProtection="1">
      <alignment horizontal="center" vertical="center" wrapText="1"/>
    </xf>
    <xf numFmtId="1" fontId="3" fillId="0" borderId="5" xfId="0" applyNumberFormat="1" applyFont="1" applyFill="1" applyBorder="1" applyAlignment="1" applyProtection="1">
      <alignment vertical="center" wrapText="1"/>
      <protection locked="0"/>
    </xf>
    <xf numFmtId="0" fontId="3" fillId="0" borderId="5" xfId="0" applyNumberFormat="1" applyFont="1" applyFill="1" applyBorder="1" applyAlignment="1" applyProtection="1">
      <alignment vertical="center" wrapText="1"/>
      <protection locked="0"/>
    </xf>
    <xf numFmtId="3" fontId="3" fillId="0" borderId="5" xfId="0" applyNumberFormat="1" applyFont="1" applyFill="1" applyBorder="1" applyAlignment="1" applyProtection="1">
      <alignment vertical="center" wrapText="1"/>
      <protection locked="0"/>
    </xf>
    <xf numFmtId="177" fontId="10" fillId="0" borderId="3" xfId="57" applyNumberFormat="1" applyFont="1" applyFill="1" applyBorder="1" applyAlignment="1" applyProtection="1">
      <alignment horizontal="center" vertical="center"/>
    </xf>
    <xf numFmtId="177" fontId="10" fillId="3" borderId="3" xfId="57" applyNumberFormat="1" applyFont="1" applyFill="1" applyBorder="1" applyAlignment="1" applyProtection="1">
      <alignment horizontal="center" vertical="center"/>
    </xf>
    <xf numFmtId="177" fontId="8" fillId="3" borderId="5" xfId="54" applyNumberFormat="1" applyFont="1" applyFill="1" applyBorder="1" applyAlignment="1">
      <alignment horizontal="left" vertical="center" wrapText="1"/>
    </xf>
    <xf numFmtId="177" fontId="8" fillId="0" borderId="5" xfId="54" applyNumberFormat="1" applyFont="1" applyFill="1" applyBorder="1" applyAlignment="1">
      <alignment horizontal="left" vertical="center" wrapText="1"/>
    </xf>
    <xf numFmtId="177" fontId="8" fillId="4" borderId="5" xfId="54" applyNumberFormat="1" applyFont="1" applyFill="1" applyBorder="1" applyAlignment="1">
      <alignment horizontal="left" vertical="center" wrapText="1"/>
    </xf>
    <xf numFmtId="177" fontId="8" fillId="3" borderId="5" xfId="24" applyNumberFormat="1" applyFont="1" applyFill="1" applyBorder="1" applyAlignment="1">
      <alignment horizontal="left" vertical="center"/>
    </xf>
    <xf numFmtId="177" fontId="8" fillId="0" borderId="5" xfId="24" applyNumberFormat="1" applyFont="1" applyFill="1" applyBorder="1" applyAlignment="1">
      <alignment horizontal="left" vertical="center"/>
    </xf>
    <xf numFmtId="177" fontId="8" fillId="4" borderId="5" xfId="24" applyNumberFormat="1" applyFont="1" applyFill="1" applyBorder="1" applyAlignment="1">
      <alignment horizontal="left" vertical="center"/>
    </xf>
    <xf numFmtId="177" fontId="8" fillId="0" borderId="5" xfId="24" applyNumberFormat="1" applyFont="1" applyFill="1" applyBorder="1" applyAlignment="1">
      <alignment horizontal="left"/>
    </xf>
    <xf numFmtId="177" fontId="8" fillId="3" borderId="5" xfId="57" applyNumberFormat="1" applyFont="1" applyFill="1" applyBorder="1" applyAlignment="1">
      <alignment horizontal="left"/>
    </xf>
    <xf numFmtId="177" fontId="8" fillId="0" borderId="5" xfId="57" applyNumberFormat="1" applyFont="1" applyFill="1" applyBorder="1" applyAlignment="1">
      <alignment horizontal="left"/>
    </xf>
    <xf numFmtId="177" fontId="8" fillId="4" borderId="5" xfId="57" applyNumberFormat="1" applyFont="1" applyFill="1" applyBorder="1" applyAlignment="1">
      <alignment horizontal="left"/>
    </xf>
    <xf numFmtId="177" fontId="8" fillId="4" borderId="5" xfId="54" applyNumberFormat="1" applyFont="1" applyFill="1" applyBorder="1" applyAlignment="1">
      <alignment vertical="center" wrapText="1"/>
    </xf>
    <xf numFmtId="0" fontId="3" fillId="0" borderId="5" xfId="0" applyFont="1" applyBorder="1" applyAlignment="1" applyProtection="1">
      <alignment vertical="center" wrapText="1"/>
      <protection locked="0"/>
    </xf>
    <xf numFmtId="177" fontId="8" fillId="3" borderId="5" xfId="54" applyNumberFormat="1" applyFont="1" applyFill="1" applyBorder="1" applyAlignment="1" applyProtection="1">
      <alignment horizontal="left" vertical="center" wrapText="1"/>
    </xf>
    <xf numFmtId="177" fontId="8" fillId="0" borderId="5" xfId="54" applyNumberFormat="1" applyFont="1" applyFill="1" applyBorder="1" applyAlignment="1" applyProtection="1">
      <alignment horizontal="left" vertical="center" wrapText="1"/>
    </xf>
    <xf numFmtId="177" fontId="8" fillId="4" borderId="5" xfId="54" applyNumberFormat="1" applyFont="1" applyFill="1" applyBorder="1" applyAlignment="1" applyProtection="1">
      <alignment horizontal="left" vertical="center" wrapText="1"/>
    </xf>
    <xf numFmtId="0" fontId="1" fillId="2" borderId="0" xfId="57" applyFont="1" applyFill="1"/>
    <xf numFmtId="0" fontId="1" fillId="2" borderId="0" xfId="0" applyFont="1" applyFill="1" applyAlignment="1">
      <alignment horizontal="center" vertical="center"/>
    </xf>
    <xf numFmtId="0" fontId="3" fillId="0" borderId="5" xfId="57" applyNumberFormat="1" applyFont="1" applyFill="1" applyBorder="1" applyAlignment="1" applyProtection="1">
      <alignment horizontal="centerContinuous" vertical="center" wrapText="1"/>
    </xf>
    <xf numFmtId="0" fontId="3" fillId="0" borderId="10" xfId="57" applyNumberFormat="1" applyFont="1" applyFill="1" applyBorder="1" applyAlignment="1" applyProtection="1">
      <alignment horizontal="center" vertical="center"/>
    </xf>
    <xf numFmtId="0" fontId="3" fillId="0" borderId="1" xfId="57" applyNumberFormat="1" applyFont="1" applyFill="1" applyBorder="1" applyAlignment="1" applyProtection="1">
      <alignment horizontal="center" vertical="center" wrapText="1"/>
    </xf>
    <xf numFmtId="0" fontId="8" fillId="0" borderId="5" xfId="57" applyFont="1" applyFill="1" applyBorder="1" applyAlignment="1">
      <alignment vertical="center"/>
    </xf>
    <xf numFmtId="3" fontId="8" fillId="3" borderId="5" xfId="57" applyNumberFormat="1" applyFont="1" applyFill="1" applyBorder="1" applyAlignment="1" applyProtection="1">
      <alignment vertical="center"/>
    </xf>
    <xf numFmtId="176" fontId="8" fillId="3" borderId="5" xfId="54" applyNumberFormat="1" applyFont="1" applyFill="1" applyBorder="1" applyAlignment="1">
      <alignment vertical="center" wrapText="1"/>
    </xf>
    <xf numFmtId="176" fontId="8" fillId="0" borderId="5" xfId="54" applyNumberFormat="1" applyFont="1" applyFill="1" applyBorder="1" applyAlignment="1">
      <alignment vertical="center" wrapText="1"/>
    </xf>
    <xf numFmtId="0" fontId="8" fillId="3" borderId="5" xfId="24" applyNumberFormat="1" applyFont="1" applyFill="1" applyBorder="1" applyAlignment="1">
      <alignment vertical="center"/>
    </xf>
    <xf numFmtId="0" fontId="8" fillId="0" borderId="5" xfId="24" applyNumberFormat="1" applyFont="1" applyFill="1" applyBorder="1" applyAlignment="1">
      <alignment vertical="center"/>
    </xf>
    <xf numFmtId="0" fontId="8" fillId="4" borderId="5" xfId="24" applyNumberFormat="1" applyFont="1" applyFill="1" applyBorder="1" applyAlignment="1">
      <alignment vertical="center"/>
    </xf>
    <xf numFmtId="0" fontId="8" fillId="0" borderId="5" xfId="24" applyNumberFormat="1" applyFont="1" applyFill="1" applyBorder="1" applyAlignment="1"/>
    <xf numFmtId="0" fontId="7" fillId="0" borderId="0" xfId="57" applyNumberFormat="1" applyFont="1" applyFill="1" applyAlignment="1" applyProtection="1">
      <alignment horizontal="right" vertical="center"/>
    </xf>
    <xf numFmtId="0" fontId="7" fillId="0" borderId="5" xfId="57" applyNumberFormat="1" applyFont="1" applyFill="1" applyBorder="1" applyAlignment="1" applyProtection="1">
      <alignment horizontal="centerContinuous" vertical="center" wrapText="1"/>
    </xf>
    <xf numFmtId="0" fontId="3" fillId="0" borderId="6" xfId="57" applyNumberFormat="1" applyFont="1" applyFill="1" applyBorder="1" applyAlignment="1" applyProtection="1">
      <alignment horizontal="center" vertical="center" wrapText="1"/>
    </xf>
    <xf numFmtId="0" fontId="8" fillId="3" borderId="5" xfId="57" applyFont="1" applyFill="1" applyBorder="1" applyAlignment="1">
      <alignment vertical="center"/>
    </xf>
    <xf numFmtId="0" fontId="8" fillId="0" borderId="5" xfId="57" applyFont="1" applyFill="1" applyBorder="1" applyAlignment="1"/>
    <xf numFmtId="0" fontId="8" fillId="4" borderId="5" xfId="57" applyFont="1" applyFill="1" applyBorder="1" applyAlignment="1">
      <alignment vertical="center"/>
    </xf>
    <xf numFmtId="176" fontId="8" fillId="3" borderId="5" xfId="54" applyNumberFormat="1" applyFont="1" applyFill="1" applyBorder="1" applyAlignment="1" applyProtection="1">
      <alignment vertical="center" wrapText="1"/>
    </xf>
    <xf numFmtId="176" fontId="8" fillId="0" borderId="5" xfId="54" applyNumberFormat="1" applyFont="1" applyFill="1" applyBorder="1" applyAlignment="1" applyProtection="1">
      <alignment vertical="center" wrapText="1"/>
    </xf>
    <xf numFmtId="176" fontId="8" fillId="4" borderId="5" xfId="54" applyNumberFormat="1" applyFont="1" applyFill="1" applyBorder="1" applyAlignment="1" applyProtection="1">
      <alignment vertical="center" wrapText="1"/>
    </xf>
    <xf numFmtId="176" fontId="10" fillId="0" borderId="5" xfId="54" applyNumberFormat="1" applyFont="1" applyFill="1" applyBorder="1" applyAlignment="1">
      <alignment vertical="center" wrapText="1"/>
    </xf>
    <xf numFmtId="176" fontId="10" fillId="3" borderId="5" xfId="54" applyNumberFormat="1" applyFont="1" applyFill="1" applyBorder="1" applyAlignment="1">
      <alignment horizontal="left" vertical="center" wrapText="1"/>
    </xf>
    <xf numFmtId="176" fontId="10" fillId="0" borderId="5" xfId="54" applyNumberFormat="1" applyFont="1" applyFill="1" applyBorder="1" applyAlignment="1">
      <alignment horizontal="left" vertical="center" wrapText="1"/>
    </xf>
    <xf numFmtId="176" fontId="10" fillId="4" borderId="5" xfId="54" applyNumberFormat="1" applyFont="1" applyFill="1" applyBorder="1" applyAlignment="1">
      <alignment horizontal="left" vertical="center" wrapText="1"/>
    </xf>
    <xf numFmtId="0" fontId="3" fillId="0" borderId="8" xfId="57" applyNumberFormat="1" applyFont="1" applyFill="1" applyBorder="1" applyAlignment="1" applyProtection="1">
      <alignment horizontal="center" vertical="center" wrapText="1"/>
    </xf>
    <xf numFmtId="0" fontId="3" fillId="0" borderId="3" xfId="57" applyNumberFormat="1" applyFont="1" applyFill="1" applyBorder="1" applyAlignment="1" applyProtection="1">
      <alignment horizontal="center" vertical="center" wrapText="1"/>
    </xf>
    <xf numFmtId="0" fontId="3" fillId="0" borderId="7" xfId="57" applyNumberFormat="1" applyFont="1" applyFill="1" applyBorder="1" applyAlignment="1" applyProtection="1">
      <alignment horizontal="center" vertical="center" wrapText="1"/>
    </xf>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Border="1" applyAlignment="1">
      <alignment vertical="center"/>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177" fontId="3" fillId="2" borderId="5" xfId="0" applyNumberFormat="1" applyFont="1" applyFill="1" applyBorder="1" applyAlignment="1" applyProtection="1">
      <alignment vertical="center"/>
      <protection locked="0"/>
    </xf>
    <xf numFmtId="0" fontId="3" fillId="2" borderId="5" xfId="0" applyFont="1" applyFill="1" applyBorder="1" applyAlignment="1">
      <alignment horizontal="left" vertical="center"/>
    </xf>
    <xf numFmtId="0" fontId="2" fillId="2" borderId="5" xfId="0" applyFont="1" applyFill="1" applyBorder="1" applyAlignment="1">
      <alignment horizontal="distributed" vertical="center"/>
    </xf>
    <xf numFmtId="0" fontId="3" fillId="2" borderId="9" xfId="0" applyFont="1" applyFill="1" applyBorder="1" applyAlignment="1">
      <alignment horizontal="right" vertical="center"/>
    </xf>
    <xf numFmtId="0" fontId="2" fillId="0" borderId="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5" fillId="0" borderId="5" xfId="0" applyFont="1" applyFill="1" applyBorder="1" applyAlignment="1">
      <alignment horizontal="center" vertical="center"/>
    </xf>
    <xf numFmtId="177" fontId="3" fillId="2" borderId="5" xfId="0" applyNumberFormat="1" applyFont="1" applyFill="1" applyBorder="1" applyAlignment="1" applyProtection="1">
      <alignment horizontal="left" vertical="center"/>
      <protection locked="0"/>
    </xf>
    <xf numFmtId="0" fontId="15" fillId="0" borderId="5" xfId="0" applyFont="1" applyFill="1" applyBorder="1" applyAlignment="1">
      <alignment horizontal="center" vertical="center" wrapText="1"/>
    </xf>
    <xf numFmtId="178" fontId="3" fillId="2" borderId="5" xfId="0" applyNumberFormat="1" applyFont="1" applyFill="1" applyBorder="1" applyAlignment="1" applyProtection="1">
      <alignment horizontal="left" vertical="center"/>
      <protection locked="0"/>
    </xf>
    <xf numFmtId="177" fontId="3" fillId="2" borderId="3" xfId="0" applyNumberFormat="1" applyFont="1" applyFill="1" applyBorder="1" applyAlignment="1" applyProtection="1">
      <alignment horizontal="left" vertical="center"/>
      <protection locked="0"/>
    </xf>
    <xf numFmtId="0" fontId="3" fillId="2" borderId="3" xfId="0" applyFont="1" applyFill="1" applyBorder="1" applyAlignment="1">
      <alignment vertical="center"/>
    </xf>
    <xf numFmtId="0" fontId="15" fillId="0" borderId="5" xfId="0" applyFont="1" applyFill="1" applyBorder="1" applyAlignment="1">
      <alignment vertical="center"/>
    </xf>
    <xf numFmtId="0" fontId="3" fillId="2" borderId="6" xfId="0" applyFont="1" applyFill="1" applyBorder="1" applyAlignment="1">
      <alignment vertical="center"/>
    </xf>
    <xf numFmtId="0" fontId="3" fillId="0" borderId="6" xfId="0" applyFont="1" applyFill="1" applyBorder="1" applyAlignment="1">
      <alignment vertical="center"/>
    </xf>
    <xf numFmtId="0" fontId="3" fillId="0" borderId="6" xfId="0" applyFont="1" applyBorder="1" applyAlignment="1">
      <alignment vertical="center"/>
    </xf>
    <xf numFmtId="0" fontId="1" fillId="0" borderId="0" xfId="0" applyFont="1" applyFill="1" applyAlignment="1" applyProtection="1">
      <alignment vertical="center"/>
      <protection locked="0"/>
    </xf>
    <xf numFmtId="0" fontId="6" fillId="2"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1" fillId="0" borderId="0" xfId="0" applyFont="1" applyFill="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left" vertical="center"/>
      <protection locked="0"/>
    </xf>
    <xf numFmtId="0" fontId="3" fillId="0" borderId="5" xfId="0" applyFont="1" applyFill="1" applyBorder="1" applyAlignment="1" applyProtection="1">
      <alignment horizontal="center" vertical="center"/>
    </xf>
    <xf numFmtId="1" fontId="2" fillId="0" borderId="5" xfId="0" applyNumberFormat="1" applyFont="1" applyFill="1" applyBorder="1" applyAlignment="1" applyProtection="1">
      <alignment vertical="center"/>
      <protection locked="0"/>
    </xf>
    <xf numFmtId="179" fontId="3" fillId="0" borderId="5" xfId="0" applyNumberFormat="1" applyFont="1" applyFill="1" applyBorder="1" applyAlignment="1" applyProtection="1">
      <alignment horizontal="center" vertical="center"/>
    </xf>
    <xf numFmtId="1" fontId="3" fillId="0" borderId="5" xfId="0" applyNumberFormat="1" applyFont="1" applyFill="1" applyBorder="1" applyAlignment="1" applyProtection="1">
      <alignment horizontal="center" vertical="center"/>
    </xf>
    <xf numFmtId="1" fontId="3" fillId="0" borderId="5" xfId="0" applyNumberFormat="1" applyFont="1" applyFill="1" applyBorder="1" applyAlignment="1" applyProtection="1">
      <alignment horizontal="left" vertical="center"/>
      <protection locked="0"/>
    </xf>
    <xf numFmtId="1" fontId="3" fillId="0" borderId="5" xfId="0" applyNumberFormat="1"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5" xfId="0" applyFont="1" applyFill="1" applyBorder="1" applyAlignment="1" applyProtection="1">
      <alignment vertical="center"/>
      <protection locked="0"/>
    </xf>
    <xf numFmtId="0" fontId="3" fillId="0" borderId="5" xfId="0" applyNumberFormat="1" applyFont="1" applyFill="1" applyBorder="1" applyAlignment="1" applyProtection="1">
      <alignment vertical="center"/>
      <protection locked="0"/>
    </xf>
    <xf numFmtId="3" fontId="3" fillId="0" borderId="5" xfId="0" applyNumberFormat="1" applyFont="1" applyFill="1" applyBorder="1" applyAlignment="1" applyProtection="1">
      <alignment vertical="center"/>
      <protection locked="0"/>
    </xf>
    <xf numFmtId="0" fontId="3" fillId="0" borderId="5" xfId="0" applyNumberFormat="1" applyFont="1" applyFill="1" applyBorder="1" applyAlignment="1" applyProtection="1">
      <alignment vertical="center"/>
    </xf>
    <xf numFmtId="1" fontId="6" fillId="2" borderId="5" xfId="0" applyNumberFormat="1" applyFont="1" applyFill="1" applyBorder="1" applyAlignment="1" applyProtection="1">
      <alignment vertical="center"/>
      <protection locked="0"/>
    </xf>
    <xf numFmtId="0" fontId="6" fillId="2" borderId="5" xfId="0" applyFont="1" applyFill="1" applyBorder="1" applyAlignment="1" applyProtection="1">
      <alignment vertical="center"/>
      <protection locked="0"/>
    </xf>
    <xf numFmtId="3" fontId="3" fillId="0" borderId="1" xfId="0" applyNumberFormat="1" applyFont="1" applyFill="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6" xfId="0" applyFont="1" applyFill="1" applyBorder="1" applyAlignment="1" applyProtection="1">
      <alignment vertical="center"/>
      <protection locked="0"/>
    </xf>
    <xf numFmtId="1" fontId="3" fillId="0" borderId="7" xfId="0" applyNumberFormat="1" applyFont="1" applyFill="1" applyBorder="1" applyAlignment="1" applyProtection="1">
      <alignment vertical="center"/>
      <protection locked="0"/>
    </xf>
    <xf numFmtId="0" fontId="3" fillId="0" borderId="5" xfId="0" applyFont="1" applyFill="1" applyBorder="1" applyAlignment="1" applyProtection="1">
      <alignment horizontal="distributed" vertical="center"/>
      <protection locked="0"/>
    </xf>
    <xf numFmtId="1" fontId="3" fillId="0" borderId="3" xfId="0" applyNumberFormat="1" applyFont="1" applyFill="1" applyBorder="1" applyAlignment="1" applyProtection="1">
      <alignment horizontal="left" vertical="center"/>
      <protection locked="0"/>
    </xf>
    <xf numFmtId="1" fontId="3" fillId="2" borderId="5" xfId="0" applyNumberFormat="1" applyFont="1" applyFill="1" applyBorder="1" applyAlignment="1" applyProtection="1">
      <alignment vertical="center"/>
      <protection locked="0"/>
    </xf>
    <xf numFmtId="0" fontId="3" fillId="0" borderId="5" xfId="0" applyFont="1" applyBorder="1" applyAlignment="1" applyProtection="1">
      <alignment horizontal="left" vertical="center" wrapText="1"/>
      <protection locked="0"/>
    </xf>
    <xf numFmtId="0" fontId="2" fillId="0" borderId="5" xfId="0" applyFont="1" applyFill="1" applyBorder="1" applyAlignment="1" applyProtection="1">
      <alignment horizontal="distributed" vertical="center"/>
      <protection locked="0"/>
    </xf>
    <xf numFmtId="0" fontId="3" fillId="0" borderId="0" xfId="0" applyFont="1" applyFill="1" applyBorder="1" applyAlignment="1" applyProtection="1">
      <alignment vertical="center"/>
      <protection locked="0"/>
    </xf>
    <xf numFmtId="0" fontId="3" fillId="2" borderId="0" xfId="0" applyFont="1" applyFill="1" applyAlignment="1">
      <alignment horizontal="center" vertical="center"/>
    </xf>
    <xf numFmtId="0" fontId="4" fillId="2" borderId="0" xfId="0" applyFont="1" applyFill="1" applyAlignment="1">
      <alignment vertical="center"/>
    </xf>
    <xf numFmtId="0" fontId="3" fillId="2" borderId="0" xfId="0" applyFont="1" applyFill="1" applyAlignment="1">
      <alignment horizontal="right" vertical="center"/>
    </xf>
    <xf numFmtId="0" fontId="16" fillId="2" borderId="5" xfId="0" applyFont="1" applyFill="1" applyBorder="1" applyAlignment="1">
      <alignment horizontal="center" vertical="center"/>
    </xf>
    <xf numFmtId="0" fontId="16" fillId="0" borderId="5" xfId="0" applyFont="1" applyFill="1" applyBorder="1" applyAlignment="1">
      <alignment horizontal="center" vertical="center"/>
    </xf>
    <xf numFmtId="178" fontId="3" fillId="2" borderId="3" xfId="0" applyNumberFormat="1" applyFont="1" applyFill="1" applyBorder="1" applyAlignment="1" applyProtection="1">
      <alignment horizontal="left" vertical="center"/>
      <protection locked="0"/>
    </xf>
    <xf numFmtId="0" fontId="17" fillId="2" borderId="5" xfId="0" applyFont="1" applyFill="1" applyBorder="1" applyAlignment="1">
      <alignment horizontal="center" vertical="center"/>
    </xf>
    <xf numFmtId="0" fontId="2" fillId="2" borderId="5" xfId="0" applyFont="1" applyFill="1" applyBorder="1" applyAlignment="1">
      <alignment vertical="center"/>
    </xf>
    <xf numFmtId="1" fontId="16" fillId="2" borderId="5" xfId="0" applyNumberFormat="1" applyFont="1" applyFill="1" applyBorder="1" applyAlignment="1" applyProtection="1">
      <alignment horizontal="center" vertical="center"/>
      <protection locked="0"/>
    </xf>
    <xf numFmtId="0" fontId="16" fillId="2" borderId="5" xfId="0" applyNumberFormat="1" applyFont="1" applyFill="1" applyBorder="1" applyAlignment="1" applyProtection="1">
      <alignment horizontal="center" vertical="center"/>
      <protection locked="0"/>
    </xf>
    <xf numFmtId="0" fontId="7" fillId="2" borderId="5" xfId="0" applyFont="1" applyFill="1" applyBorder="1" applyAlignment="1">
      <alignment vertical="center"/>
    </xf>
    <xf numFmtId="0" fontId="18" fillId="2" borderId="5" xfId="0" applyFont="1" applyFill="1" applyBorder="1" applyAlignment="1">
      <alignment horizontal="center" vertical="center"/>
    </xf>
    <xf numFmtId="0" fontId="7" fillId="0" borderId="0" xfId="0" applyFont="1" applyFill="1" applyAlignment="1">
      <alignment vertical="center"/>
    </xf>
    <xf numFmtId="10" fontId="3" fillId="0" borderId="5" xfId="0" applyNumberFormat="1" applyFont="1" applyFill="1" applyBorder="1" applyAlignment="1">
      <alignment vertical="center"/>
    </xf>
    <xf numFmtId="0" fontId="7" fillId="0" borderId="5" xfId="0" applyFont="1" applyFill="1" applyBorder="1" applyAlignment="1">
      <alignment vertical="center"/>
    </xf>
    <xf numFmtId="0" fontId="3" fillId="0" borderId="11" xfId="0" applyFont="1" applyFill="1" applyBorder="1" applyAlignment="1">
      <alignment horizontal="left" vertical="center" wrapText="1"/>
    </xf>
    <xf numFmtId="0" fontId="19" fillId="0" borderId="0" xfId="0" applyFont="1" applyAlignment="1" applyProtection="1">
      <alignment vertical="center"/>
      <protection locked="0"/>
    </xf>
    <xf numFmtId="0" fontId="20" fillId="0" borderId="0" xfId="0" applyFont="1" applyAlignment="1" applyProtection="1">
      <alignment vertical="center"/>
      <protection locked="0"/>
    </xf>
    <xf numFmtId="0" fontId="0" fillId="0" borderId="0" xfId="0" applyAlignment="1" applyProtection="1">
      <alignment vertical="center"/>
      <protection locked="0"/>
    </xf>
    <xf numFmtId="0" fontId="21" fillId="0" borderId="0" xfId="0" applyFont="1" applyAlignment="1" applyProtection="1">
      <alignment horizontal="center" vertical="center"/>
      <protection locked="0"/>
    </xf>
    <xf numFmtId="0" fontId="19" fillId="0" borderId="0" xfId="0" applyFont="1" applyAlignment="1" applyProtection="1">
      <alignment horizontal="left" vertical="center"/>
      <protection locked="0"/>
    </xf>
    <xf numFmtId="0" fontId="22" fillId="0" borderId="0" xfId="0" applyFont="1" applyAlignment="1" applyProtection="1">
      <alignment vertical="center"/>
      <protection locked="0"/>
    </xf>
    <xf numFmtId="0" fontId="23" fillId="0" borderId="0" xfId="0" applyFont="1" applyAlignment="1" applyProtection="1">
      <alignment vertical="center"/>
      <protection locked="0"/>
    </xf>
    <xf numFmtId="0" fontId="24"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常规 4 14" xfId="24"/>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11" xfId="54"/>
    <cellStyle name="常规 2" xfId="55"/>
    <cellStyle name="常规 3" xfId="56"/>
    <cellStyle name="常规 4" xfId="5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showGridLines="0" showZeros="0" tabSelected="1" workbookViewId="0">
      <selection activeCell="A3" sqref="A3"/>
    </sheetView>
  </sheetViews>
  <sheetFormatPr defaultColWidth="9" defaultRowHeight="14.25" outlineLevelRow="5" outlineLevelCol="1"/>
  <cols>
    <col min="1" max="1" width="148.375" style="222" customWidth="1"/>
    <col min="2" max="2" width="9" style="222" hidden="1" customWidth="1"/>
    <col min="3" max="16384" width="9" style="222"/>
  </cols>
  <sheetData>
    <row r="1" ht="36.75" customHeight="1" spans="1:2">
      <c r="A1" s="225" t="s">
        <v>0</v>
      </c>
      <c r="B1" s="222" t="s">
        <v>1</v>
      </c>
    </row>
    <row r="2" ht="52.5" customHeight="1" spans="1:2">
      <c r="A2" s="226"/>
      <c r="B2" s="222" t="s">
        <v>2</v>
      </c>
    </row>
    <row r="3" ht="178.5" customHeight="1" spans="1:2">
      <c r="A3" s="227" t="s">
        <v>3</v>
      </c>
      <c r="B3" s="222" t="s">
        <v>4</v>
      </c>
    </row>
    <row r="4" ht="51.75" customHeight="1" spans="1:2">
      <c r="A4" s="227" t="s">
        <v>0</v>
      </c>
      <c r="B4" s="222" t="s">
        <v>5</v>
      </c>
    </row>
    <row r="5" ht="33" customHeight="1" spans="1:2">
      <c r="A5" s="228"/>
      <c r="B5" s="222" t="s">
        <v>6</v>
      </c>
    </row>
    <row r="6" ht="42" customHeight="1" spans="1:2">
      <c r="A6" s="228"/>
      <c r="B6" s="222" t="s">
        <v>7</v>
      </c>
    </row>
  </sheetData>
  <printOptions horizontalCentered="1"/>
  <pageMargins left="0.75" right="0.75" top="0.98" bottom="0.98" header="0.51" footer="0.51"/>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L177"/>
  <sheetViews>
    <sheetView showGridLines="0" workbookViewId="0">
      <pane xSplit="3" ySplit="6" topLeftCell="D7" activePane="bottomRight" state="frozen"/>
      <selection/>
      <selection pane="topRight"/>
      <selection pane="bottomLeft"/>
      <selection pane="bottomRight" activeCell="J123" sqref="J123"/>
    </sheetView>
  </sheetViews>
  <sheetFormatPr defaultColWidth="5.75" defaultRowHeight="13.5"/>
  <cols>
    <col min="1" max="1" width="13.75" style="60" customWidth="1"/>
    <col min="2" max="9" width="6.5" style="60" customWidth="1"/>
    <col min="10" max="10" width="6.5" style="61" customWidth="1"/>
    <col min="11" max="11" width="6.5" style="60" customWidth="1"/>
    <col min="12" max="14" width="6.5" style="61" customWidth="1"/>
    <col min="15" max="18" width="6.5" style="60" customWidth="1"/>
    <col min="19" max="22" width="6.5" style="61" customWidth="1"/>
    <col min="23" max="38" width="6.5" style="60" customWidth="1"/>
    <col min="39" max="16384" width="5.75" style="60"/>
  </cols>
  <sheetData>
    <row r="1" ht="14.25" spans="1:1">
      <c r="A1" s="35" t="s">
        <v>1400</v>
      </c>
    </row>
    <row r="2" s="59" customFormat="1" ht="28.5" customHeight="1" spans="1:38">
      <c r="A2" s="5" t="s">
        <v>1401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row>
    <row r="3" ht="17.1" customHeight="1" spans="1:38">
      <c r="A3" s="96" t="s">
        <v>26</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row>
    <row r="4" ht="31.5" customHeight="1" spans="1:38">
      <c r="A4" s="66" t="s">
        <v>1172</v>
      </c>
      <c r="B4" s="97" t="s">
        <v>1402</v>
      </c>
      <c r="C4" s="67" t="s">
        <v>1403</v>
      </c>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row>
    <row r="5" ht="132.75" customHeight="1" spans="1:38">
      <c r="A5" s="68"/>
      <c r="B5" s="98"/>
      <c r="C5" s="69" t="s">
        <v>1404</v>
      </c>
      <c r="D5" s="99" t="s">
        <v>1405</v>
      </c>
      <c r="E5" s="100" t="s">
        <v>1406</v>
      </c>
      <c r="F5" s="101" t="s">
        <v>1407</v>
      </c>
      <c r="G5" s="101" t="s">
        <v>1408</v>
      </c>
      <c r="H5" s="101" t="s">
        <v>1409</v>
      </c>
      <c r="I5" s="101" t="s">
        <v>1410</v>
      </c>
      <c r="J5" s="101" t="s">
        <v>1411</v>
      </c>
      <c r="K5" s="101" t="s">
        <v>1412</v>
      </c>
      <c r="L5" s="101" t="s">
        <v>1413</v>
      </c>
      <c r="M5" s="101" t="s">
        <v>1414</v>
      </c>
      <c r="N5" s="101" t="s">
        <v>1415</v>
      </c>
      <c r="O5" s="101" t="s">
        <v>1416</v>
      </c>
      <c r="P5" s="101" t="s">
        <v>1417</v>
      </c>
      <c r="Q5" s="115" t="s">
        <v>1418</v>
      </c>
      <c r="R5" s="115" t="s">
        <v>1419</v>
      </c>
      <c r="S5" s="115" t="s">
        <v>1420</v>
      </c>
      <c r="T5" s="115" t="s">
        <v>1421</v>
      </c>
      <c r="U5" s="115" t="s">
        <v>1422</v>
      </c>
      <c r="V5" s="115" t="s">
        <v>1423</v>
      </c>
      <c r="W5" s="115" t="s">
        <v>1424</v>
      </c>
      <c r="X5" s="115" t="s">
        <v>1425</v>
      </c>
      <c r="Y5" s="115" t="s">
        <v>1426</v>
      </c>
      <c r="Z5" s="115" t="s">
        <v>1427</v>
      </c>
      <c r="AA5" s="115" t="s">
        <v>1428</v>
      </c>
      <c r="AB5" s="115" t="s">
        <v>1429</v>
      </c>
      <c r="AC5" s="115" t="s">
        <v>1430</v>
      </c>
      <c r="AD5" s="115" t="s">
        <v>1431</v>
      </c>
      <c r="AE5" s="115" t="s">
        <v>1432</v>
      </c>
      <c r="AF5" s="115" t="s">
        <v>1433</v>
      </c>
      <c r="AG5" s="115" t="s">
        <v>1434</v>
      </c>
      <c r="AH5" s="115" t="s">
        <v>1435</v>
      </c>
      <c r="AI5" s="115" t="s">
        <v>1436</v>
      </c>
      <c r="AJ5" s="115" t="s">
        <v>1437</v>
      </c>
      <c r="AK5" s="115" t="s">
        <v>1438</v>
      </c>
      <c r="AL5" s="101" t="s">
        <v>1439</v>
      </c>
    </row>
    <row r="6" ht="17.25" customHeight="1" spans="1:38">
      <c r="A6" s="102" t="s">
        <v>1440</v>
      </c>
      <c r="B6" s="71">
        <f>C6+'表七(2)'!B6</f>
        <v>256670.02</v>
      </c>
      <c r="C6" s="71">
        <f>C7+C8</f>
        <v>228198</v>
      </c>
      <c r="D6" s="71">
        <f t="shared" ref="D6:AL6" si="0">D7+D8</f>
        <v>197</v>
      </c>
      <c r="E6" s="71">
        <f t="shared" si="0"/>
        <v>51410</v>
      </c>
      <c r="F6" s="71">
        <f t="shared" si="0"/>
        <v>31146</v>
      </c>
      <c r="G6" s="71">
        <f t="shared" si="0"/>
        <v>2481</v>
      </c>
      <c r="H6" s="71">
        <f t="shared" si="0"/>
        <v>0</v>
      </c>
      <c r="I6" s="71">
        <f t="shared" si="0"/>
        <v>108</v>
      </c>
      <c r="J6" s="71">
        <f t="shared" si="0"/>
        <v>2846</v>
      </c>
      <c r="K6" s="71">
        <f t="shared" si="0"/>
        <v>4118</v>
      </c>
      <c r="L6" s="71">
        <f t="shared" si="0"/>
        <v>18065</v>
      </c>
      <c r="M6" s="71">
        <f t="shared" si="0"/>
        <v>140</v>
      </c>
      <c r="N6" s="71">
        <f t="shared" si="0"/>
        <v>0</v>
      </c>
      <c r="O6" s="71">
        <f t="shared" si="0"/>
        <v>0</v>
      </c>
      <c r="P6" s="71">
        <f t="shared" si="0"/>
        <v>4852</v>
      </c>
      <c r="Q6" s="71">
        <f t="shared" si="0"/>
        <v>0</v>
      </c>
      <c r="R6" s="71">
        <f t="shared" si="0"/>
        <v>0</v>
      </c>
      <c r="S6" s="71">
        <f t="shared" si="0"/>
        <v>0</v>
      </c>
      <c r="T6" s="71">
        <f t="shared" si="0"/>
        <v>1008</v>
      </c>
      <c r="U6" s="71">
        <f t="shared" si="0"/>
        <v>14248</v>
      </c>
      <c r="V6" s="71">
        <f t="shared" si="0"/>
        <v>0</v>
      </c>
      <c r="W6" s="71">
        <f t="shared" si="0"/>
        <v>469</v>
      </c>
      <c r="X6" s="71">
        <f t="shared" si="0"/>
        <v>28498</v>
      </c>
      <c r="Y6" s="71">
        <f t="shared" si="0"/>
        <v>30690</v>
      </c>
      <c r="Z6" s="71">
        <f t="shared" si="0"/>
        <v>936</v>
      </c>
      <c r="AA6" s="71">
        <f t="shared" si="0"/>
        <v>0</v>
      </c>
      <c r="AB6" s="71">
        <f t="shared" si="0"/>
        <v>22916</v>
      </c>
      <c r="AC6" s="71">
        <f t="shared" si="0"/>
        <v>4509</v>
      </c>
      <c r="AD6" s="71">
        <f t="shared" si="0"/>
        <v>0</v>
      </c>
      <c r="AE6" s="71">
        <f t="shared" si="0"/>
        <v>0</v>
      </c>
      <c r="AF6" s="71">
        <f t="shared" si="0"/>
        <v>0</v>
      </c>
      <c r="AG6" s="71">
        <f t="shared" si="0"/>
        <v>0</v>
      </c>
      <c r="AH6" s="71">
        <f t="shared" si="0"/>
        <v>4690</v>
      </c>
      <c r="AI6" s="71">
        <f t="shared" si="0"/>
        <v>95</v>
      </c>
      <c r="AJ6" s="71">
        <f t="shared" si="0"/>
        <v>872</v>
      </c>
      <c r="AK6" s="71">
        <f t="shared" si="0"/>
        <v>0</v>
      </c>
      <c r="AL6" s="71">
        <f t="shared" si="0"/>
        <v>3904</v>
      </c>
    </row>
    <row r="7" ht="17.25" customHeight="1" spans="1:38">
      <c r="A7" s="102" t="s">
        <v>1441</v>
      </c>
      <c r="B7" s="71">
        <f>C7+'表七(2)'!B7</f>
        <v>0</v>
      </c>
      <c r="C7" s="71">
        <f t="shared" ref="C7:C70" si="1">SUM(D7:AL7)</f>
        <v>0</v>
      </c>
      <c r="D7" s="71"/>
      <c r="E7" s="71"/>
      <c r="F7" s="71"/>
      <c r="G7" s="71"/>
      <c r="H7" s="71"/>
      <c r="I7" s="71"/>
      <c r="J7" s="86"/>
      <c r="K7" s="71"/>
      <c r="L7" s="86"/>
      <c r="M7" s="86"/>
      <c r="N7" s="86"/>
      <c r="O7" s="71"/>
      <c r="P7" s="71"/>
      <c r="Q7" s="71"/>
      <c r="R7" s="71"/>
      <c r="S7" s="86"/>
      <c r="T7" s="86"/>
      <c r="U7" s="86"/>
      <c r="V7" s="86"/>
      <c r="W7" s="71"/>
      <c r="X7" s="76"/>
      <c r="Y7" s="76"/>
      <c r="Z7" s="76"/>
      <c r="AA7" s="76"/>
      <c r="AB7" s="76"/>
      <c r="AC7" s="76"/>
      <c r="AD7" s="76"/>
      <c r="AE7" s="76"/>
      <c r="AF7" s="76"/>
      <c r="AG7" s="76"/>
      <c r="AH7" s="76"/>
      <c r="AI7" s="76"/>
      <c r="AJ7" s="76"/>
      <c r="AK7" s="76"/>
      <c r="AL7" s="76"/>
    </row>
    <row r="8" ht="17.25" customHeight="1" spans="1:38">
      <c r="A8" s="103" t="s">
        <v>1442</v>
      </c>
      <c r="B8" s="71">
        <f>C8+'表七(2)'!B8</f>
        <v>256670.02</v>
      </c>
      <c r="C8" s="71">
        <f>SUM(C9,C21,C33,C41,C56,C71,C83,C95,C102,C111,C129,C143,C151,C166)</f>
        <v>228198</v>
      </c>
      <c r="D8" s="71">
        <f t="shared" ref="D8:AL8" si="2">SUM(D9,D21,D33,D41,D56,D71,D83,D95,D102,D111,D129,D143,D151,D166)</f>
        <v>197</v>
      </c>
      <c r="E8" s="71">
        <f t="shared" si="2"/>
        <v>51410</v>
      </c>
      <c r="F8" s="71">
        <f t="shared" si="2"/>
        <v>31146</v>
      </c>
      <c r="G8" s="71">
        <f t="shared" si="2"/>
        <v>2481</v>
      </c>
      <c r="H8" s="71">
        <f t="shared" si="2"/>
        <v>0</v>
      </c>
      <c r="I8" s="71">
        <f t="shared" si="2"/>
        <v>108</v>
      </c>
      <c r="J8" s="71">
        <f t="shared" si="2"/>
        <v>2846</v>
      </c>
      <c r="K8" s="71">
        <f t="shared" si="2"/>
        <v>4118</v>
      </c>
      <c r="L8" s="71">
        <f t="shared" si="2"/>
        <v>18065</v>
      </c>
      <c r="M8" s="71">
        <f t="shared" si="2"/>
        <v>140</v>
      </c>
      <c r="N8" s="71">
        <f t="shared" si="2"/>
        <v>0</v>
      </c>
      <c r="O8" s="71">
        <f t="shared" si="2"/>
        <v>0</v>
      </c>
      <c r="P8" s="71">
        <f t="shared" si="2"/>
        <v>4852</v>
      </c>
      <c r="Q8" s="71">
        <f t="shared" si="2"/>
        <v>0</v>
      </c>
      <c r="R8" s="71">
        <f t="shared" si="2"/>
        <v>0</v>
      </c>
      <c r="S8" s="71">
        <f t="shared" si="2"/>
        <v>0</v>
      </c>
      <c r="T8" s="71">
        <f t="shared" si="2"/>
        <v>1008</v>
      </c>
      <c r="U8" s="71">
        <f t="shared" si="2"/>
        <v>14248</v>
      </c>
      <c r="V8" s="71">
        <f t="shared" si="2"/>
        <v>0</v>
      </c>
      <c r="W8" s="71">
        <f t="shared" si="2"/>
        <v>469</v>
      </c>
      <c r="X8" s="71">
        <f t="shared" si="2"/>
        <v>28498</v>
      </c>
      <c r="Y8" s="71">
        <f t="shared" si="2"/>
        <v>30690</v>
      </c>
      <c r="Z8" s="71">
        <f t="shared" si="2"/>
        <v>936</v>
      </c>
      <c r="AA8" s="71">
        <f t="shared" si="2"/>
        <v>0</v>
      </c>
      <c r="AB8" s="71">
        <f t="shared" si="2"/>
        <v>22916</v>
      </c>
      <c r="AC8" s="71">
        <f t="shared" si="2"/>
        <v>4509</v>
      </c>
      <c r="AD8" s="71">
        <f t="shared" si="2"/>
        <v>0</v>
      </c>
      <c r="AE8" s="71">
        <f t="shared" si="2"/>
        <v>0</v>
      </c>
      <c r="AF8" s="71">
        <f t="shared" si="2"/>
        <v>0</v>
      </c>
      <c r="AG8" s="71">
        <f t="shared" si="2"/>
        <v>0</v>
      </c>
      <c r="AH8" s="71">
        <f t="shared" si="2"/>
        <v>4690</v>
      </c>
      <c r="AI8" s="71">
        <f t="shared" si="2"/>
        <v>95</v>
      </c>
      <c r="AJ8" s="71">
        <f t="shared" si="2"/>
        <v>872</v>
      </c>
      <c r="AK8" s="71">
        <f t="shared" si="2"/>
        <v>0</v>
      </c>
      <c r="AL8" s="71">
        <f t="shared" si="2"/>
        <v>3904</v>
      </c>
    </row>
    <row r="9" ht="17.25" customHeight="1" spans="1:38">
      <c r="A9" s="104" t="s">
        <v>1205</v>
      </c>
      <c r="B9" s="71">
        <f>C9+'表七(2)'!B9</f>
        <v>0</v>
      </c>
      <c r="C9" s="71">
        <f>C10+C11</f>
        <v>0</v>
      </c>
      <c r="D9" s="71">
        <f t="shared" ref="D9:AL9" si="3">D10+D11</f>
        <v>0</v>
      </c>
      <c r="E9" s="71">
        <f t="shared" si="3"/>
        <v>0</v>
      </c>
      <c r="F9" s="71">
        <f t="shared" si="3"/>
        <v>0</v>
      </c>
      <c r="G9" s="71">
        <f t="shared" si="3"/>
        <v>0</v>
      </c>
      <c r="H9" s="71">
        <f t="shared" si="3"/>
        <v>0</v>
      </c>
      <c r="I9" s="71">
        <f t="shared" si="3"/>
        <v>0</v>
      </c>
      <c r="J9" s="71">
        <f t="shared" si="3"/>
        <v>0</v>
      </c>
      <c r="K9" s="71">
        <f t="shared" si="3"/>
        <v>0</v>
      </c>
      <c r="L9" s="71">
        <f t="shared" si="3"/>
        <v>0</v>
      </c>
      <c r="M9" s="71">
        <f t="shared" si="3"/>
        <v>0</v>
      </c>
      <c r="N9" s="71">
        <f t="shared" si="3"/>
        <v>0</v>
      </c>
      <c r="O9" s="71">
        <f t="shared" si="3"/>
        <v>0</v>
      </c>
      <c r="P9" s="71">
        <f t="shared" si="3"/>
        <v>0</v>
      </c>
      <c r="Q9" s="71">
        <f t="shared" si="3"/>
        <v>0</v>
      </c>
      <c r="R9" s="71">
        <f t="shared" si="3"/>
        <v>0</v>
      </c>
      <c r="S9" s="71">
        <f t="shared" si="3"/>
        <v>0</v>
      </c>
      <c r="T9" s="71">
        <f t="shared" si="3"/>
        <v>0</v>
      </c>
      <c r="U9" s="71">
        <f t="shared" si="3"/>
        <v>0</v>
      </c>
      <c r="V9" s="71">
        <f t="shared" si="3"/>
        <v>0</v>
      </c>
      <c r="W9" s="71">
        <f t="shared" si="3"/>
        <v>0</v>
      </c>
      <c r="X9" s="71">
        <f t="shared" si="3"/>
        <v>0</v>
      </c>
      <c r="Y9" s="71">
        <f t="shared" si="3"/>
        <v>0</v>
      </c>
      <c r="Z9" s="71">
        <f t="shared" si="3"/>
        <v>0</v>
      </c>
      <c r="AA9" s="71">
        <f t="shared" si="3"/>
        <v>0</v>
      </c>
      <c r="AB9" s="71">
        <f t="shared" si="3"/>
        <v>0</v>
      </c>
      <c r="AC9" s="71">
        <f t="shared" si="3"/>
        <v>0</v>
      </c>
      <c r="AD9" s="71">
        <f t="shared" si="3"/>
        <v>0</v>
      </c>
      <c r="AE9" s="71">
        <f t="shared" si="3"/>
        <v>0</v>
      </c>
      <c r="AF9" s="71">
        <f t="shared" si="3"/>
        <v>0</v>
      </c>
      <c r="AG9" s="71">
        <f t="shared" si="3"/>
        <v>0</v>
      </c>
      <c r="AH9" s="71">
        <f t="shared" si="3"/>
        <v>0</v>
      </c>
      <c r="AI9" s="71">
        <f t="shared" si="3"/>
        <v>0</v>
      </c>
      <c r="AJ9" s="71">
        <f t="shared" si="3"/>
        <v>0</v>
      </c>
      <c r="AK9" s="71">
        <f t="shared" si="3"/>
        <v>0</v>
      </c>
      <c r="AL9" s="71">
        <f t="shared" si="3"/>
        <v>0</v>
      </c>
    </row>
    <row r="10" ht="17.25" hidden="1" customHeight="1" outlineLevel="1" spans="1:38">
      <c r="A10" s="105" t="s">
        <v>1206</v>
      </c>
      <c r="B10" s="71">
        <f>C10+'表七(2)'!B10</f>
        <v>0</v>
      </c>
      <c r="C10" s="71">
        <f t="shared" si="1"/>
        <v>0</v>
      </c>
      <c r="D10" s="76"/>
      <c r="E10" s="76"/>
      <c r="F10" s="76"/>
      <c r="G10" s="76"/>
      <c r="H10" s="76"/>
      <c r="I10" s="76"/>
      <c r="J10" s="87"/>
      <c r="K10" s="76"/>
      <c r="L10" s="87"/>
      <c r="M10" s="87"/>
      <c r="N10" s="87"/>
      <c r="O10" s="76"/>
      <c r="P10" s="76"/>
      <c r="Q10" s="76"/>
      <c r="R10" s="76"/>
      <c r="S10" s="87"/>
      <c r="T10" s="87"/>
      <c r="U10" s="87"/>
      <c r="V10" s="87"/>
      <c r="W10" s="76"/>
      <c r="X10" s="76"/>
      <c r="Y10" s="76"/>
      <c r="Z10" s="76"/>
      <c r="AA10" s="76"/>
      <c r="AB10" s="76"/>
      <c r="AC10" s="76"/>
      <c r="AD10" s="76"/>
      <c r="AE10" s="76"/>
      <c r="AF10" s="76"/>
      <c r="AG10" s="76"/>
      <c r="AH10" s="76"/>
      <c r="AI10" s="76"/>
      <c r="AJ10" s="76"/>
      <c r="AK10" s="76"/>
      <c r="AL10" s="76"/>
    </row>
    <row r="11" ht="17.25" hidden="1" customHeight="1" outlineLevel="1" spans="1:38">
      <c r="A11" s="106" t="s">
        <v>1207</v>
      </c>
      <c r="B11" s="71">
        <f>C11+'表七(2)'!B11</f>
        <v>0</v>
      </c>
      <c r="C11" s="71">
        <f>SUM(C12:C20)</f>
        <v>0</v>
      </c>
      <c r="D11" s="71">
        <f t="shared" ref="D11:AL11" si="4">SUM(D12:D20)</f>
        <v>0</v>
      </c>
      <c r="E11" s="71">
        <f t="shared" si="4"/>
        <v>0</v>
      </c>
      <c r="F11" s="71">
        <f t="shared" si="4"/>
        <v>0</v>
      </c>
      <c r="G11" s="71">
        <f t="shared" si="4"/>
        <v>0</v>
      </c>
      <c r="H11" s="71">
        <f t="shared" si="4"/>
        <v>0</v>
      </c>
      <c r="I11" s="71">
        <f t="shared" si="4"/>
        <v>0</v>
      </c>
      <c r="J11" s="71">
        <f t="shared" si="4"/>
        <v>0</v>
      </c>
      <c r="K11" s="71">
        <f t="shared" si="4"/>
        <v>0</v>
      </c>
      <c r="L11" s="71">
        <f t="shared" si="4"/>
        <v>0</v>
      </c>
      <c r="M11" s="71">
        <f t="shared" si="4"/>
        <v>0</v>
      </c>
      <c r="N11" s="71">
        <f t="shared" si="4"/>
        <v>0</v>
      </c>
      <c r="O11" s="71">
        <f t="shared" si="4"/>
        <v>0</v>
      </c>
      <c r="P11" s="71">
        <f t="shared" si="4"/>
        <v>0</v>
      </c>
      <c r="Q11" s="71">
        <f t="shared" si="4"/>
        <v>0</v>
      </c>
      <c r="R11" s="71">
        <f t="shared" si="4"/>
        <v>0</v>
      </c>
      <c r="S11" s="71">
        <f t="shared" si="4"/>
        <v>0</v>
      </c>
      <c r="T11" s="71">
        <f t="shared" si="4"/>
        <v>0</v>
      </c>
      <c r="U11" s="71">
        <f t="shared" si="4"/>
        <v>0</v>
      </c>
      <c r="V11" s="71">
        <f t="shared" si="4"/>
        <v>0</v>
      </c>
      <c r="W11" s="71">
        <f t="shared" si="4"/>
        <v>0</v>
      </c>
      <c r="X11" s="71">
        <f t="shared" si="4"/>
        <v>0</v>
      </c>
      <c r="Y11" s="71">
        <f t="shared" si="4"/>
        <v>0</v>
      </c>
      <c r="Z11" s="71">
        <f t="shared" si="4"/>
        <v>0</v>
      </c>
      <c r="AA11" s="71">
        <f t="shared" si="4"/>
        <v>0</v>
      </c>
      <c r="AB11" s="71">
        <f t="shared" si="4"/>
        <v>0</v>
      </c>
      <c r="AC11" s="71">
        <f t="shared" si="4"/>
        <v>0</v>
      </c>
      <c r="AD11" s="71">
        <f t="shared" si="4"/>
        <v>0</v>
      </c>
      <c r="AE11" s="71">
        <f t="shared" si="4"/>
        <v>0</v>
      </c>
      <c r="AF11" s="71">
        <f t="shared" si="4"/>
        <v>0</v>
      </c>
      <c r="AG11" s="71">
        <f t="shared" si="4"/>
        <v>0</v>
      </c>
      <c r="AH11" s="71">
        <f t="shared" si="4"/>
        <v>0</v>
      </c>
      <c r="AI11" s="71">
        <f t="shared" si="4"/>
        <v>0</v>
      </c>
      <c r="AJ11" s="71">
        <f t="shared" si="4"/>
        <v>0</v>
      </c>
      <c r="AK11" s="71">
        <f t="shared" si="4"/>
        <v>0</v>
      </c>
      <c r="AL11" s="71">
        <f t="shared" si="4"/>
        <v>0</v>
      </c>
    </row>
    <row r="12" ht="17.25" hidden="1" customHeight="1" outlineLevel="1" spans="1:38">
      <c r="A12" s="105" t="s">
        <v>1208</v>
      </c>
      <c r="B12" s="71">
        <f>C12+'表七(2)'!B12</f>
        <v>0</v>
      </c>
      <c r="C12" s="71">
        <f t="shared" si="1"/>
        <v>0</v>
      </c>
      <c r="D12" s="76"/>
      <c r="E12" s="76"/>
      <c r="F12" s="76"/>
      <c r="G12" s="76"/>
      <c r="H12" s="76"/>
      <c r="I12" s="76"/>
      <c r="J12" s="87"/>
      <c r="K12" s="76"/>
      <c r="L12" s="87"/>
      <c r="M12" s="87"/>
      <c r="N12" s="87"/>
      <c r="O12" s="76"/>
      <c r="P12" s="76"/>
      <c r="Q12" s="76"/>
      <c r="R12" s="76"/>
      <c r="S12" s="87"/>
      <c r="T12" s="87"/>
      <c r="U12" s="87"/>
      <c r="V12" s="87"/>
      <c r="W12" s="76"/>
      <c r="X12" s="76"/>
      <c r="Y12" s="76"/>
      <c r="Z12" s="76"/>
      <c r="AA12" s="76"/>
      <c r="AB12" s="76"/>
      <c r="AC12" s="76"/>
      <c r="AD12" s="76"/>
      <c r="AE12" s="76"/>
      <c r="AF12" s="76"/>
      <c r="AG12" s="76"/>
      <c r="AH12" s="76"/>
      <c r="AI12" s="76"/>
      <c r="AJ12" s="76"/>
      <c r="AK12" s="76"/>
      <c r="AL12" s="76"/>
    </row>
    <row r="13" ht="17.25" hidden="1" customHeight="1" outlineLevel="1" spans="1:38">
      <c r="A13" s="105" t="s">
        <v>1209</v>
      </c>
      <c r="B13" s="71">
        <f>C13+'表七(2)'!B13</f>
        <v>0</v>
      </c>
      <c r="C13" s="71">
        <f t="shared" si="1"/>
        <v>0</v>
      </c>
      <c r="D13" s="76"/>
      <c r="E13" s="76"/>
      <c r="F13" s="76"/>
      <c r="G13" s="76"/>
      <c r="H13" s="76"/>
      <c r="I13" s="76"/>
      <c r="J13" s="87"/>
      <c r="K13" s="76"/>
      <c r="L13" s="87"/>
      <c r="M13" s="87"/>
      <c r="N13" s="87"/>
      <c r="O13" s="76"/>
      <c r="P13" s="76"/>
      <c r="Q13" s="76"/>
      <c r="R13" s="76"/>
      <c r="S13" s="87"/>
      <c r="T13" s="87"/>
      <c r="U13" s="87"/>
      <c r="V13" s="87"/>
      <c r="W13" s="76"/>
      <c r="X13" s="76"/>
      <c r="Y13" s="76"/>
      <c r="Z13" s="76"/>
      <c r="AA13" s="76"/>
      <c r="AB13" s="76"/>
      <c r="AC13" s="76"/>
      <c r="AD13" s="76"/>
      <c r="AE13" s="76"/>
      <c r="AF13" s="76"/>
      <c r="AG13" s="76"/>
      <c r="AH13" s="76"/>
      <c r="AI13" s="76"/>
      <c r="AJ13" s="76"/>
      <c r="AK13" s="76"/>
      <c r="AL13" s="76"/>
    </row>
    <row r="14" ht="17.25" hidden="1" customHeight="1" outlineLevel="1" spans="1:38">
      <c r="A14" s="105" t="s">
        <v>1210</v>
      </c>
      <c r="B14" s="71">
        <f>C14+'表七(2)'!B14</f>
        <v>0</v>
      </c>
      <c r="C14" s="71">
        <f t="shared" si="1"/>
        <v>0</v>
      </c>
      <c r="D14" s="76"/>
      <c r="E14" s="76"/>
      <c r="F14" s="76"/>
      <c r="G14" s="76"/>
      <c r="H14" s="76"/>
      <c r="I14" s="76"/>
      <c r="J14" s="87"/>
      <c r="K14" s="76"/>
      <c r="L14" s="87"/>
      <c r="M14" s="87"/>
      <c r="N14" s="87"/>
      <c r="O14" s="76"/>
      <c r="P14" s="76"/>
      <c r="Q14" s="76"/>
      <c r="R14" s="76"/>
      <c r="S14" s="87"/>
      <c r="T14" s="87"/>
      <c r="U14" s="87"/>
      <c r="V14" s="87"/>
      <c r="W14" s="76"/>
      <c r="X14" s="76"/>
      <c r="Y14" s="76"/>
      <c r="Z14" s="76"/>
      <c r="AA14" s="76"/>
      <c r="AB14" s="76"/>
      <c r="AC14" s="76"/>
      <c r="AD14" s="76"/>
      <c r="AE14" s="76"/>
      <c r="AF14" s="76"/>
      <c r="AG14" s="76"/>
      <c r="AH14" s="76"/>
      <c r="AI14" s="76"/>
      <c r="AJ14" s="76"/>
      <c r="AK14" s="76"/>
      <c r="AL14" s="76"/>
    </row>
    <row r="15" ht="17.25" hidden="1" customHeight="1" outlineLevel="1" spans="1:38">
      <c r="A15" s="105" t="s">
        <v>1211</v>
      </c>
      <c r="B15" s="71">
        <f>C15+'表七(2)'!B15</f>
        <v>0</v>
      </c>
      <c r="C15" s="71">
        <f t="shared" si="1"/>
        <v>0</v>
      </c>
      <c r="D15" s="76"/>
      <c r="E15" s="76"/>
      <c r="F15" s="76"/>
      <c r="G15" s="76"/>
      <c r="H15" s="76"/>
      <c r="I15" s="76"/>
      <c r="J15" s="87"/>
      <c r="K15" s="76"/>
      <c r="L15" s="87"/>
      <c r="M15" s="87"/>
      <c r="N15" s="87"/>
      <c r="O15" s="76"/>
      <c r="P15" s="76"/>
      <c r="Q15" s="76"/>
      <c r="R15" s="76"/>
      <c r="S15" s="87"/>
      <c r="T15" s="87"/>
      <c r="U15" s="87"/>
      <c r="V15" s="87"/>
      <c r="W15" s="76"/>
      <c r="X15" s="76"/>
      <c r="Y15" s="76"/>
      <c r="Z15" s="76"/>
      <c r="AA15" s="76"/>
      <c r="AB15" s="76"/>
      <c r="AC15" s="76"/>
      <c r="AD15" s="76"/>
      <c r="AE15" s="76"/>
      <c r="AF15" s="76"/>
      <c r="AG15" s="76"/>
      <c r="AH15" s="76"/>
      <c r="AI15" s="76"/>
      <c r="AJ15" s="76"/>
      <c r="AK15" s="76"/>
      <c r="AL15" s="76"/>
    </row>
    <row r="16" ht="17.25" hidden="1" customHeight="1" outlineLevel="1" spans="1:38">
      <c r="A16" s="105" t="s">
        <v>1212</v>
      </c>
      <c r="B16" s="71">
        <f>C16+'表七(2)'!B16</f>
        <v>0</v>
      </c>
      <c r="C16" s="71">
        <f t="shared" si="1"/>
        <v>0</v>
      </c>
      <c r="D16" s="76"/>
      <c r="E16" s="76"/>
      <c r="F16" s="76"/>
      <c r="G16" s="76"/>
      <c r="H16" s="76"/>
      <c r="I16" s="76"/>
      <c r="J16" s="87"/>
      <c r="K16" s="76"/>
      <c r="L16" s="87"/>
      <c r="M16" s="87"/>
      <c r="N16" s="87"/>
      <c r="O16" s="76"/>
      <c r="P16" s="76"/>
      <c r="Q16" s="76"/>
      <c r="R16" s="76"/>
      <c r="S16" s="87"/>
      <c r="T16" s="87"/>
      <c r="U16" s="87"/>
      <c r="V16" s="87"/>
      <c r="W16" s="76"/>
      <c r="X16" s="76"/>
      <c r="Y16" s="76"/>
      <c r="Z16" s="76"/>
      <c r="AA16" s="76"/>
      <c r="AB16" s="76"/>
      <c r="AC16" s="76"/>
      <c r="AD16" s="76"/>
      <c r="AE16" s="76"/>
      <c r="AF16" s="76"/>
      <c r="AG16" s="76"/>
      <c r="AH16" s="76"/>
      <c r="AI16" s="76"/>
      <c r="AJ16" s="76"/>
      <c r="AK16" s="76"/>
      <c r="AL16" s="76"/>
    </row>
    <row r="17" ht="17.25" hidden="1" customHeight="1" outlineLevel="1" spans="1:38">
      <c r="A17" s="105" t="s">
        <v>1213</v>
      </c>
      <c r="B17" s="71">
        <f>C17+'表七(2)'!B17</f>
        <v>0</v>
      </c>
      <c r="C17" s="71">
        <f t="shared" si="1"/>
        <v>0</v>
      </c>
      <c r="D17" s="76"/>
      <c r="E17" s="76"/>
      <c r="F17" s="76"/>
      <c r="G17" s="76"/>
      <c r="H17" s="76"/>
      <c r="I17" s="76"/>
      <c r="J17" s="87"/>
      <c r="K17" s="76"/>
      <c r="L17" s="87"/>
      <c r="M17" s="87"/>
      <c r="N17" s="87"/>
      <c r="O17" s="76"/>
      <c r="P17" s="76"/>
      <c r="Q17" s="76"/>
      <c r="R17" s="76"/>
      <c r="S17" s="87"/>
      <c r="T17" s="87"/>
      <c r="U17" s="87"/>
      <c r="V17" s="87"/>
      <c r="W17" s="76"/>
      <c r="X17" s="76"/>
      <c r="Y17" s="76"/>
      <c r="Z17" s="76"/>
      <c r="AA17" s="76"/>
      <c r="AB17" s="76"/>
      <c r="AC17" s="76"/>
      <c r="AD17" s="76"/>
      <c r="AE17" s="76"/>
      <c r="AF17" s="76"/>
      <c r="AG17" s="76"/>
      <c r="AH17" s="76"/>
      <c r="AI17" s="76"/>
      <c r="AJ17" s="76"/>
      <c r="AK17" s="76"/>
      <c r="AL17" s="76"/>
    </row>
    <row r="18" ht="15.95" hidden="1" customHeight="1" outlineLevel="1" spans="1:38">
      <c r="A18" s="105" t="s">
        <v>1214</v>
      </c>
      <c r="B18" s="71">
        <f>C18+'表七(2)'!B18</f>
        <v>0</v>
      </c>
      <c r="C18" s="71">
        <f t="shared" si="1"/>
        <v>0</v>
      </c>
      <c r="D18" s="76"/>
      <c r="E18" s="76"/>
      <c r="F18" s="76"/>
      <c r="G18" s="76"/>
      <c r="H18" s="76"/>
      <c r="I18" s="76"/>
      <c r="J18" s="87"/>
      <c r="K18" s="76"/>
      <c r="L18" s="87"/>
      <c r="M18" s="87"/>
      <c r="N18" s="87"/>
      <c r="O18" s="76"/>
      <c r="P18" s="76"/>
      <c r="Q18" s="76"/>
      <c r="R18" s="76"/>
      <c r="S18" s="87"/>
      <c r="T18" s="87"/>
      <c r="U18" s="87"/>
      <c r="V18" s="87"/>
      <c r="W18" s="76"/>
      <c r="X18" s="76"/>
      <c r="Y18" s="76"/>
      <c r="Z18" s="76"/>
      <c r="AA18" s="76"/>
      <c r="AB18" s="76"/>
      <c r="AC18" s="76"/>
      <c r="AD18" s="76"/>
      <c r="AE18" s="76"/>
      <c r="AF18" s="76"/>
      <c r="AG18" s="76"/>
      <c r="AH18" s="76"/>
      <c r="AI18" s="76"/>
      <c r="AJ18" s="76"/>
      <c r="AK18" s="76"/>
      <c r="AL18" s="76"/>
    </row>
    <row r="19" ht="15.95" hidden="1" customHeight="1" outlineLevel="1" spans="1:38">
      <c r="A19" s="105" t="s">
        <v>1215</v>
      </c>
      <c r="B19" s="71">
        <f>C19+'表七(2)'!B19</f>
        <v>0</v>
      </c>
      <c r="C19" s="71">
        <f t="shared" si="1"/>
        <v>0</v>
      </c>
      <c r="D19" s="76"/>
      <c r="E19" s="76"/>
      <c r="F19" s="76"/>
      <c r="G19" s="76"/>
      <c r="H19" s="76"/>
      <c r="I19" s="76"/>
      <c r="J19" s="87"/>
      <c r="K19" s="76"/>
      <c r="L19" s="87"/>
      <c r="M19" s="87"/>
      <c r="N19" s="87"/>
      <c r="O19" s="76"/>
      <c r="P19" s="76"/>
      <c r="Q19" s="76"/>
      <c r="R19" s="76"/>
      <c r="S19" s="87"/>
      <c r="T19" s="87"/>
      <c r="U19" s="87"/>
      <c r="V19" s="87"/>
      <c r="W19" s="76"/>
      <c r="X19" s="76"/>
      <c r="Y19" s="76"/>
      <c r="Z19" s="76"/>
      <c r="AA19" s="76"/>
      <c r="AB19" s="76"/>
      <c r="AC19" s="76"/>
      <c r="AD19" s="76"/>
      <c r="AE19" s="76"/>
      <c r="AF19" s="76"/>
      <c r="AG19" s="76"/>
      <c r="AH19" s="76"/>
      <c r="AI19" s="76"/>
      <c r="AJ19" s="76"/>
      <c r="AK19" s="76"/>
      <c r="AL19" s="76"/>
    </row>
    <row r="20" ht="15.95" hidden="1" customHeight="1" outlineLevel="1" spans="1:38">
      <c r="A20" s="105" t="s">
        <v>1216</v>
      </c>
      <c r="B20" s="71">
        <f>C20+'表七(2)'!B20</f>
        <v>0</v>
      </c>
      <c r="C20" s="71">
        <f t="shared" si="1"/>
        <v>0</v>
      </c>
      <c r="D20" s="76"/>
      <c r="E20" s="76"/>
      <c r="F20" s="76"/>
      <c r="G20" s="76"/>
      <c r="H20" s="76"/>
      <c r="I20" s="76"/>
      <c r="J20" s="87"/>
      <c r="K20" s="76"/>
      <c r="L20" s="87"/>
      <c r="M20" s="87"/>
      <c r="N20" s="87"/>
      <c r="O20" s="76"/>
      <c r="P20" s="76"/>
      <c r="Q20" s="76"/>
      <c r="R20" s="76"/>
      <c r="S20" s="87"/>
      <c r="T20" s="87"/>
      <c r="U20" s="87"/>
      <c r="V20" s="87"/>
      <c r="W20" s="76"/>
      <c r="X20" s="76"/>
      <c r="Y20" s="76"/>
      <c r="Z20" s="76"/>
      <c r="AA20" s="76"/>
      <c r="AB20" s="76"/>
      <c r="AC20" s="76"/>
      <c r="AD20" s="76"/>
      <c r="AE20" s="76"/>
      <c r="AF20" s="76"/>
      <c r="AG20" s="76"/>
      <c r="AH20" s="76"/>
      <c r="AI20" s="76"/>
      <c r="AJ20" s="76"/>
      <c r="AK20" s="76"/>
      <c r="AL20" s="76"/>
    </row>
    <row r="21" ht="15.95" customHeight="1" collapsed="1" spans="1:38">
      <c r="A21" s="107" t="s">
        <v>1217</v>
      </c>
      <c r="B21" s="71">
        <f>C21+'表七(2)'!B21</f>
        <v>0</v>
      </c>
      <c r="C21" s="71">
        <f>C22+C23</f>
        <v>0</v>
      </c>
      <c r="D21" s="71">
        <f t="shared" ref="D21:AL21" si="5">D22+D23</f>
        <v>0</v>
      </c>
      <c r="E21" s="71">
        <f t="shared" si="5"/>
        <v>0</v>
      </c>
      <c r="F21" s="71">
        <f t="shared" si="5"/>
        <v>0</v>
      </c>
      <c r="G21" s="71">
        <f t="shared" si="5"/>
        <v>0</v>
      </c>
      <c r="H21" s="71">
        <f t="shared" si="5"/>
        <v>0</v>
      </c>
      <c r="I21" s="71">
        <f t="shared" si="5"/>
        <v>0</v>
      </c>
      <c r="J21" s="71">
        <f t="shared" si="5"/>
        <v>0</v>
      </c>
      <c r="K21" s="71">
        <f t="shared" si="5"/>
        <v>0</v>
      </c>
      <c r="L21" s="71">
        <f t="shared" si="5"/>
        <v>0</v>
      </c>
      <c r="M21" s="71">
        <f t="shared" si="5"/>
        <v>0</v>
      </c>
      <c r="N21" s="71">
        <f t="shared" si="5"/>
        <v>0</v>
      </c>
      <c r="O21" s="71">
        <f t="shared" si="5"/>
        <v>0</v>
      </c>
      <c r="P21" s="71">
        <f t="shared" si="5"/>
        <v>0</v>
      </c>
      <c r="Q21" s="71">
        <f t="shared" si="5"/>
        <v>0</v>
      </c>
      <c r="R21" s="71">
        <f t="shared" si="5"/>
        <v>0</v>
      </c>
      <c r="S21" s="71">
        <f t="shared" si="5"/>
        <v>0</v>
      </c>
      <c r="T21" s="71">
        <f t="shared" si="5"/>
        <v>0</v>
      </c>
      <c r="U21" s="71">
        <f t="shared" si="5"/>
        <v>0</v>
      </c>
      <c r="V21" s="71">
        <f t="shared" si="5"/>
        <v>0</v>
      </c>
      <c r="W21" s="71">
        <f t="shared" si="5"/>
        <v>0</v>
      </c>
      <c r="X21" s="71">
        <f t="shared" si="5"/>
        <v>0</v>
      </c>
      <c r="Y21" s="71">
        <f t="shared" si="5"/>
        <v>0</v>
      </c>
      <c r="Z21" s="71">
        <f t="shared" si="5"/>
        <v>0</v>
      </c>
      <c r="AA21" s="71">
        <f t="shared" si="5"/>
        <v>0</v>
      </c>
      <c r="AB21" s="71">
        <f t="shared" si="5"/>
        <v>0</v>
      </c>
      <c r="AC21" s="71">
        <f t="shared" si="5"/>
        <v>0</v>
      </c>
      <c r="AD21" s="71">
        <f t="shared" si="5"/>
        <v>0</v>
      </c>
      <c r="AE21" s="71">
        <f t="shared" si="5"/>
        <v>0</v>
      </c>
      <c r="AF21" s="71">
        <f t="shared" si="5"/>
        <v>0</v>
      </c>
      <c r="AG21" s="71">
        <f t="shared" si="5"/>
        <v>0</v>
      </c>
      <c r="AH21" s="71">
        <f t="shared" si="5"/>
        <v>0</v>
      </c>
      <c r="AI21" s="71">
        <f t="shared" si="5"/>
        <v>0</v>
      </c>
      <c r="AJ21" s="71">
        <f t="shared" si="5"/>
        <v>0</v>
      </c>
      <c r="AK21" s="71">
        <f t="shared" si="5"/>
        <v>0</v>
      </c>
      <c r="AL21" s="71">
        <f t="shared" si="5"/>
        <v>0</v>
      </c>
    </row>
    <row r="22" ht="15.95" hidden="1" customHeight="1" outlineLevel="1" spans="1:38">
      <c r="A22" s="108" t="s">
        <v>1218</v>
      </c>
      <c r="B22" s="71">
        <f>C22+'表七(2)'!B22</f>
        <v>0</v>
      </c>
      <c r="C22" s="71">
        <f t="shared" si="1"/>
        <v>0</v>
      </c>
      <c r="D22" s="76"/>
      <c r="E22" s="76"/>
      <c r="F22" s="76"/>
      <c r="G22" s="76"/>
      <c r="H22" s="76"/>
      <c r="I22" s="76"/>
      <c r="J22" s="87"/>
      <c r="K22" s="76"/>
      <c r="L22" s="87"/>
      <c r="M22" s="87"/>
      <c r="N22" s="87"/>
      <c r="O22" s="76"/>
      <c r="P22" s="76"/>
      <c r="Q22" s="76"/>
      <c r="R22" s="76"/>
      <c r="S22" s="87"/>
      <c r="T22" s="87"/>
      <c r="U22" s="87"/>
      <c r="V22" s="87"/>
      <c r="W22" s="76"/>
      <c r="X22" s="76"/>
      <c r="Y22" s="76"/>
      <c r="Z22" s="76"/>
      <c r="AA22" s="76"/>
      <c r="AB22" s="76"/>
      <c r="AC22" s="76"/>
      <c r="AD22" s="76"/>
      <c r="AE22" s="76"/>
      <c r="AF22" s="76"/>
      <c r="AG22" s="76"/>
      <c r="AH22" s="76"/>
      <c r="AI22" s="76"/>
      <c r="AJ22" s="76"/>
      <c r="AK22" s="76"/>
      <c r="AL22" s="76"/>
    </row>
    <row r="23" ht="15.95" hidden="1" customHeight="1" outlineLevel="1" spans="1:38">
      <c r="A23" s="109" t="s">
        <v>1219</v>
      </c>
      <c r="B23" s="71">
        <f>C23+'表七(2)'!B23</f>
        <v>0</v>
      </c>
      <c r="C23" s="71">
        <f>SUM(C24:C32)</f>
        <v>0</v>
      </c>
      <c r="D23" s="71">
        <f t="shared" ref="D23:AL23" si="6">SUM(D24:D32)</f>
        <v>0</v>
      </c>
      <c r="E23" s="71">
        <f t="shared" si="6"/>
        <v>0</v>
      </c>
      <c r="F23" s="71">
        <f t="shared" si="6"/>
        <v>0</v>
      </c>
      <c r="G23" s="71">
        <f t="shared" si="6"/>
        <v>0</v>
      </c>
      <c r="H23" s="71">
        <f t="shared" si="6"/>
        <v>0</v>
      </c>
      <c r="I23" s="71">
        <f t="shared" si="6"/>
        <v>0</v>
      </c>
      <c r="J23" s="71">
        <f t="shared" si="6"/>
        <v>0</v>
      </c>
      <c r="K23" s="71">
        <f t="shared" si="6"/>
        <v>0</v>
      </c>
      <c r="L23" s="71">
        <f t="shared" si="6"/>
        <v>0</v>
      </c>
      <c r="M23" s="71">
        <f t="shared" si="6"/>
        <v>0</v>
      </c>
      <c r="N23" s="71">
        <f t="shared" si="6"/>
        <v>0</v>
      </c>
      <c r="O23" s="71">
        <f t="shared" si="6"/>
        <v>0</v>
      </c>
      <c r="P23" s="71">
        <f t="shared" si="6"/>
        <v>0</v>
      </c>
      <c r="Q23" s="71">
        <f t="shared" si="6"/>
        <v>0</v>
      </c>
      <c r="R23" s="71">
        <f t="shared" si="6"/>
        <v>0</v>
      </c>
      <c r="S23" s="71">
        <f t="shared" si="6"/>
        <v>0</v>
      </c>
      <c r="T23" s="71">
        <f t="shared" si="6"/>
        <v>0</v>
      </c>
      <c r="U23" s="71">
        <f t="shared" si="6"/>
        <v>0</v>
      </c>
      <c r="V23" s="71">
        <f t="shared" si="6"/>
        <v>0</v>
      </c>
      <c r="W23" s="71">
        <f t="shared" si="6"/>
        <v>0</v>
      </c>
      <c r="X23" s="71">
        <f t="shared" si="6"/>
        <v>0</v>
      </c>
      <c r="Y23" s="71">
        <f t="shared" si="6"/>
        <v>0</v>
      </c>
      <c r="Z23" s="71">
        <f t="shared" si="6"/>
        <v>0</v>
      </c>
      <c r="AA23" s="71">
        <f t="shared" si="6"/>
        <v>0</v>
      </c>
      <c r="AB23" s="71">
        <f t="shared" si="6"/>
        <v>0</v>
      </c>
      <c r="AC23" s="71">
        <f t="shared" si="6"/>
        <v>0</v>
      </c>
      <c r="AD23" s="71">
        <f t="shared" si="6"/>
        <v>0</v>
      </c>
      <c r="AE23" s="71">
        <f t="shared" si="6"/>
        <v>0</v>
      </c>
      <c r="AF23" s="71">
        <f t="shared" si="6"/>
        <v>0</v>
      </c>
      <c r="AG23" s="71">
        <f t="shared" si="6"/>
        <v>0</v>
      </c>
      <c r="AH23" s="71">
        <f t="shared" si="6"/>
        <v>0</v>
      </c>
      <c r="AI23" s="71">
        <f t="shared" si="6"/>
        <v>0</v>
      </c>
      <c r="AJ23" s="71">
        <f t="shared" si="6"/>
        <v>0</v>
      </c>
      <c r="AK23" s="71">
        <f t="shared" si="6"/>
        <v>0</v>
      </c>
      <c r="AL23" s="71">
        <f t="shared" si="6"/>
        <v>0</v>
      </c>
    </row>
    <row r="24" ht="15.95" hidden="1" customHeight="1" outlineLevel="1" spans="1:38">
      <c r="A24" s="108" t="s">
        <v>1220</v>
      </c>
      <c r="B24" s="71">
        <f>C24+'表七(2)'!B24</f>
        <v>0</v>
      </c>
      <c r="C24" s="71">
        <f t="shared" si="1"/>
        <v>0</v>
      </c>
      <c r="D24" s="76"/>
      <c r="E24" s="76"/>
      <c r="F24" s="76"/>
      <c r="G24" s="76"/>
      <c r="H24" s="76"/>
      <c r="I24" s="76"/>
      <c r="J24" s="87"/>
      <c r="K24" s="76"/>
      <c r="L24" s="87"/>
      <c r="M24" s="87"/>
      <c r="N24" s="87"/>
      <c r="O24" s="76"/>
      <c r="P24" s="76"/>
      <c r="Q24" s="76"/>
      <c r="R24" s="76"/>
      <c r="S24" s="87"/>
      <c r="T24" s="87"/>
      <c r="U24" s="87"/>
      <c r="V24" s="87"/>
      <c r="W24" s="76"/>
      <c r="X24" s="76"/>
      <c r="Y24" s="76"/>
      <c r="Z24" s="76"/>
      <c r="AA24" s="76"/>
      <c r="AB24" s="76"/>
      <c r="AC24" s="76"/>
      <c r="AD24" s="76"/>
      <c r="AE24" s="76"/>
      <c r="AF24" s="76"/>
      <c r="AG24" s="76"/>
      <c r="AH24" s="76"/>
      <c r="AI24" s="76"/>
      <c r="AJ24" s="76"/>
      <c r="AK24" s="76"/>
      <c r="AL24" s="76"/>
    </row>
    <row r="25" ht="15.95" hidden="1" customHeight="1" outlineLevel="1" spans="1:38">
      <c r="A25" s="108" t="s">
        <v>1221</v>
      </c>
      <c r="B25" s="71">
        <f>C25+'表七(2)'!B25</f>
        <v>0</v>
      </c>
      <c r="C25" s="71">
        <f t="shared" si="1"/>
        <v>0</v>
      </c>
      <c r="D25" s="76"/>
      <c r="E25" s="76"/>
      <c r="F25" s="76"/>
      <c r="G25" s="76"/>
      <c r="H25" s="76"/>
      <c r="I25" s="76"/>
      <c r="J25" s="87"/>
      <c r="K25" s="76"/>
      <c r="L25" s="87"/>
      <c r="M25" s="87"/>
      <c r="N25" s="87"/>
      <c r="O25" s="76"/>
      <c r="P25" s="76"/>
      <c r="Q25" s="76"/>
      <c r="R25" s="76"/>
      <c r="S25" s="87"/>
      <c r="T25" s="87"/>
      <c r="U25" s="87"/>
      <c r="V25" s="87"/>
      <c r="W25" s="76"/>
      <c r="X25" s="76"/>
      <c r="Y25" s="76"/>
      <c r="Z25" s="76"/>
      <c r="AA25" s="76"/>
      <c r="AB25" s="76"/>
      <c r="AC25" s="76"/>
      <c r="AD25" s="76"/>
      <c r="AE25" s="76"/>
      <c r="AF25" s="76"/>
      <c r="AG25" s="76"/>
      <c r="AH25" s="76"/>
      <c r="AI25" s="76"/>
      <c r="AJ25" s="76"/>
      <c r="AK25" s="76"/>
      <c r="AL25" s="76"/>
    </row>
    <row r="26" ht="15.95" hidden="1" customHeight="1" outlineLevel="1" spans="1:38">
      <c r="A26" s="108" t="s">
        <v>1222</v>
      </c>
      <c r="B26" s="71">
        <f>C26+'表七(2)'!B26</f>
        <v>0</v>
      </c>
      <c r="C26" s="71">
        <f t="shared" si="1"/>
        <v>0</v>
      </c>
      <c r="D26" s="76"/>
      <c r="E26" s="76"/>
      <c r="F26" s="76"/>
      <c r="G26" s="76"/>
      <c r="H26" s="76"/>
      <c r="I26" s="76"/>
      <c r="J26" s="87"/>
      <c r="K26" s="76"/>
      <c r="L26" s="87"/>
      <c r="M26" s="87"/>
      <c r="N26" s="87"/>
      <c r="O26" s="76"/>
      <c r="P26" s="76"/>
      <c r="Q26" s="76"/>
      <c r="R26" s="76"/>
      <c r="S26" s="87"/>
      <c r="T26" s="87"/>
      <c r="U26" s="87"/>
      <c r="V26" s="87"/>
      <c r="W26" s="76"/>
      <c r="X26" s="76"/>
      <c r="Y26" s="76"/>
      <c r="Z26" s="76"/>
      <c r="AA26" s="76"/>
      <c r="AB26" s="76"/>
      <c r="AC26" s="76"/>
      <c r="AD26" s="76"/>
      <c r="AE26" s="76"/>
      <c r="AF26" s="76"/>
      <c r="AG26" s="76"/>
      <c r="AH26" s="76"/>
      <c r="AI26" s="76"/>
      <c r="AJ26" s="76"/>
      <c r="AK26" s="76"/>
      <c r="AL26" s="76"/>
    </row>
    <row r="27" hidden="1" outlineLevel="1" spans="1:38">
      <c r="A27" s="108" t="s">
        <v>1223</v>
      </c>
      <c r="B27" s="71">
        <f>C27+'表七(2)'!B27</f>
        <v>0</v>
      </c>
      <c r="C27" s="71">
        <f t="shared" si="1"/>
        <v>0</v>
      </c>
      <c r="D27" s="76"/>
      <c r="E27" s="76"/>
      <c r="F27" s="76"/>
      <c r="G27" s="76"/>
      <c r="H27" s="76"/>
      <c r="I27" s="76"/>
      <c r="J27" s="87"/>
      <c r="K27" s="76"/>
      <c r="L27" s="87"/>
      <c r="M27" s="87"/>
      <c r="N27" s="87"/>
      <c r="O27" s="76"/>
      <c r="P27" s="76"/>
      <c r="Q27" s="76"/>
      <c r="R27" s="76"/>
      <c r="S27" s="87"/>
      <c r="T27" s="87"/>
      <c r="U27" s="87"/>
      <c r="V27" s="87"/>
      <c r="W27" s="76"/>
      <c r="X27" s="76"/>
      <c r="Y27" s="76"/>
      <c r="Z27" s="76"/>
      <c r="AA27" s="76"/>
      <c r="AB27" s="76"/>
      <c r="AC27" s="76"/>
      <c r="AD27" s="76"/>
      <c r="AE27" s="76"/>
      <c r="AF27" s="76"/>
      <c r="AG27" s="76"/>
      <c r="AH27" s="76"/>
      <c r="AI27" s="76"/>
      <c r="AJ27" s="76"/>
      <c r="AK27" s="76"/>
      <c r="AL27" s="76"/>
    </row>
    <row r="28" hidden="1" outlineLevel="1" spans="1:38">
      <c r="A28" s="108" t="s">
        <v>1224</v>
      </c>
      <c r="B28" s="71">
        <f>C28+'表七(2)'!B28</f>
        <v>0</v>
      </c>
      <c r="C28" s="71">
        <f t="shared" si="1"/>
        <v>0</v>
      </c>
      <c r="D28" s="76"/>
      <c r="E28" s="76"/>
      <c r="F28" s="76"/>
      <c r="G28" s="76"/>
      <c r="H28" s="76"/>
      <c r="I28" s="76"/>
      <c r="J28" s="87"/>
      <c r="K28" s="76"/>
      <c r="L28" s="87"/>
      <c r="M28" s="87"/>
      <c r="N28" s="87"/>
      <c r="O28" s="76"/>
      <c r="P28" s="76"/>
      <c r="Q28" s="76"/>
      <c r="R28" s="76"/>
      <c r="S28" s="87"/>
      <c r="T28" s="87"/>
      <c r="U28" s="87"/>
      <c r="V28" s="87"/>
      <c r="W28" s="76"/>
      <c r="X28" s="76"/>
      <c r="Y28" s="76"/>
      <c r="Z28" s="76"/>
      <c r="AA28" s="76"/>
      <c r="AB28" s="76"/>
      <c r="AC28" s="76"/>
      <c r="AD28" s="76"/>
      <c r="AE28" s="76"/>
      <c r="AF28" s="76"/>
      <c r="AG28" s="76"/>
      <c r="AH28" s="76"/>
      <c r="AI28" s="76"/>
      <c r="AJ28" s="76"/>
      <c r="AK28" s="76"/>
      <c r="AL28" s="76"/>
    </row>
    <row r="29" hidden="1" outlineLevel="1" spans="1:38">
      <c r="A29" s="110" t="s">
        <v>1225</v>
      </c>
      <c r="B29" s="71">
        <f>C29+'表七(2)'!B29</f>
        <v>0</v>
      </c>
      <c r="C29" s="71">
        <f t="shared" si="1"/>
        <v>0</v>
      </c>
      <c r="D29" s="76"/>
      <c r="E29" s="76"/>
      <c r="F29" s="76"/>
      <c r="G29" s="76"/>
      <c r="H29" s="76"/>
      <c r="I29" s="76"/>
      <c r="J29" s="87"/>
      <c r="K29" s="76"/>
      <c r="L29" s="87"/>
      <c r="M29" s="87"/>
      <c r="N29" s="87"/>
      <c r="O29" s="76"/>
      <c r="P29" s="76"/>
      <c r="Q29" s="76"/>
      <c r="R29" s="76"/>
      <c r="S29" s="87"/>
      <c r="T29" s="87"/>
      <c r="U29" s="87"/>
      <c r="V29" s="87"/>
      <c r="W29" s="76"/>
      <c r="X29" s="76"/>
      <c r="Y29" s="76"/>
      <c r="Z29" s="76"/>
      <c r="AA29" s="76"/>
      <c r="AB29" s="76"/>
      <c r="AC29" s="76"/>
      <c r="AD29" s="76"/>
      <c r="AE29" s="76"/>
      <c r="AF29" s="76"/>
      <c r="AG29" s="76"/>
      <c r="AH29" s="76"/>
      <c r="AI29" s="76"/>
      <c r="AJ29" s="76"/>
      <c r="AK29" s="76"/>
      <c r="AL29" s="76"/>
    </row>
    <row r="30" hidden="1" outlineLevel="1" spans="1:38">
      <c r="A30" s="108" t="s">
        <v>1443</v>
      </c>
      <c r="B30" s="71">
        <f>C30+'表七(2)'!B30</f>
        <v>0</v>
      </c>
      <c r="C30" s="71">
        <f t="shared" si="1"/>
        <v>0</v>
      </c>
      <c r="D30" s="76"/>
      <c r="E30" s="76"/>
      <c r="F30" s="76"/>
      <c r="G30" s="76"/>
      <c r="H30" s="76"/>
      <c r="I30" s="76"/>
      <c r="J30" s="87"/>
      <c r="K30" s="76"/>
      <c r="L30" s="87"/>
      <c r="M30" s="87"/>
      <c r="N30" s="87"/>
      <c r="O30" s="76"/>
      <c r="P30" s="76"/>
      <c r="Q30" s="76"/>
      <c r="R30" s="76"/>
      <c r="S30" s="87"/>
      <c r="T30" s="87"/>
      <c r="U30" s="87"/>
      <c r="V30" s="87"/>
      <c r="W30" s="76"/>
      <c r="X30" s="76"/>
      <c r="Y30" s="76"/>
      <c r="Z30" s="76"/>
      <c r="AA30" s="76"/>
      <c r="AB30" s="76"/>
      <c r="AC30" s="76"/>
      <c r="AD30" s="76"/>
      <c r="AE30" s="76"/>
      <c r="AF30" s="76"/>
      <c r="AG30" s="76"/>
      <c r="AH30" s="76"/>
      <c r="AI30" s="76"/>
      <c r="AJ30" s="76"/>
      <c r="AK30" s="76"/>
      <c r="AL30" s="76"/>
    </row>
    <row r="31" hidden="1" outlineLevel="1" spans="1:38">
      <c r="A31" s="110" t="s">
        <v>1227</v>
      </c>
      <c r="B31" s="71">
        <f>C31+'表七(2)'!B31</f>
        <v>0</v>
      </c>
      <c r="C31" s="71">
        <f t="shared" si="1"/>
        <v>0</v>
      </c>
      <c r="D31" s="76"/>
      <c r="E31" s="76"/>
      <c r="F31" s="76"/>
      <c r="G31" s="76"/>
      <c r="H31" s="76"/>
      <c r="I31" s="76"/>
      <c r="J31" s="87"/>
      <c r="K31" s="76"/>
      <c r="L31" s="87"/>
      <c r="M31" s="87"/>
      <c r="N31" s="87"/>
      <c r="O31" s="76"/>
      <c r="P31" s="76"/>
      <c r="Q31" s="76"/>
      <c r="R31" s="76"/>
      <c r="S31" s="87"/>
      <c r="T31" s="87"/>
      <c r="U31" s="87"/>
      <c r="V31" s="87"/>
      <c r="W31" s="76"/>
      <c r="X31" s="76"/>
      <c r="Y31" s="76"/>
      <c r="Z31" s="76"/>
      <c r="AA31" s="76"/>
      <c r="AB31" s="76"/>
      <c r="AC31" s="76"/>
      <c r="AD31" s="76"/>
      <c r="AE31" s="76"/>
      <c r="AF31" s="76"/>
      <c r="AG31" s="76"/>
      <c r="AH31" s="76"/>
      <c r="AI31" s="76"/>
      <c r="AJ31" s="76"/>
      <c r="AK31" s="76"/>
      <c r="AL31" s="76"/>
    </row>
    <row r="32" hidden="1" outlineLevel="1" spans="1:38">
      <c r="A32" s="110" t="s">
        <v>1228</v>
      </c>
      <c r="B32" s="71">
        <f>C32+'表七(2)'!B32</f>
        <v>0</v>
      </c>
      <c r="C32" s="71">
        <f t="shared" si="1"/>
        <v>0</v>
      </c>
      <c r="D32" s="76"/>
      <c r="E32" s="76"/>
      <c r="F32" s="76"/>
      <c r="G32" s="76"/>
      <c r="H32" s="76"/>
      <c r="I32" s="76"/>
      <c r="J32" s="87"/>
      <c r="K32" s="76"/>
      <c r="L32" s="87"/>
      <c r="M32" s="87"/>
      <c r="N32" s="87"/>
      <c r="O32" s="76"/>
      <c r="P32" s="76"/>
      <c r="Q32" s="76"/>
      <c r="R32" s="76"/>
      <c r="S32" s="87"/>
      <c r="T32" s="87"/>
      <c r="U32" s="87"/>
      <c r="V32" s="87"/>
      <c r="W32" s="76"/>
      <c r="X32" s="76"/>
      <c r="Y32" s="76"/>
      <c r="Z32" s="76"/>
      <c r="AA32" s="76"/>
      <c r="AB32" s="76"/>
      <c r="AC32" s="76"/>
      <c r="AD32" s="76"/>
      <c r="AE32" s="76"/>
      <c r="AF32" s="76"/>
      <c r="AG32" s="76"/>
      <c r="AH32" s="76"/>
      <c r="AI32" s="76"/>
      <c r="AJ32" s="76"/>
      <c r="AK32" s="76"/>
      <c r="AL32" s="76"/>
    </row>
    <row r="33" collapsed="1" spans="1:38">
      <c r="A33" s="111" t="s">
        <v>1229</v>
      </c>
      <c r="B33" s="71">
        <f>C33+'表七(2)'!B33</f>
        <v>0</v>
      </c>
      <c r="C33" s="71">
        <f>C34+C35</f>
        <v>0</v>
      </c>
      <c r="D33" s="71">
        <f t="shared" ref="D33:AL33" si="7">D34+D35</f>
        <v>0</v>
      </c>
      <c r="E33" s="71">
        <f t="shared" si="7"/>
        <v>0</v>
      </c>
      <c r="F33" s="71">
        <f t="shared" si="7"/>
        <v>0</v>
      </c>
      <c r="G33" s="71">
        <f t="shared" si="7"/>
        <v>0</v>
      </c>
      <c r="H33" s="71">
        <f t="shared" si="7"/>
        <v>0</v>
      </c>
      <c r="I33" s="71">
        <f t="shared" si="7"/>
        <v>0</v>
      </c>
      <c r="J33" s="71">
        <f t="shared" si="7"/>
        <v>0</v>
      </c>
      <c r="K33" s="71">
        <f t="shared" si="7"/>
        <v>0</v>
      </c>
      <c r="L33" s="71">
        <f t="shared" si="7"/>
        <v>0</v>
      </c>
      <c r="M33" s="71">
        <f t="shared" si="7"/>
        <v>0</v>
      </c>
      <c r="N33" s="71">
        <f t="shared" si="7"/>
        <v>0</v>
      </c>
      <c r="O33" s="71">
        <f t="shared" si="7"/>
        <v>0</v>
      </c>
      <c r="P33" s="71">
        <f t="shared" si="7"/>
        <v>0</v>
      </c>
      <c r="Q33" s="71">
        <f t="shared" si="7"/>
        <v>0</v>
      </c>
      <c r="R33" s="71">
        <f t="shared" si="7"/>
        <v>0</v>
      </c>
      <c r="S33" s="71">
        <f t="shared" si="7"/>
        <v>0</v>
      </c>
      <c r="T33" s="71">
        <f t="shared" si="7"/>
        <v>0</v>
      </c>
      <c r="U33" s="71">
        <f t="shared" si="7"/>
        <v>0</v>
      </c>
      <c r="V33" s="71">
        <f t="shared" si="7"/>
        <v>0</v>
      </c>
      <c r="W33" s="71">
        <f t="shared" si="7"/>
        <v>0</v>
      </c>
      <c r="X33" s="71">
        <f t="shared" si="7"/>
        <v>0</v>
      </c>
      <c r="Y33" s="71">
        <f t="shared" si="7"/>
        <v>0</v>
      </c>
      <c r="Z33" s="71">
        <f t="shared" si="7"/>
        <v>0</v>
      </c>
      <c r="AA33" s="71">
        <f t="shared" si="7"/>
        <v>0</v>
      </c>
      <c r="AB33" s="71">
        <f t="shared" si="7"/>
        <v>0</v>
      </c>
      <c r="AC33" s="71">
        <f t="shared" si="7"/>
        <v>0</v>
      </c>
      <c r="AD33" s="71">
        <f t="shared" si="7"/>
        <v>0</v>
      </c>
      <c r="AE33" s="71">
        <f t="shared" si="7"/>
        <v>0</v>
      </c>
      <c r="AF33" s="71">
        <f t="shared" si="7"/>
        <v>0</v>
      </c>
      <c r="AG33" s="71">
        <f t="shared" si="7"/>
        <v>0</v>
      </c>
      <c r="AH33" s="71">
        <f t="shared" si="7"/>
        <v>0</v>
      </c>
      <c r="AI33" s="71">
        <f t="shared" si="7"/>
        <v>0</v>
      </c>
      <c r="AJ33" s="71">
        <f t="shared" si="7"/>
        <v>0</v>
      </c>
      <c r="AK33" s="71">
        <f t="shared" si="7"/>
        <v>0</v>
      </c>
      <c r="AL33" s="71">
        <f t="shared" si="7"/>
        <v>0</v>
      </c>
    </row>
    <row r="34" hidden="1" outlineLevel="1" spans="1:38">
      <c r="A34" s="112" t="s">
        <v>1230</v>
      </c>
      <c r="B34" s="71">
        <f>C34+'表七(2)'!B34</f>
        <v>0</v>
      </c>
      <c r="C34" s="71">
        <f t="shared" si="1"/>
        <v>0</v>
      </c>
      <c r="D34" s="76"/>
      <c r="E34" s="76"/>
      <c r="F34" s="76"/>
      <c r="G34" s="76"/>
      <c r="H34" s="76"/>
      <c r="I34" s="76"/>
      <c r="J34" s="87"/>
      <c r="K34" s="76"/>
      <c r="L34" s="87"/>
      <c r="M34" s="87"/>
      <c r="N34" s="87"/>
      <c r="O34" s="76"/>
      <c r="P34" s="76"/>
      <c r="Q34" s="76"/>
      <c r="R34" s="76"/>
      <c r="S34" s="87"/>
      <c r="T34" s="87"/>
      <c r="U34" s="87"/>
      <c r="V34" s="87"/>
      <c r="W34" s="76"/>
      <c r="X34" s="76"/>
      <c r="Y34" s="76"/>
      <c r="Z34" s="76"/>
      <c r="AA34" s="76"/>
      <c r="AB34" s="76"/>
      <c r="AC34" s="76"/>
      <c r="AD34" s="76"/>
      <c r="AE34" s="76"/>
      <c r="AF34" s="76"/>
      <c r="AG34" s="76"/>
      <c r="AH34" s="76"/>
      <c r="AI34" s="76"/>
      <c r="AJ34" s="76"/>
      <c r="AK34" s="76"/>
      <c r="AL34" s="76"/>
    </row>
    <row r="35" hidden="1" outlineLevel="1" spans="1:38">
      <c r="A35" s="113" t="s">
        <v>1231</v>
      </c>
      <c r="B35" s="71">
        <f>C35+'表七(2)'!B35</f>
        <v>0</v>
      </c>
      <c r="C35" s="71">
        <f>SUM(C36:C40)</f>
        <v>0</v>
      </c>
      <c r="D35" s="71">
        <f t="shared" ref="D35:AL35" si="8">SUM(D36:D40)</f>
        <v>0</v>
      </c>
      <c r="E35" s="71">
        <f t="shared" si="8"/>
        <v>0</v>
      </c>
      <c r="F35" s="71">
        <f t="shared" si="8"/>
        <v>0</v>
      </c>
      <c r="G35" s="71">
        <f t="shared" si="8"/>
        <v>0</v>
      </c>
      <c r="H35" s="71">
        <f t="shared" si="8"/>
        <v>0</v>
      </c>
      <c r="I35" s="71">
        <f t="shared" si="8"/>
        <v>0</v>
      </c>
      <c r="J35" s="71">
        <f t="shared" si="8"/>
        <v>0</v>
      </c>
      <c r="K35" s="71">
        <f t="shared" si="8"/>
        <v>0</v>
      </c>
      <c r="L35" s="71">
        <f t="shared" si="8"/>
        <v>0</v>
      </c>
      <c r="M35" s="71">
        <f t="shared" si="8"/>
        <v>0</v>
      </c>
      <c r="N35" s="71">
        <f t="shared" si="8"/>
        <v>0</v>
      </c>
      <c r="O35" s="71">
        <f t="shared" si="8"/>
        <v>0</v>
      </c>
      <c r="P35" s="71">
        <f t="shared" si="8"/>
        <v>0</v>
      </c>
      <c r="Q35" s="71">
        <f t="shared" si="8"/>
        <v>0</v>
      </c>
      <c r="R35" s="71">
        <f t="shared" si="8"/>
        <v>0</v>
      </c>
      <c r="S35" s="71">
        <f t="shared" si="8"/>
        <v>0</v>
      </c>
      <c r="T35" s="71">
        <f t="shared" si="8"/>
        <v>0</v>
      </c>
      <c r="U35" s="71">
        <f t="shared" si="8"/>
        <v>0</v>
      </c>
      <c r="V35" s="71">
        <f t="shared" si="8"/>
        <v>0</v>
      </c>
      <c r="W35" s="71">
        <f t="shared" si="8"/>
        <v>0</v>
      </c>
      <c r="X35" s="71">
        <f t="shared" si="8"/>
        <v>0</v>
      </c>
      <c r="Y35" s="71">
        <f t="shared" si="8"/>
        <v>0</v>
      </c>
      <c r="Z35" s="71">
        <f t="shared" si="8"/>
        <v>0</v>
      </c>
      <c r="AA35" s="71">
        <f t="shared" si="8"/>
        <v>0</v>
      </c>
      <c r="AB35" s="71">
        <f t="shared" si="8"/>
        <v>0</v>
      </c>
      <c r="AC35" s="71">
        <f t="shared" si="8"/>
        <v>0</v>
      </c>
      <c r="AD35" s="71">
        <f t="shared" si="8"/>
        <v>0</v>
      </c>
      <c r="AE35" s="71">
        <f t="shared" si="8"/>
        <v>0</v>
      </c>
      <c r="AF35" s="71">
        <f t="shared" si="8"/>
        <v>0</v>
      </c>
      <c r="AG35" s="71">
        <f t="shared" si="8"/>
        <v>0</v>
      </c>
      <c r="AH35" s="71">
        <f t="shared" si="8"/>
        <v>0</v>
      </c>
      <c r="AI35" s="71">
        <f t="shared" si="8"/>
        <v>0</v>
      </c>
      <c r="AJ35" s="71">
        <f t="shared" si="8"/>
        <v>0</v>
      </c>
      <c r="AK35" s="71">
        <f t="shared" si="8"/>
        <v>0</v>
      </c>
      <c r="AL35" s="71">
        <f t="shared" si="8"/>
        <v>0</v>
      </c>
    </row>
    <row r="36" hidden="1" outlineLevel="1" spans="1:38">
      <c r="A36" s="112" t="s">
        <v>1232</v>
      </c>
      <c r="B36" s="71">
        <f>C36+'表七(2)'!B36</f>
        <v>0</v>
      </c>
      <c r="C36" s="71">
        <f t="shared" si="1"/>
        <v>0</v>
      </c>
      <c r="D36" s="76"/>
      <c r="E36" s="76"/>
      <c r="F36" s="76"/>
      <c r="G36" s="76"/>
      <c r="H36" s="76"/>
      <c r="I36" s="76"/>
      <c r="J36" s="87"/>
      <c r="K36" s="76"/>
      <c r="L36" s="87"/>
      <c r="M36" s="87"/>
      <c r="N36" s="87"/>
      <c r="O36" s="76"/>
      <c r="P36" s="76"/>
      <c r="Q36" s="76"/>
      <c r="R36" s="76"/>
      <c r="S36" s="87"/>
      <c r="T36" s="87"/>
      <c r="U36" s="87"/>
      <c r="V36" s="87"/>
      <c r="W36" s="76"/>
      <c r="X36" s="76"/>
      <c r="Y36" s="76"/>
      <c r="Z36" s="76"/>
      <c r="AA36" s="76"/>
      <c r="AB36" s="76"/>
      <c r="AC36" s="76"/>
      <c r="AD36" s="76"/>
      <c r="AE36" s="76"/>
      <c r="AF36" s="76"/>
      <c r="AG36" s="76"/>
      <c r="AH36" s="76"/>
      <c r="AI36" s="76"/>
      <c r="AJ36" s="76"/>
      <c r="AK36" s="76"/>
      <c r="AL36" s="76"/>
    </row>
    <row r="37" hidden="1" outlineLevel="1" spans="1:38">
      <c r="A37" s="112" t="s">
        <v>1233</v>
      </c>
      <c r="B37" s="71">
        <f>C37+'表七(2)'!B37</f>
        <v>0</v>
      </c>
      <c r="C37" s="71">
        <f t="shared" si="1"/>
        <v>0</v>
      </c>
      <c r="D37" s="76"/>
      <c r="E37" s="76"/>
      <c r="F37" s="76"/>
      <c r="G37" s="76"/>
      <c r="H37" s="76"/>
      <c r="I37" s="76"/>
      <c r="J37" s="87"/>
      <c r="K37" s="76"/>
      <c r="L37" s="87"/>
      <c r="M37" s="87"/>
      <c r="N37" s="87"/>
      <c r="O37" s="76"/>
      <c r="P37" s="76"/>
      <c r="Q37" s="76"/>
      <c r="R37" s="76"/>
      <c r="S37" s="87"/>
      <c r="T37" s="87"/>
      <c r="U37" s="87"/>
      <c r="V37" s="87"/>
      <c r="W37" s="76"/>
      <c r="X37" s="76"/>
      <c r="Y37" s="76"/>
      <c r="Z37" s="76"/>
      <c r="AA37" s="76"/>
      <c r="AB37" s="76"/>
      <c r="AC37" s="76"/>
      <c r="AD37" s="76"/>
      <c r="AE37" s="76"/>
      <c r="AF37" s="76"/>
      <c r="AG37" s="76"/>
      <c r="AH37" s="76"/>
      <c r="AI37" s="76"/>
      <c r="AJ37" s="76"/>
      <c r="AK37" s="76"/>
      <c r="AL37" s="76"/>
    </row>
    <row r="38" hidden="1" outlineLevel="1" spans="1:38">
      <c r="A38" s="112" t="s">
        <v>1234</v>
      </c>
      <c r="B38" s="71">
        <f>C38+'表七(2)'!B38</f>
        <v>0</v>
      </c>
      <c r="C38" s="71">
        <f t="shared" si="1"/>
        <v>0</v>
      </c>
      <c r="D38" s="76"/>
      <c r="E38" s="76"/>
      <c r="F38" s="76"/>
      <c r="G38" s="76"/>
      <c r="H38" s="76"/>
      <c r="I38" s="76"/>
      <c r="J38" s="87"/>
      <c r="K38" s="76"/>
      <c r="L38" s="87"/>
      <c r="M38" s="87"/>
      <c r="N38" s="87"/>
      <c r="O38" s="76"/>
      <c r="P38" s="76"/>
      <c r="Q38" s="76"/>
      <c r="R38" s="76"/>
      <c r="S38" s="87"/>
      <c r="T38" s="87"/>
      <c r="U38" s="87"/>
      <c r="V38" s="87"/>
      <c r="W38" s="76"/>
      <c r="X38" s="76"/>
      <c r="Y38" s="76"/>
      <c r="Z38" s="76"/>
      <c r="AA38" s="76"/>
      <c r="AB38" s="76"/>
      <c r="AC38" s="76"/>
      <c r="AD38" s="76"/>
      <c r="AE38" s="76"/>
      <c r="AF38" s="76"/>
      <c r="AG38" s="76"/>
      <c r="AH38" s="76"/>
      <c r="AI38" s="76"/>
      <c r="AJ38" s="76"/>
      <c r="AK38" s="76"/>
      <c r="AL38" s="76"/>
    </row>
    <row r="39" hidden="1" outlineLevel="1" spans="1:38">
      <c r="A39" s="112" t="s">
        <v>1235</v>
      </c>
      <c r="B39" s="71">
        <f>C39+'表七(2)'!B39</f>
        <v>0</v>
      </c>
      <c r="C39" s="71">
        <f t="shared" si="1"/>
        <v>0</v>
      </c>
      <c r="D39" s="76"/>
      <c r="E39" s="76"/>
      <c r="F39" s="76"/>
      <c r="G39" s="76"/>
      <c r="H39" s="76"/>
      <c r="I39" s="76"/>
      <c r="J39" s="87"/>
      <c r="K39" s="76"/>
      <c r="L39" s="87"/>
      <c r="M39" s="87"/>
      <c r="N39" s="87"/>
      <c r="O39" s="76"/>
      <c r="P39" s="76"/>
      <c r="Q39" s="76"/>
      <c r="R39" s="76"/>
      <c r="S39" s="87"/>
      <c r="T39" s="87"/>
      <c r="U39" s="87"/>
      <c r="V39" s="87"/>
      <c r="W39" s="76"/>
      <c r="X39" s="76"/>
      <c r="Y39" s="76"/>
      <c r="Z39" s="76"/>
      <c r="AA39" s="76"/>
      <c r="AB39" s="76"/>
      <c r="AC39" s="76"/>
      <c r="AD39" s="76"/>
      <c r="AE39" s="76"/>
      <c r="AF39" s="76"/>
      <c r="AG39" s="76"/>
      <c r="AH39" s="76"/>
      <c r="AI39" s="76"/>
      <c r="AJ39" s="76"/>
      <c r="AK39" s="76"/>
      <c r="AL39" s="76"/>
    </row>
    <row r="40" hidden="1" outlineLevel="1" spans="1:38">
      <c r="A40" s="112" t="s">
        <v>1236</v>
      </c>
      <c r="B40" s="71">
        <f>C40+'表七(2)'!B40</f>
        <v>0</v>
      </c>
      <c r="C40" s="71">
        <f t="shared" si="1"/>
        <v>0</v>
      </c>
      <c r="D40" s="76"/>
      <c r="E40" s="76"/>
      <c r="F40" s="76"/>
      <c r="G40" s="76"/>
      <c r="H40" s="76"/>
      <c r="I40" s="76"/>
      <c r="J40" s="87"/>
      <c r="K40" s="76"/>
      <c r="L40" s="87"/>
      <c r="M40" s="87"/>
      <c r="N40" s="87"/>
      <c r="O40" s="76"/>
      <c r="P40" s="76"/>
      <c r="Q40" s="76"/>
      <c r="R40" s="76"/>
      <c r="S40" s="87"/>
      <c r="T40" s="87"/>
      <c r="U40" s="87"/>
      <c r="V40" s="87"/>
      <c r="W40" s="76"/>
      <c r="X40" s="76"/>
      <c r="Y40" s="76"/>
      <c r="Z40" s="76"/>
      <c r="AA40" s="76"/>
      <c r="AB40" s="76"/>
      <c r="AC40" s="76"/>
      <c r="AD40" s="76"/>
      <c r="AE40" s="76"/>
      <c r="AF40" s="76"/>
      <c r="AG40" s="76"/>
      <c r="AH40" s="76"/>
      <c r="AI40" s="76"/>
      <c r="AJ40" s="76"/>
      <c r="AK40" s="76"/>
      <c r="AL40" s="76"/>
    </row>
    <row r="41" collapsed="1" spans="1:38">
      <c r="A41" s="104" t="s">
        <v>1237</v>
      </c>
      <c r="B41" s="71">
        <f>C41+'表七(2)'!B41</f>
        <v>0</v>
      </c>
      <c r="C41" s="71">
        <f>C42+C43</f>
        <v>0</v>
      </c>
      <c r="D41" s="71">
        <f t="shared" ref="D41:AL41" si="9">D42+D43</f>
        <v>0</v>
      </c>
      <c r="E41" s="71">
        <f t="shared" si="9"/>
        <v>0</v>
      </c>
      <c r="F41" s="71">
        <f t="shared" si="9"/>
        <v>0</v>
      </c>
      <c r="G41" s="71">
        <f t="shared" si="9"/>
        <v>0</v>
      </c>
      <c r="H41" s="71">
        <f t="shared" si="9"/>
        <v>0</v>
      </c>
      <c r="I41" s="71">
        <f t="shared" si="9"/>
        <v>0</v>
      </c>
      <c r="J41" s="71">
        <f t="shared" si="9"/>
        <v>0</v>
      </c>
      <c r="K41" s="71">
        <f t="shared" si="9"/>
        <v>0</v>
      </c>
      <c r="L41" s="71">
        <f t="shared" si="9"/>
        <v>0</v>
      </c>
      <c r="M41" s="71">
        <f t="shared" si="9"/>
        <v>0</v>
      </c>
      <c r="N41" s="71">
        <f t="shared" si="9"/>
        <v>0</v>
      </c>
      <c r="O41" s="71">
        <f t="shared" si="9"/>
        <v>0</v>
      </c>
      <c r="P41" s="71">
        <f t="shared" si="9"/>
        <v>0</v>
      </c>
      <c r="Q41" s="71">
        <f t="shared" si="9"/>
        <v>0</v>
      </c>
      <c r="R41" s="71">
        <f t="shared" si="9"/>
        <v>0</v>
      </c>
      <c r="S41" s="71">
        <f t="shared" si="9"/>
        <v>0</v>
      </c>
      <c r="T41" s="71">
        <f t="shared" si="9"/>
        <v>0</v>
      </c>
      <c r="U41" s="71">
        <f t="shared" si="9"/>
        <v>0</v>
      </c>
      <c r="V41" s="71">
        <f t="shared" si="9"/>
        <v>0</v>
      </c>
      <c r="W41" s="71">
        <f t="shared" si="9"/>
        <v>0</v>
      </c>
      <c r="X41" s="71">
        <f t="shared" si="9"/>
        <v>0</v>
      </c>
      <c r="Y41" s="71">
        <f t="shared" si="9"/>
        <v>0</v>
      </c>
      <c r="Z41" s="71">
        <f t="shared" si="9"/>
        <v>0</v>
      </c>
      <c r="AA41" s="71">
        <f t="shared" si="9"/>
        <v>0</v>
      </c>
      <c r="AB41" s="71">
        <f t="shared" si="9"/>
        <v>0</v>
      </c>
      <c r="AC41" s="71">
        <f t="shared" si="9"/>
        <v>0</v>
      </c>
      <c r="AD41" s="71">
        <f t="shared" si="9"/>
        <v>0</v>
      </c>
      <c r="AE41" s="71">
        <f t="shared" si="9"/>
        <v>0</v>
      </c>
      <c r="AF41" s="71">
        <f t="shared" si="9"/>
        <v>0</v>
      </c>
      <c r="AG41" s="71">
        <f t="shared" si="9"/>
        <v>0</v>
      </c>
      <c r="AH41" s="71">
        <f t="shared" si="9"/>
        <v>0</v>
      </c>
      <c r="AI41" s="71">
        <f t="shared" si="9"/>
        <v>0</v>
      </c>
      <c r="AJ41" s="71">
        <f t="shared" si="9"/>
        <v>0</v>
      </c>
      <c r="AK41" s="71">
        <f t="shared" si="9"/>
        <v>0</v>
      </c>
      <c r="AL41" s="71">
        <f t="shared" si="9"/>
        <v>0</v>
      </c>
    </row>
    <row r="42" hidden="1" outlineLevel="1" spans="1:38">
      <c r="A42" s="105" t="s">
        <v>1238</v>
      </c>
      <c r="B42" s="71">
        <f>C42+'表七(2)'!B42</f>
        <v>0</v>
      </c>
      <c r="C42" s="71">
        <f t="shared" si="1"/>
        <v>0</v>
      </c>
      <c r="D42" s="76"/>
      <c r="E42" s="76"/>
      <c r="F42" s="76"/>
      <c r="G42" s="76"/>
      <c r="H42" s="76"/>
      <c r="I42" s="76"/>
      <c r="J42" s="87"/>
      <c r="K42" s="76"/>
      <c r="L42" s="87"/>
      <c r="M42" s="87"/>
      <c r="N42" s="87"/>
      <c r="O42" s="76"/>
      <c r="P42" s="76"/>
      <c r="Q42" s="76"/>
      <c r="R42" s="76"/>
      <c r="S42" s="87"/>
      <c r="T42" s="87"/>
      <c r="U42" s="87"/>
      <c r="V42" s="87"/>
      <c r="W42" s="76"/>
      <c r="X42" s="76"/>
      <c r="Y42" s="76"/>
      <c r="Z42" s="76"/>
      <c r="AA42" s="76"/>
      <c r="AB42" s="76"/>
      <c r="AC42" s="76"/>
      <c r="AD42" s="76"/>
      <c r="AE42" s="76"/>
      <c r="AF42" s="76"/>
      <c r="AG42" s="76"/>
      <c r="AH42" s="76"/>
      <c r="AI42" s="76"/>
      <c r="AJ42" s="76"/>
      <c r="AK42" s="76"/>
      <c r="AL42" s="76"/>
    </row>
    <row r="43" hidden="1" outlineLevel="1" spans="1:38">
      <c r="A43" s="114" t="s">
        <v>1239</v>
      </c>
      <c r="B43" s="71">
        <f>C43+'表七(2)'!B43</f>
        <v>0</v>
      </c>
      <c r="C43" s="71">
        <f>SUM(C44:C55)</f>
        <v>0</v>
      </c>
      <c r="D43" s="71">
        <f t="shared" ref="D43:AL43" si="10">SUM(D44:D55)</f>
        <v>0</v>
      </c>
      <c r="E43" s="71">
        <f t="shared" si="10"/>
        <v>0</v>
      </c>
      <c r="F43" s="71">
        <f t="shared" si="10"/>
        <v>0</v>
      </c>
      <c r="G43" s="71">
        <f t="shared" si="10"/>
        <v>0</v>
      </c>
      <c r="H43" s="71">
        <f t="shared" si="10"/>
        <v>0</v>
      </c>
      <c r="I43" s="71">
        <f t="shared" si="10"/>
        <v>0</v>
      </c>
      <c r="J43" s="71">
        <f t="shared" si="10"/>
        <v>0</v>
      </c>
      <c r="K43" s="71">
        <f t="shared" si="10"/>
        <v>0</v>
      </c>
      <c r="L43" s="71">
        <f t="shared" si="10"/>
        <v>0</v>
      </c>
      <c r="M43" s="71">
        <f t="shared" si="10"/>
        <v>0</v>
      </c>
      <c r="N43" s="71">
        <f t="shared" si="10"/>
        <v>0</v>
      </c>
      <c r="O43" s="71">
        <f t="shared" si="10"/>
        <v>0</v>
      </c>
      <c r="P43" s="71">
        <f t="shared" si="10"/>
        <v>0</v>
      </c>
      <c r="Q43" s="71">
        <f t="shared" si="10"/>
        <v>0</v>
      </c>
      <c r="R43" s="71">
        <f t="shared" si="10"/>
        <v>0</v>
      </c>
      <c r="S43" s="71">
        <f t="shared" si="10"/>
        <v>0</v>
      </c>
      <c r="T43" s="71">
        <f t="shared" si="10"/>
        <v>0</v>
      </c>
      <c r="U43" s="71">
        <f t="shared" si="10"/>
        <v>0</v>
      </c>
      <c r="V43" s="71">
        <f t="shared" si="10"/>
        <v>0</v>
      </c>
      <c r="W43" s="71">
        <f t="shared" si="10"/>
        <v>0</v>
      </c>
      <c r="X43" s="71">
        <f t="shared" si="10"/>
        <v>0</v>
      </c>
      <c r="Y43" s="71">
        <f t="shared" si="10"/>
        <v>0</v>
      </c>
      <c r="Z43" s="71">
        <f t="shared" si="10"/>
        <v>0</v>
      </c>
      <c r="AA43" s="71">
        <f t="shared" si="10"/>
        <v>0</v>
      </c>
      <c r="AB43" s="71">
        <f t="shared" si="10"/>
        <v>0</v>
      </c>
      <c r="AC43" s="71">
        <f t="shared" si="10"/>
        <v>0</v>
      </c>
      <c r="AD43" s="71">
        <f t="shared" si="10"/>
        <v>0</v>
      </c>
      <c r="AE43" s="71">
        <f t="shared" si="10"/>
        <v>0</v>
      </c>
      <c r="AF43" s="71">
        <f t="shared" si="10"/>
        <v>0</v>
      </c>
      <c r="AG43" s="71">
        <f t="shared" si="10"/>
        <v>0</v>
      </c>
      <c r="AH43" s="71">
        <f t="shared" si="10"/>
        <v>0</v>
      </c>
      <c r="AI43" s="71">
        <f t="shared" si="10"/>
        <v>0</v>
      </c>
      <c r="AJ43" s="71">
        <f t="shared" si="10"/>
        <v>0</v>
      </c>
      <c r="AK43" s="71">
        <f t="shared" si="10"/>
        <v>0</v>
      </c>
      <c r="AL43" s="71">
        <f t="shared" si="10"/>
        <v>0</v>
      </c>
    </row>
    <row r="44" hidden="1" outlineLevel="1" spans="1:38">
      <c r="A44" s="105" t="s">
        <v>1240</v>
      </c>
      <c r="B44" s="71">
        <f>C44+'表七(2)'!B44</f>
        <v>0</v>
      </c>
      <c r="C44" s="71">
        <f t="shared" si="1"/>
        <v>0</v>
      </c>
      <c r="D44" s="76"/>
      <c r="E44" s="76"/>
      <c r="F44" s="76"/>
      <c r="G44" s="76"/>
      <c r="H44" s="76"/>
      <c r="I44" s="76"/>
      <c r="J44" s="87"/>
      <c r="K44" s="76"/>
      <c r="L44" s="87"/>
      <c r="M44" s="87"/>
      <c r="N44" s="87"/>
      <c r="O44" s="76"/>
      <c r="P44" s="76"/>
      <c r="Q44" s="76"/>
      <c r="R44" s="76"/>
      <c r="S44" s="87"/>
      <c r="T44" s="87"/>
      <c r="U44" s="87"/>
      <c r="V44" s="87"/>
      <c r="W44" s="76"/>
      <c r="X44" s="76"/>
      <c r="Y44" s="76"/>
      <c r="Z44" s="76"/>
      <c r="AA44" s="76"/>
      <c r="AB44" s="76"/>
      <c r="AC44" s="76"/>
      <c r="AD44" s="76"/>
      <c r="AE44" s="76"/>
      <c r="AF44" s="76"/>
      <c r="AG44" s="76"/>
      <c r="AH44" s="76"/>
      <c r="AI44" s="76"/>
      <c r="AJ44" s="76"/>
      <c r="AK44" s="76"/>
      <c r="AL44" s="76"/>
    </row>
    <row r="45" hidden="1" outlineLevel="1" spans="1:38">
      <c r="A45" s="105" t="s">
        <v>1241</v>
      </c>
      <c r="B45" s="71">
        <f>C45+'表七(2)'!B45</f>
        <v>0</v>
      </c>
      <c r="C45" s="71">
        <f t="shared" si="1"/>
        <v>0</v>
      </c>
      <c r="D45" s="76"/>
      <c r="E45" s="76"/>
      <c r="F45" s="76"/>
      <c r="G45" s="76"/>
      <c r="H45" s="76"/>
      <c r="I45" s="76"/>
      <c r="J45" s="87"/>
      <c r="K45" s="76"/>
      <c r="L45" s="87"/>
      <c r="M45" s="87"/>
      <c r="N45" s="87"/>
      <c r="O45" s="76"/>
      <c r="P45" s="76"/>
      <c r="Q45" s="76"/>
      <c r="R45" s="76"/>
      <c r="S45" s="87"/>
      <c r="T45" s="87"/>
      <c r="U45" s="87"/>
      <c r="V45" s="87"/>
      <c r="W45" s="76"/>
      <c r="X45" s="76"/>
      <c r="Y45" s="76"/>
      <c r="Z45" s="76"/>
      <c r="AA45" s="76"/>
      <c r="AB45" s="76"/>
      <c r="AC45" s="76"/>
      <c r="AD45" s="76"/>
      <c r="AE45" s="76"/>
      <c r="AF45" s="76"/>
      <c r="AG45" s="76"/>
      <c r="AH45" s="76"/>
      <c r="AI45" s="76"/>
      <c r="AJ45" s="76"/>
      <c r="AK45" s="76"/>
      <c r="AL45" s="76"/>
    </row>
    <row r="46" hidden="1" outlineLevel="1" spans="1:38">
      <c r="A46" s="105" t="s">
        <v>1242</v>
      </c>
      <c r="B46" s="71">
        <f>C46+'表七(2)'!B46</f>
        <v>0</v>
      </c>
      <c r="C46" s="71">
        <f t="shared" si="1"/>
        <v>0</v>
      </c>
      <c r="D46" s="76"/>
      <c r="E46" s="76"/>
      <c r="F46" s="76"/>
      <c r="G46" s="76"/>
      <c r="H46" s="76"/>
      <c r="I46" s="76"/>
      <c r="J46" s="87"/>
      <c r="K46" s="76"/>
      <c r="L46" s="87"/>
      <c r="M46" s="87"/>
      <c r="N46" s="87"/>
      <c r="O46" s="76"/>
      <c r="P46" s="76"/>
      <c r="Q46" s="76"/>
      <c r="R46" s="76"/>
      <c r="S46" s="87"/>
      <c r="T46" s="87"/>
      <c r="U46" s="87"/>
      <c r="V46" s="87"/>
      <c r="W46" s="76"/>
      <c r="X46" s="76"/>
      <c r="Y46" s="76"/>
      <c r="Z46" s="76"/>
      <c r="AA46" s="76"/>
      <c r="AB46" s="76"/>
      <c r="AC46" s="76"/>
      <c r="AD46" s="76"/>
      <c r="AE46" s="76"/>
      <c r="AF46" s="76"/>
      <c r="AG46" s="76"/>
      <c r="AH46" s="76"/>
      <c r="AI46" s="76"/>
      <c r="AJ46" s="76"/>
      <c r="AK46" s="76"/>
      <c r="AL46" s="76"/>
    </row>
    <row r="47" hidden="1" outlineLevel="1" spans="1:38">
      <c r="A47" s="105" t="s">
        <v>1243</v>
      </c>
      <c r="B47" s="71">
        <f>C47+'表七(2)'!B47</f>
        <v>0</v>
      </c>
      <c r="C47" s="71">
        <f t="shared" si="1"/>
        <v>0</v>
      </c>
      <c r="D47" s="76"/>
      <c r="E47" s="76"/>
      <c r="F47" s="76"/>
      <c r="G47" s="76"/>
      <c r="H47" s="76"/>
      <c r="I47" s="76"/>
      <c r="J47" s="87"/>
      <c r="K47" s="76"/>
      <c r="L47" s="87"/>
      <c r="M47" s="87"/>
      <c r="N47" s="87"/>
      <c r="O47" s="76"/>
      <c r="P47" s="76"/>
      <c r="Q47" s="76"/>
      <c r="R47" s="76"/>
      <c r="S47" s="87"/>
      <c r="T47" s="87"/>
      <c r="U47" s="87"/>
      <c r="V47" s="87"/>
      <c r="W47" s="76"/>
      <c r="X47" s="76"/>
      <c r="Y47" s="76"/>
      <c r="Z47" s="76"/>
      <c r="AA47" s="76"/>
      <c r="AB47" s="76"/>
      <c r="AC47" s="76"/>
      <c r="AD47" s="76"/>
      <c r="AE47" s="76"/>
      <c r="AF47" s="76"/>
      <c r="AG47" s="76"/>
      <c r="AH47" s="76"/>
      <c r="AI47" s="76"/>
      <c r="AJ47" s="76"/>
      <c r="AK47" s="76"/>
      <c r="AL47" s="76"/>
    </row>
    <row r="48" hidden="1" outlineLevel="1" spans="1:38">
      <c r="A48" s="105" t="s">
        <v>1244</v>
      </c>
      <c r="B48" s="71">
        <f>C48+'表七(2)'!B48</f>
        <v>0</v>
      </c>
      <c r="C48" s="71">
        <f t="shared" si="1"/>
        <v>0</v>
      </c>
      <c r="D48" s="76"/>
      <c r="E48" s="76"/>
      <c r="F48" s="76"/>
      <c r="G48" s="76"/>
      <c r="H48" s="76"/>
      <c r="I48" s="76"/>
      <c r="J48" s="87"/>
      <c r="K48" s="76"/>
      <c r="L48" s="87"/>
      <c r="M48" s="87"/>
      <c r="N48" s="87"/>
      <c r="O48" s="76"/>
      <c r="P48" s="76"/>
      <c r="Q48" s="76"/>
      <c r="R48" s="76"/>
      <c r="S48" s="87"/>
      <c r="T48" s="87"/>
      <c r="U48" s="87"/>
      <c r="V48" s="87"/>
      <c r="W48" s="76"/>
      <c r="X48" s="76"/>
      <c r="Y48" s="76"/>
      <c r="Z48" s="76"/>
      <c r="AA48" s="76"/>
      <c r="AB48" s="76"/>
      <c r="AC48" s="76"/>
      <c r="AD48" s="76"/>
      <c r="AE48" s="76"/>
      <c r="AF48" s="76"/>
      <c r="AG48" s="76"/>
      <c r="AH48" s="76"/>
      <c r="AI48" s="76"/>
      <c r="AJ48" s="76"/>
      <c r="AK48" s="76"/>
      <c r="AL48" s="76"/>
    </row>
    <row r="49" hidden="1" outlineLevel="1" spans="1:38">
      <c r="A49" s="105" t="s">
        <v>1245</v>
      </c>
      <c r="B49" s="71">
        <f>C49+'表七(2)'!B49</f>
        <v>0</v>
      </c>
      <c r="C49" s="71">
        <f t="shared" si="1"/>
        <v>0</v>
      </c>
      <c r="D49" s="76"/>
      <c r="E49" s="76"/>
      <c r="F49" s="76"/>
      <c r="G49" s="76"/>
      <c r="H49" s="76"/>
      <c r="I49" s="76"/>
      <c r="J49" s="87"/>
      <c r="K49" s="76"/>
      <c r="L49" s="87"/>
      <c r="M49" s="87"/>
      <c r="N49" s="87"/>
      <c r="O49" s="76"/>
      <c r="P49" s="76"/>
      <c r="Q49" s="76"/>
      <c r="R49" s="76"/>
      <c r="S49" s="87"/>
      <c r="T49" s="87"/>
      <c r="U49" s="87"/>
      <c r="V49" s="87"/>
      <c r="W49" s="76"/>
      <c r="X49" s="76"/>
      <c r="Y49" s="76"/>
      <c r="Z49" s="76"/>
      <c r="AA49" s="76"/>
      <c r="AB49" s="76"/>
      <c r="AC49" s="76"/>
      <c r="AD49" s="76"/>
      <c r="AE49" s="76"/>
      <c r="AF49" s="76"/>
      <c r="AG49" s="76"/>
      <c r="AH49" s="76"/>
      <c r="AI49" s="76"/>
      <c r="AJ49" s="76"/>
      <c r="AK49" s="76"/>
      <c r="AL49" s="76"/>
    </row>
    <row r="50" hidden="1" outlineLevel="1" spans="1:38">
      <c r="A50" s="105" t="s">
        <v>1246</v>
      </c>
      <c r="B50" s="71">
        <f>C50+'表七(2)'!B50</f>
        <v>0</v>
      </c>
      <c r="C50" s="71">
        <f t="shared" si="1"/>
        <v>0</v>
      </c>
      <c r="D50" s="76"/>
      <c r="E50" s="76"/>
      <c r="F50" s="76"/>
      <c r="G50" s="76"/>
      <c r="H50" s="76"/>
      <c r="I50" s="76"/>
      <c r="J50" s="87"/>
      <c r="K50" s="76"/>
      <c r="L50" s="87"/>
      <c r="M50" s="87"/>
      <c r="N50" s="87"/>
      <c r="O50" s="76"/>
      <c r="P50" s="76"/>
      <c r="Q50" s="76"/>
      <c r="R50" s="76"/>
      <c r="S50" s="87"/>
      <c r="T50" s="87"/>
      <c r="U50" s="87"/>
      <c r="V50" s="87"/>
      <c r="W50" s="76"/>
      <c r="X50" s="76"/>
      <c r="Y50" s="76"/>
      <c r="Z50" s="76"/>
      <c r="AA50" s="76"/>
      <c r="AB50" s="76"/>
      <c r="AC50" s="76"/>
      <c r="AD50" s="76"/>
      <c r="AE50" s="76"/>
      <c r="AF50" s="76"/>
      <c r="AG50" s="76"/>
      <c r="AH50" s="76"/>
      <c r="AI50" s="76"/>
      <c r="AJ50" s="76"/>
      <c r="AK50" s="76"/>
      <c r="AL50" s="76"/>
    </row>
    <row r="51" hidden="1" outlineLevel="1" spans="1:38">
      <c r="A51" s="105" t="s">
        <v>1247</v>
      </c>
      <c r="B51" s="71">
        <f>C51+'表七(2)'!B51</f>
        <v>0</v>
      </c>
      <c r="C51" s="71">
        <f t="shared" si="1"/>
        <v>0</v>
      </c>
      <c r="D51" s="76"/>
      <c r="E51" s="76"/>
      <c r="F51" s="76"/>
      <c r="G51" s="76"/>
      <c r="H51" s="76"/>
      <c r="I51" s="76"/>
      <c r="J51" s="87"/>
      <c r="K51" s="76"/>
      <c r="L51" s="87"/>
      <c r="M51" s="87"/>
      <c r="N51" s="87"/>
      <c r="O51" s="76"/>
      <c r="P51" s="76"/>
      <c r="Q51" s="76"/>
      <c r="R51" s="76"/>
      <c r="S51" s="87"/>
      <c r="T51" s="87"/>
      <c r="U51" s="87"/>
      <c r="V51" s="87"/>
      <c r="W51" s="76"/>
      <c r="X51" s="76"/>
      <c r="Y51" s="76"/>
      <c r="Z51" s="76"/>
      <c r="AA51" s="76"/>
      <c r="AB51" s="76"/>
      <c r="AC51" s="76"/>
      <c r="AD51" s="76"/>
      <c r="AE51" s="76"/>
      <c r="AF51" s="76"/>
      <c r="AG51" s="76"/>
      <c r="AH51" s="76"/>
      <c r="AI51" s="76"/>
      <c r="AJ51" s="76"/>
      <c r="AK51" s="76"/>
      <c r="AL51" s="76"/>
    </row>
    <row r="52" hidden="1" outlineLevel="1" spans="1:38">
      <c r="A52" s="105" t="s">
        <v>1248</v>
      </c>
      <c r="B52" s="71">
        <f>C52+'表七(2)'!B52</f>
        <v>0</v>
      </c>
      <c r="C52" s="71">
        <f t="shared" si="1"/>
        <v>0</v>
      </c>
      <c r="D52" s="76"/>
      <c r="E52" s="76"/>
      <c r="F52" s="76"/>
      <c r="G52" s="76"/>
      <c r="H52" s="76"/>
      <c r="I52" s="76"/>
      <c r="J52" s="87"/>
      <c r="K52" s="76"/>
      <c r="L52" s="87"/>
      <c r="M52" s="87"/>
      <c r="N52" s="87"/>
      <c r="O52" s="76"/>
      <c r="P52" s="76"/>
      <c r="Q52" s="76"/>
      <c r="R52" s="76"/>
      <c r="S52" s="87"/>
      <c r="T52" s="87"/>
      <c r="U52" s="87"/>
      <c r="V52" s="87"/>
      <c r="W52" s="76"/>
      <c r="X52" s="76"/>
      <c r="Y52" s="76"/>
      <c r="Z52" s="76"/>
      <c r="AA52" s="76"/>
      <c r="AB52" s="76"/>
      <c r="AC52" s="76"/>
      <c r="AD52" s="76"/>
      <c r="AE52" s="76"/>
      <c r="AF52" s="76"/>
      <c r="AG52" s="76"/>
      <c r="AH52" s="76"/>
      <c r="AI52" s="76"/>
      <c r="AJ52" s="76"/>
      <c r="AK52" s="76"/>
      <c r="AL52" s="76"/>
    </row>
    <row r="53" hidden="1" outlineLevel="1" spans="1:38">
      <c r="A53" s="105" t="s">
        <v>1249</v>
      </c>
      <c r="B53" s="71">
        <f>C53+'表七(2)'!B53</f>
        <v>0</v>
      </c>
      <c r="C53" s="71">
        <f t="shared" si="1"/>
        <v>0</v>
      </c>
      <c r="D53" s="76"/>
      <c r="E53" s="76"/>
      <c r="F53" s="76"/>
      <c r="G53" s="76"/>
      <c r="H53" s="76"/>
      <c r="I53" s="76"/>
      <c r="J53" s="87"/>
      <c r="K53" s="76"/>
      <c r="L53" s="87"/>
      <c r="M53" s="87"/>
      <c r="N53" s="87"/>
      <c r="O53" s="76"/>
      <c r="P53" s="76"/>
      <c r="Q53" s="76"/>
      <c r="R53" s="76"/>
      <c r="S53" s="87"/>
      <c r="T53" s="87"/>
      <c r="U53" s="87"/>
      <c r="V53" s="87"/>
      <c r="W53" s="76"/>
      <c r="X53" s="76"/>
      <c r="Y53" s="76"/>
      <c r="Z53" s="76"/>
      <c r="AA53" s="76"/>
      <c r="AB53" s="76"/>
      <c r="AC53" s="76"/>
      <c r="AD53" s="76"/>
      <c r="AE53" s="76"/>
      <c r="AF53" s="76"/>
      <c r="AG53" s="76"/>
      <c r="AH53" s="76"/>
      <c r="AI53" s="76"/>
      <c r="AJ53" s="76"/>
      <c r="AK53" s="76"/>
      <c r="AL53" s="76"/>
    </row>
    <row r="54" hidden="1" outlineLevel="1" spans="1:38">
      <c r="A54" s="105" t="s">
        <v>1250</v>
      </c>
      <c r="B54" s="71">
        <f>C54+'表七(2)'!B54</f>
        <v>0</v>
      </c>
      <c r="C54" s="71">
        <f t="shared" si="1"/>
        <v>0</v>
      </c>
      <c r="D54" s="76"/>
      <c r="E54" s="76"/>
      <c r="F54" s="76"/>
      <c r="G54" s="76"/>
      <c r="H54" s="76"/>
      <c r="I54" s="76"/>
      <c r="J54" s="87"/>
      <c r="K54" s="76"/>
      <c r="L54" s="87"/>
      <c r="M54" s="87"/>
      <c r="N54" s="87"/>
      <c r="O54" s="76"/>
      <c r="P54" s="76"/>
      <c r="Q54" s="76"/>
      <c r="R54" s="76"/>
      <c r="S54" s="87"/>
      <c r="T54" s="87"/>
      <c r="U54" s="87"/>
      <c r="V54" s="87"/>
      <c r="W54" s="76"/>
      <c r="X54" s="76"/>
      <c r="Y54" s="76"/>
      <c r="Z54" s="76"/>
      <c r="AA54" s="76"/>
      <c r="AB54" s="76"/>
      <c r="AC54" s="76"/>
      <c r="AD54" s="76"/>
      <c r="AE54" s="76"/>
      <c r="AF54" s="76"/>
      <c r="AG54" s="76"/>
      <c r="AH54" s="76"/>
      <c r="AI54" s="76"/>
      <c r="AJ54" s="76"/>
      <c r="AK54" s="76"/>
      <c r="AL54" s="76"/>
    </row>
    <row r="55" hidden="1" outlineLevel="1" spans="1:38">
      <c r="A55" s="105" t="s">
        <v>1251</v>
      </c>
      <c r="B55" s="71">
        <f>C55+'表七(2)'!B55</f>
        <v>0</v>
      </c>
      <c r="C55" s="71">
        <f t="shared" si="1"/>
        <v>0</v>
      </c>
      <c r="D55" s="76"/>
      <c r="E55" s="76"/>
      <c r="F55" s="76"/>
      <c r="G55" s="76"/>
      <c r="H55" s="76"/>
      <c r="I55" s="76"/>
      <c r="J55" s="87"/>
      <c r="K55" s="76"/>
      <c r="L55" s="87"/>
      <c r="M55" s="87"/>
      <c r="N55" s="87"/>
      <c r="O55" s="76"/>
      <c r="P55" s="76"/>
      <c r="Q55" s="76"/>
      <c r="R55" s="76"/>
      <c r="S55" s="87"/>
      <c r="T55" s="87"/>
      <c r="U55" s="87"/>
      <c r="V55" s="87"/>
      <c r="W55" s="76"/>
      <c r="X55" s="76"/>
      <c r="Y55" s="76"/>
      <c r="Z55" s="76"/>
      <c r="AA55" s="76"/>
      <c r="AB55" s="76"/>
      <c r="AC55" s="76"/>
      <c r="AD55" s="76"/>
      <c r="AE55" s="76"/>
      <c r="AF55" s="76"/>
      <c r="AG55" s="76"/>
      <c r="AH55" s="76"/>
      <c r="AI55" s="76"/>
      <c r="AJ55" s="76"/>
      <c r="AK55" s="76"/>
      <c r="AL55" s="76"/>
    </row>
    <row r="56" collapsed="1" spans="1:38">
      <c r="A56" s="104" t="s">
        <v>1252</v>
      </c>
      <c r="B56" s="71">
        <f>C56+'表七(2)'!B56</f>
        <v>0</v>
      </c>
      <c r="C56" s="71">
        <f>C57+C58</f>
        <v>0</v>
      </c>
      <c r="D56" s="71">
        <f t="shared" ref="D56:AL56" si="11">D57+D58</f>
        <v>0</v>
      </c>
      <c r="E56" s="71">
        <f t="shared" si="11"/>
        <v>0</v>
      </c>
      <c r="F56" s="71">
        <f t="shared" si="11"/>
        <v>0</v>
      </c>
      <c r="G56" s="71">
        <f t="shared" si="11"/>
        <v>0</v>
      </c>
      <c r="H56" s="71">
        <f t="shared" si="11"/>
        <v>0</v>
      </c>
      <c r="I56" s="71">
        <f t="shared" si="11"/>
        <v>0</v>
      </c>
      <c r="J56" s="71">
        <f t="shared" si="11"/>
        <v>0</v>
      </c>
      <c r="K56" s="71">
        <f t="shared" si="11"/>
        <v>0</v>
      </c>
      <c r="L56" s="71">
        <f t="shared" si="11"/>
        <v>0</v>
      </c>
      <c r="M56" s="71">
        <f t="shared" si="11"/>
        <v>0</v>
      </c>
      <c r="N56" s="71">
        <f t="shared" si="11"/>
        <v>0</v>
      </c>
      <c r="O56" s="71">
        <f t="shared" si="11"/>
        <v>0</v>
      </c>
      <c r="P56" s="71">
        <f t="shared" si="11"/>
        <v>0</v>
      </c>
      <c r="Q56" s="71">
        <f t="shared" si="11"/>
        <v>0</v>
      </c>
      <c r="R56" s="71">
        <f t="shared" si="11"/>
        <v>0</v>
      </c>
      <c r="S56" s="71">
        <f t="shared" si="11"/>
        <v>0</v>
      </c>
      <c r="T56" s="71">
        <f t="shared" si="11"/>
        <v>0</v>
      </c>
      <c r="U56" s="71">
        <f t="shared" si="11"/>
        <v>0</v>
      </c>
      <c r="V56" s="71">
        <f t="shared" si="11"/>
        <v>0</v>
      </c>
      <c r="W56" s="71">
        <f t="shared" si="11"/>
        <v>0</v>
      </c>
      <c r="X56" s="71">
        <f t="shared" si="11"/>
        <v>0</v>
      </c>
      <c r="Y56" s="71">
        <f t="shared" si="11"/>
        <v>0</v>
      </c>
      <c r="Z56" s="71">
        <f t="shared" si="11"/>
        <v>0</v>
      </c>
      <c r="AA56" s="71">
        <f t="shared" si="11"/>
        <v>0</v>
      </c>
      <c r="AB56" s="71">
        <f t="shared" si="11"/>
        <v>0</v>
      </c>
      <c r="AC56" s="71">
        <f t="shared" si="11"/>
        <v>0</v>
      </c>
      <c r="AD56" s="71">
        <f t="shared" si="11"/>
        <v>0</v>
      </c>
      <c r="AE56" s="71">
        <f t="shared" si="11"/>
        <v>0</v>
      </c>
      <c r="AF56" s="71">
        <f t="shared" si="11"/>
        <v>0</v>
      </c>
      <c r="AG56" s="71">
        <f t="shared" si="11"/>
        <v>0</v>
      </c>
      <c r="AH56" s="71">
        <f t="shared" si="11"/>
        <v>0</v>
      </c>
      <c r="AI56" s="71">
        <f t="shared" si="11"/>
        <v>0</v>
      </c>
      <c r="AJ56" s="71">
        <f t="shared" si="11"/>
        <v>0</v>
      </c>
      <c r="AK56" s="71">
        <f t="shared" si="11"/>
        <v>0</v>
      </c>
      <c r="AL56" s="71">
        <f t="shared" si="11"/>
        <v>0</v>
      </c>
    </row>
    <row r="57" hidden="1" outlineLevel="1" spans="1:38">
      <c r="A57" s="105" t="s">
        <v>1253</v>
      </c>
      <c r="B57" s="71">
        <f>C57+'表七(2)'!B57</f>
        <v>0</v>
      </c>
      <c r="C57" s="71">
        <f t="shared" si="1"/>
        <v>0</v>
      </c>
      <c r="D57" s="76"/>
      <c r="E57" s="76"/>
      <c r="F57" s="76"/>
      <c r="G57" s="76"/>
      <c r="H57" s="76"/>
      <c r="I57" s="76"/>
      <c r="J57" s="87"/>
      <c r="K57" s="76"/>
      <c r="L57" s="87"/>
      <c r="M57" s="87"/>
      <c r="N57" s="87"/>
      <c r="O57" s="76"/>
      <c r="P57" s="76"/>
      <c r="Q57" s="76"/>
      <c r="R57" s="76"/>
      <c r="S57" s="87"/>
      <c r="T57" s="87"/>
      <c r="U57" s="87"/>
      <c r="V57" s="87"/>
      <c r="W57" s="76"/>
      <c r="X57" s="76"/>
      <c r="Y57" s="76"/>
      <c r="Z57" s="76"/>
      <c r="AA57" s="76"/>
      <c r="AB57" s="76"/>
      <c r="AC57" s="76"/>
      <c r="AD57" s="76"/>
      <c r="AE57" s="76"/>
      <c r="AF57" s="76"/>
      <c r="AG57" s="76"/>
      <c r="AH57" s="76"/>
      <c r="AI57" s="76"/>
      <c r="AJ57" s="76"/>
      <c r="AK57" s="76"/>
      <c r="AL57" s="76"/>
    </row>
    <row r="58" hidden="1" outlineLevel="1" spans="1:38">
      <c r="A58" s="106" t="s">
        <v>1254</v>
      </c>
      <c r="B58" s="71">
        <f>C58+'表七(2)'!B58</f>
        <v>0</v>
      </c>
      <c r="C58" s="71">
        <f>SUM(C59:C70)</f>
        <v>0</v>
      </c>
      <c r="D58" s="71">
        <f t="shared" ref="D58:AL58" si="12">SUM(D59:D70)</f>
        <v>0</v>
      </c>
      <c r="E58" s="71">
        <f t="shared" si="12"/>
        <v>0</v>
      </c>
      <c r="F58" s="71">
        <f t="shared" si="12"/>
        <v>0</v>
      </c>
      <c r="G58" s="71">
        <f t="shared" si="12"/>
        <v>0</v>
      </c>
      <c r="H58" s="71">
        <f t="shared" si="12"/>
        <v>0</v>
      </c>
      <c r="I58" s="71">
        <f t="shared" si="12"/>
        <v>0</v>
      </c>
      <c r="J58" s="71">
        <f t="shared" si="12"/>
        <v>0</v>
      </c>
      <c r="K58" s="71">
        <f t="shared" si="12"/>
        <v>0</v>
      </c>
      <c r="L58" s="71">
        <f t="shared" si="12"/>
        <v>0</v>
      </c>
      <c r="M58" s="71">
        <f t="shared" si="12"/>
        <v>0</v>
      </c>
      <c r="N58" s="71">
        <f t="shared" si="12"/>
        <v>0</v>
      </c>
      <c r="O58" s="71">
        <f t="shared" si="12"/>
        <v>0</v>
      </c>
      <c r="P58" s="71">
        <f t="shared" si="12"/>
        <v>0</v>
      </c>
      <c r="Q58" s="71">
        <f t="shared" si="12"/>
        <v>0</v>
      </c>
      <c r="R58" s="71">
        <f t="shared" si="12"/>
        <v>0</v>
      </c>
      <c r="S58" s="71">
        <f t="shared" si="12"/>
        <v>0</v>
      </c>
      <c r="T58" s="71">
        <f t="shared" si="12"/>
        <v>0</v>
      </c>
      <c r="U58" s="71">
        <f t="shared" si="12"/>
        <v>0</v>
      </c>
      <c r="V58" s="71">
        <f t="shared" si="12"/>
        <v>0</v>
      </c>
      <c r="W58" s="71">
        <f t="shared" si="12"/>
        <v>0</v>
      </c>
      <c r="X58" s="71">
        <f t="shared" si="12"/>
        <v>0</v>
      </c>
      <c r="Y58" s="71">
        <f t="shared" si="12"/>
        <v>0</v>
      </c>
      <c r="Z58" s="71">
        <f t="shared" si="12"/>
        <v>0</v>
      </c>
      <c r="AA58" s="71">
        <f t="shared" si="12"/>
        <v>0</v>
      </c>
      <c r="AB58" s="71">
        <f t="shared" si="12"/>
        <v>0</v>
      </c>
      <c r="AC58" s="71">
        <f t="shared" si="12"/>
        <v>0</v>
      </c>
      <c r="AD58" s="71">
        <f t="shared" si="12"/>
        <v>0</v>
      </c>
      <c r="AE58" s="71">
        <f t="shared" si="12"/>
        <v>0</v>
      </c>
      <c r="AF58" s="71">
        <f t="shared" si="12"/>
        <v>0</v>
      </c>
      <c r="AG58" s="71">
        <f t="shared" si="12"/>
        <v>0</v>
      </c>
      <c r="AH58" s="71">
        <f t="shared" si="12"/>
        <v>0</v>
      </c>
      <c r="AI58" s="71">
        <f t="shared" si="12"/>
        <v>0</v>
      </c>
      <c r="AJ58" s="71">
        <f t="shared" si="12"/>
        <v>0</v>
      </c>
      <c r="AK58" s="71">
        <f t="shared" si="12"/>
        <v>0</v>
      </c>
      <c r="AL58" s="71">
        <f t="shared" si="12"/>
        <v>0</v>
      </c>
    </row>
    <row r="59" hidden="1" outlineLevel="1" spans="1:38">
      <c r="A59" s="105" t="s">
        <v>1255</v>
      </c>
      <c r="B59" s="71">
        <f>C59+'表七(2)'!B59</f>
        <v>0</v>
      </c>
      <c r="C59" s="71">
        <f t="shared" si="1"/>
        <v>0</v>
      </c>
      <c r="D59" s="76"/>
      <c r="E59" s="76"/>
      <c r="F59" s="76"/>
      <c r="G59" s="76"/>
      <c r="H59" s="76"/>
      <c r="I59" s="76"/>
      <c r="J59" s="87"/>
      <c r="K59" s="76"/>
      <c r="L59" s="87"/>
      <c r="M59" s="87"/>
      <c r="N59" s="87"/>
      <c r="O59" s="76"/>
      <c r="P59" s="76"/>
      <c r="Q59" s="76"/>
      <c r="R59" s="76"/>
      <c r="S59" s="87"/>
      <c r="T59" s="87"/>
      <c r="U59" s="87"/>
      <c r="V59" s="87"/>
      <c r="W59" s="76"/>
      <c r="X59" s="76"/>
      <c r="Y59" s="76"/>
      <c r="Z59" s="76"/>
      <c r="AA59" s="76"/>
      <c r="AB59" s="76"/>
      <c r="AC59" s="76"/>
      <c r="AD59" s="76"/>
      <c r="AE59" s="76"/>
      <c r="AF59" s="76"/>
      <c r="AG59" s="76"/>
      <c r="AH59" s="76"/>
      <c r="AI59" s="76"/>
      <c r="AJ59" s="76"/>
      <c r="AK59" s="76"/>
      <c r="AL59" s="76"/>
    </row>
    <row r="60" hidden="1" outlineLevel="1" spans="1:38">
      <c r="A60" s="105" t="s">
        <v>1256</v>
      </c>
      <c r="B60" s="71">
        <f>C60+'表七(2)'!B60</f>
        <v>0</v>
      </c>
      <c r="C60" s="71">
        <f t="shared" si="1"/>
        <v>0</v>
      </c>
      <c r="D60" s="76"/>
      <c r="E60" s="76"/>
      <c r="F60" s="76"/>
      <c r="G60" s="76"/>
      <c r="H60" s="76"/>
      <c r="I60" s="76"/>
      <c r="J60" s="87"/>
      <c r="K60" s="76"/>
      <c r="L60" s="87"/>
      <c r="M60" s="87"/>
      <c r="N60" s="87"/>
      <c r="O60" s="76"/>
      <c r="P60" s="76"/>
      <c r="Q60" s="76"/>
      <c r="R60" s="76"/>
      <c r="S60" s="87"/>
      <c r="T60" s="87"/>
      <c r="U60" s="87"/>
      <c r="V60" s="87"/>
      <c r="W60" s="76"/>
      <c r="X60" s="76"/>
      <c r="Y60" s="76"/>
      <c r="Z60" s="76"/>
      <c r="AA60" s="76"/>
      <c r="AB60" s="76"/>
      <c r="AC60" s="76"/>
      <c r="AD60" s="76"/>
      <c r="AE60" s="76"/>
      <c r="AF60" s="76"/>
      <c r="AG60" s="76"/>
      <c r="AH60" s="76"/>
      <c r="AI60" s="76"/>
      <c r="AJ60" s="76"/>
      <c r="AK60" s="76"/>
      <c r="AL60" s="76"/>
    </row>
    <row r="61" hidden="1" outlineLevel="1" spans="1:38">
      <c r="A61" s="105" t="s">
        <v>1257</v>
      </c>
      <c r="B61" s="71">
        <f>C61+'表七(2)'!B61</f>
        <v>0</v>
      </c>
      <c r="C61" s="71">
        <f t="shared" si="1"/>
        <v>0</v>
      </c>
      <c r="D61" s="76"/>
      <c r="E61" s="76"/>
      <c r="F61" s="76"/>
      <c r="G61" s="76"/>
      <c r="H61" s="76"/>
      <c r="I61" s="76"/>
      <c r="J61" s="87"/>
      <c r="K61" s="76"/>
      <c r="L61" s="87"/>
      <c r="M61" s="87"/>
      <c r="N61" s="87"/>
      <c r="O61" s="76"/>
      <c r="P61" s="76"/>
      <c r="Q61" s="76"/>
      <c r="R61" s="76"/>
      <c r="S61" s="87"/>
      <c r="T61" s="87"/>
      <c r="U61" s="87"/>
      <c r="V61" s="87"/>
      <c r="W61" s="76"/>
      <c r="X61" s="76"/>
      <c r="Y61" s="76"/>
      <c r="Z61" s="76"/>
      <c r="AA61" s="76"/>
      <c r="AB61" s="76"/>
      <c r="AC61" s="76"/>
      <c r="AD61" s="76"/>
      <c r="AE61" s="76"/>
      <c r="AF61" s="76"/>
      <c r="AG61" s="76"/>
      <c r="AH61" s="76"/>
      <c r="AI61" s="76"/>
      <c r="AJ61" s="76"/>
      <c r="AK61" s="76"/>
      <c r="AL61" s="76"/>
    </row>
    <row r="62" hidden="1" outlineLevel="1" spans="1:38">
      <c r="A62" s="105" t="s">
        <v>1258</v>
      </c>
      <c r="B62" s="71">
        <f>C62+'表七(2)'!B62</f>
        <v>0</v>
      </c>
      <c r="C62" s="71">
        <f t="shared" si="1"/>
        <v>0</v>
      </c>
      <c r="D62" s="76"/>
      <c r="E62" s="76"/>
      <c r="F62" s="76"/>
      <c r="G62" s="76"/>
      <c r="H62" s="76"/>
      <c r="I62" s="76"/>
      <c r="J62" s="87"/>
      <c r="K62" s="76"/>
      <c r="L62" s="87"/>
      <c r="M62" s="87"/>
      <c r="N62" s="87"/>
      <c r="O62" s="76"/>
      <c r="P62" s="76"/>
      <c r="Q62" s="76"/>
      <c r="R62" s="76"/>
      <c r="S62" s="87"/>
      <c r="T62" s="87"/>
      <c r="U62" s="87"/>
      <c r="V62" s="87"/>
      <c r="W62" s="76"/>
      <c r="X62" s="76"/>
      <c r="Y62" s="76"/>
      <c r="Z62" s="76"/>
      <c r="AA62" s="76"/>
      <c r="AB62" s="76"/>
      <c r="AC62" s="76"/>
      <c r="AD62" s="76"/>
      <c r="AE62" s="76"/>
      <c r="AF62" s="76"/>
      <c r="AG62" s="76"/>
      <c r="AH62" s="76"/>
      <c r="AI62" s="76"/>
      <c r="AJ62" s="76"/>
      <c r="AK62" s="76"/>
      <c r="AL62" s="76"/>
    </row>
    <row r="63" hidden="1" outlineLevel="1" spans="1:38">
      <c r="A63" s="105" t="s">
        <v>1259</v>
      </c>
      <c r="B63" s="71">
        <f>C63+'表七(2)'!B63</f>
        <v>0</v>
      </c>
      <c r="C63" s="71">
        <f t="shared" si="1"/>
        <v>0</v>
      </c>
      <c r="D63" s="76"/>
      <c r="E63" s="76"/>
      <c r="F63" s="76"/>
      <c r="G63" s="76"/>
      <c r="H63" s="76"/>
      <c r="I63" s="76"/>
      <c r="J63" s="87"/>
      <c r="K63" s="76"/>
      <c r="L63" s="87"/>
      <c r="M63" s="87"/>
      <c r="N63" s="87"/>
      <c r="O63" s="76"/>
      <c r="P63" s="76"/>
      <c r="Q63" s="76"/>
      <c r="R63" s="76"/>
      <c r="S63" s="87"/>
      <c r="T63" s="87"/>
      <c r="U63" s="87"/>
      <c r="V63" s="87"/>
      <c r="W63" s="76"/>
      <c r="X63" s="76"/>
      <c r="Y63" s="76"/>
      <c r="Z63" s="76"/>
      <c r="AA63" s="76"/>
      <c r="AB63" s="76"/>
      <c r="AC63" s="76"/>
      <c r="AD63" s="76"/>
      <c r="AE63" s="76"/>
      <c r="AF63" s="76"/>
      <c r="AG63" s="76"/>
      <c r="AH63" s="76"/>
      <c r="AI63" s="76"/>
      <c r="AJ63" s="76"/>
      <c r="AK63" s="76"/>
      <c r="AL63" s="76"/>
    </row>
    <row r="64" hidden="1" outlineLevel="1" spans="1:38">
      <c r="A64" s="105" t="s">
        <v>1260</v>
      </c>
      <c r="B64" s="71">
        <f>C64+'表七(2)'!B64</f>
        <v>0</v>
      </c>
      <c r="C64" s="71">
        <f t="shared" si="1"/>
        <v>0</v>
      </c>
      <c r="D64" s="76"/>
      <c r="E64" s="76"/>
      <c r="F64" s="76"/>
      <c r="G64" s="76"/>
      <c r="H64" s="76"/>
      <c r="I64" s="76"/>
      <c r="J64" s="87"/>
      <c r="K64" s="76"/>
      <c r="L64" s="87"/>
      <c r="M64" s="87"/>
      <c r="N64" s="87"/>
      <c r="O64" s="76"/>
      <c r="P64" s="76"/>
      <c r="Q64" s="76"/>
      <c r="R64" s="76"/>
      <c r="S64" s="87"/>
      <c r="T64" s="87"/>
      <c r="U64" s="87"/>
      <c r="V64" s="87"/>
      <c r="W64" s="76"/>
      <c r="X64" s="76"/>
      <c r="Y64" s="76"/>
      <c r="Z64" s="76"/>
      <c r="AA64" s="76"/>
      <c r="AB64" s="76"/>
      <c r="AC64" s="76"/>
      <c r="AD64" s="76"/>
      <c r="AE64" s="76"/>
      <c r="AF64" s="76"/>
      <c r="AG64" s="76"/>
      <c r="AH64" s="76"/>
      <c r="AI64" s="76"/>
      <c r="AJ64" s="76"/>
      <c r="AK64" s="76"/>
      <c r="AL64" s="76"/>
    </row>
    <row r="65" hidden="1" outlineLevel="1" spans="1:38">
      <c r="A65" s="105" t="s">
        <v>1261</v>
      </c>
      <c r="B65" s="71">
        <f>C65+'表七(2)'!B65</f>
        <v>0</v>
      </c>
      <c r="C65" s="71">
        <f t="shared" si="1"/>
        <v>0</v>
      </c>
      <c r="D65" s="76"/>
      <c r="E65" s="76"/>
      <c r="F65" s="76"/>
      <c r="G65" s="76"/>
      <c r="H65" s="76"/>
      <c r="I65" s="76"/>
      <c r="J65" s="87"/>
      <c r="K65" s="76"/>
      <c r="L65" s="87"/>
      <c r="M65" s="87"/>
      <c r="N65" s="87"/>
      <c r="O65" s="76"/>
      <c r="P65" s="76"/>
      <c r="Q65" s="76"/>
      <c r="R65" s="76"/>
      <c r="S65" s="87"/>
      <c r="T65" s="87"/>
      <c r="U65" s="87"/>
      <c r="V65" s="87"/>
      <c r="W65" s="76"/>
      <c r="X65" s="76"/>
      <c r="Y65" s="76"/>
      <c r="Z65" s="76"/>
      <c r="AA65" s="76"/>
      <c r="AB65" s="76"/>
      <c r="AC65" s="76"/>
      <c r="AD65" s="76"/>
      <c r="AE65" s="76"/>
      <c r="AF65" s="76"/>
      <c r="AG65" s="76"/>
      <c r="AH65" s="76"/>
      <c r="AI65" s="76"/>
      <c r="AJ65" s="76"/>
      <c r="AK65" s="76"/>
      <c r="AL65" s="76"/>
    </row>
    <row r="66" hidden="1" outlineLevel="1" spans="1:38">
      <c r="A66" s="105" t="s">
        <v>1262</v>
      </c>
      <c r="B66" s="71">
        <f>C66+'表七(2)'!B66</f>
        <v>0</v>
      </c>
      <c r="C66" s="71">
        <f t="shared" si="1"/>
        <v>0</v>
      </c>
      <c r="D66" s="76"/>
      <c r="E66" s="76"/>
      <c r="F66" s="76"/>
      <c r="G66" s="76"/>
      <c r="H66" s="76"/>
      <c r="I66" s="76"/>
      <c r="J66" s="87"/>
      <c r="K66" s="76"/>
      <c r="L66" s="87"/>
      <c r="M66" s="87"/>
      <c r="N66" s="87"/>
      <c r="O66" s="76"/>
      <c r="P66" s="76"/>
      <c r="Q66" s="76"/>
      <c r="R66" s="76"/>
      <c r="S66" s="87"/>
      <c r="T66" s="87"/>
      <c r="U66" s="87"/>
      <c r="V66" s="87"/>
      <c r="W66" s="76"/>
      <c r="X66" s="76"/>
      <c r="Y66" s="76"/>
      <c r="Z66" s="76"/>
      <c r="AA66" s="76"/>
      <c r="AB66" s="76"/>
      <c r="AC66" s="76"/>
      <c r="AD66" s="76"/>
      <c r="AE66" s="76"/>
      <c r="AF66" s="76"/>
      <c r="AG66" s="76"/>
      <c r="AH66" s="76"/>
      <c r="AI66" s="76"/>
      <c r="AJ66" s="76"/>
      <c r="AK66" s="76"/>
      <c r="AL66" s="76"/>
    </row>
    <row r="67" hidden="1" outlineLevel="1" spans="1:38">
      <c r="A67" s="105" t="s">
        <v>1263</v>
      </c>
      <c r="B67" s="71">
        <f>C67+'表七(2)'!B67</f>
        <v>0</v>
      </c>
      <c r="C67" s="71">
        <f t="shared" si="1"/>
        <v>0</v>
      </c>
      <c r="D67" s="76"/>
      <c r="E67" s="76"/>
      <c r="F67" s="76"/>
      <c r="G67" s="76"/>
      <c r="H67" s="76"/>
      <c r="I67" s="76"/>
      <c r="J67" s="87"/>
      <c r="K67" s="76"/>
      <c r="L67" s="87"/>
      <c r="M67" s="87"/>
      <c r="N67" s="87"/>
      <c r="O67" s="76"/>
      <c r="P67" s="76"/>
      <c r="Q67" s="76"/>
      <c r="R67" s="76"/>
      <c r="S67" s="87"/>
      <c r="T67" s="87"/>
      <c r="U67" s="87"/>
      <c r="V67" s="87"/>
      <c r="W67" s="76"/>
      <c r="X67" s="76"/>
      <c r="Y67" s="76"/>
      <c r="Z67" s="76"/>
      <c r="AA67" s="76"/>
      <c r="AB67" s="76"/>
      <c r="AC67" s="76"/>
      <c r="AD67" s="76"/>
      <c r="AE67" s="76"/>
      <c r="AF67" s="76"/>
      <c r="AG67" s="76"/>
      <c r="AH67" s="76"/>
      <c r="AI67" s="76"/>
      <c r="AJ67" s="76"/>
      <c r="AK67" s="76"/>
      <c r="AL67" s="76"/>
    </row>
    <row r="68" hidden="1" outlineLevel="1" spans="1:38">
      <c r="A68" s="105" t="s">
        <v>1264</v>
      </c>
      <c r="B68" s="71">
        <f>C68+'表七(2)'!B68</f>
        <v>0</v>
      </c>
      <c r="C68" s="71">
        <f t="shared" si="1"/>
        <v>0</v>
      </c>
      <c r="D68" s="76"/>
      <c r="E68" s="76"/>
      <c r="F68" s="76"/>
      <c r="G68" s="76"/>
      <c r="H68" s="76"/>
      <c r="I68" s="76"/>
      <c r="J68" s="87"/>
      <c r="K68" s="76"/>
      <c r="L68" s="87"/>
      <c r="M68" s="87"/>
      <c r="N68" s="87"/>
      <c r="O68" s="76"/>
      <c r="P68" s="76"/>
      <c r="Q68" s="76"/>
      <c r="R68" s="76"/>
      <c r="S68" s="87"/>
      <c r="T68" s="87"/>
      <c r="U68" s="87"/>
      <c r="V68" s="87"/>
      <c r="W68" s="76"/>
      <c r="X68" s="76"/>
      <c r="Y68" s="76"/>
      <c r="Z68" s="76"/>
      <c r="AA68" s="76"/>
      <c r="AB68" s="76"/>
      <c r="AC68" s="76"/>
      <c r="AD68" s="76"/>
      <c r="AE68" s="76"/>
      <c r="AF68" s="76"/>
      <c r="AG68" s="76"/>
      <c r="AH68" s="76"/>
      <c r="AI68" s="76"/>
      <c r="AJ68" s="76"/>
      <c r="AK68" s="76"/>
      <c r="AL68" s="76"/>
    </row>
    <row r="69" hidden="1" outlineLevel="1" spans="1:38">
      <c r="A69" s="105" t="s">
        <v>1265</v>
      </c>
      <c r="B69" s="71">
        <f>C69+'表七(2)'!B69</f>
        <v>0</v>
      </c>
      <c r="C69" s="71">
        <f t="shared" si="1"/>
        <v>0</v>
      </c>
      <c r="D69" s="76"/>
      <c r="E69" s="76"/>
      <c r="F69" s="76"/>
      <c r="G69" s="76"/>
      <c r="H69" s="76"/>
      <c r="I69" s="76"/>
      <c r="J69" s="87"/>
      <c r="K69" s="76"/>
      <c r="L69" s="87"/>
      <c r="M69" s="87"/>
      <c r="N69" s="87"/>
      <c r="O69" s="76"/>
      <c r="P69" s="76"/>
      <c r="Q69" s="76"/>
      <c r="R69" s="76"/>
      <c r="S69" s="87"/>
      <c r="T69" s="87"/>
      <c r="U69" s="87"/>
      <c r="V69" s="87"/>
      <c r="W69" s="76"/>
      <c r="X69" s="76"/>
      <c r="Y69" s="76"/>
      <c r="Z69" s="76"/>
      <c r="AA69" s="76"/>
      <c r="AB69" s="76"/>
      <c r="AC69" s="76"/>
      <c r="AD69" s="76"/>
      <c r="AE69" s="76"/>
      <c r="AF69" s="76"/>
      <c r="AG69" s="76"/>
      <c r="AH69" s="76"/>
      <c r="AI69" s="76"/>
      <c r="AJ69" s="76"/>
      <c r="AK69" s="76"/>
      <c r="AL69" s="76"/>
    </row>
    <row r="70" hidden="1" outlineLevel="1" spans="1:38">
      <c r="A70" s="105" t="s">
        <v>1266</v>
      </c>
      <c r="B70" s="71">
        <f>C70+'表七(2)'!B70</f>
        <v>0</v>
      </c>
      <c r="C70" s="71">
        <f t="shared" si="1"/>
        <v>0</v>
      </c>
      <c r="D70" s="76"/>
      <c r="E70" s="76"/>
      <c r="F70" s="76"/>
      <c r="G70" s="76"/>
      <c r="H70" s="76"/>
      <c r="I70" s="76"/>
      <c r="J70" s="87"/>
      <c r="K70" s="76"/>
      <c r="L70" s="87"/>
      <c r="M70" s="87"/>
      <c r="N70" s="87"/>
      <c r="O70" s="76"/>
      <c r="P70" s="76"/>
      <c r="Q70" s="76"/>
      <c r="R70" s="76"/>
      <c r="S70" s="87"/>
      <c r="T70" s="87"/>
      <c r="U70" s="87"/>
      <c r="V70" s="87"/>
      <c r="W70" s="76"/>
      <c r="X70" s="76"/>
      <c r="Y70" s="76"/>
      <c r="Z70" s="76"/>
      <c r="AA70" s="76"/>
      <c r="AB70" s="76"/>
      <c r="AC70" s="76"/>
      <c r="AD70" s="76"/>
      <c r="AE70" s="76"/>
      <c r="AF70" s="76"/>
      <c r="AG70" s="76"/>
      <c r="AH70" s="76"/>
      <c r="AI70" s="76"/>
      <c r="AJ70" s="76"/>
      <c r="AK70" s="76"/>
      <c r="AL70" s="76"/>
    </row>
    <row r="71" collapsed="1" spans="1:38">
      <c r="A71" s="104" t="s">
        <v>1444</v>
      </c>
      <c r="B71" s="71">
        <f>C71+'表七(2)'!B71</f>
        <v>0</v>
      </c>
      <c r="C71" s="71">
        <f>C72+C73</f>
        <v>0</v>
      </c>
      <c r="D71" s="71">
        <f t="shared" ref="D71:AL71" si="13">D72+D73</f>
        <v>0</v>
      </c>
      <c r="E71" s="71">
        <f t="shared" si="13"/>
        <v>0</v>
      </c>
      <c r="F71" s="71">
        <f t="shared" si="13"/>
        <v>0</v>
      </c>
      <c r="G71" s="71">
        <f t="shared" si="13"/>
        <v>0</v>
      </c>
      <c r="H71" s="71">
        <f t="shared" si="13"/>
        <v>0</v>
      </c>
      <c r="I71" s="71">
        <f t="shared" si="13"/>
        <v>0</v>
      </c>
      <c r="J71" s="71">
        <f t="shared" si="13"/>
        <v>0</v>
      </c>
      <c r="K71" s="71">
        <f t="shared" si="13"/>
        <v>0</v>
      </c>
      <c r="L71" s="71">
        <f t="shared" si="13"/>
        <v>0</v>
      </c>
      <c r="M71" s="71">
        <f t="shared" si="13"/>
        <v>0</v>
      </c>
      <c r="N71" s="71">
        <f t="shared" si="13"/>
        <v>0</v>
      </c>
      <c r="O71" s="71">
        <f t="shared" si="13"/>
        <v>0</v>
      </c>
      <c r="P71" s="71">
        <f t="shared" si="13"/>
        <v>0</v>
      </c>
      <c r="Q71" s="71">
        <f t="shared" si="13"/>
        <v>0</v>
      </c>
      <c r="R71" s="71">
        <f t="shared" si="13"/>
        <v>0</v>
      </c>
      <c r="S71" s="71">
        <f t="shared" si="13"/>
        <v>0</v>
      </c>
      <c r="T71" s="71">
        <f t="shared" si="13"/>
        <v>0</v>
      </c>
      <c r="U71" s="71">
        <f t="shared" si="13"/>
        <v>0</v>
      </c>
      <c r="V71" s="71">
        <f t="shared" si="13"/>
        <v>0</v>
      </c>
      <c r="W71" s="71">
        <f t="shared" si="13"/>
        <v>0</v>
      </c>
      <c r="X71" s="71">
        <f t="shared" si="13"/>
        <v>0</v>
      </c>
      <c r="Y71" s="71">
        <f t="shared" si="13"/>
        <v>0</v>
      </c>
      <c r="Z71" s="71">
        <f t="shared" si="13"/>
        <v>0</v>
      </c>
      <c r="AA71" s="71">
        <f t="shared" si="13"/>
        <v>0</v>
      </c>
      <c r="AB71" s="71">
        <f t="shared" si="13"/>
        <v>0</v>
      </c>
      <c r="AC71" s="71">
        <f t="shared" si="13"/>
        <v>0</v>
      </c>
      <c r="AD71" s="71">
        <f t="shared" si="13"/>
        <v>0</v>
      </c>
      <c r="AE71" s="71">
        <f t="shared" si="13"/>
        <v>0</v>
      </c>
      <c r="AF71" s="71">
        <f t="shared" si="13"/>
        <v>0</v>
      </c>
      <c r="AG71" s="71">
        <f t="shared" si="13"/>
        <v>0</v>
      </c>
      <c r="AH71" s="71">
        <f t="shared" si="13"/>
        <v>0</v>
      </c>
      <c r="AI71" s="71">
        <f t="shared" si="13"/>
        <v>0</v>
      </c>
      <c r="AJ71" s="71">
        <f t="shared" si="13"/>
        <v>0</v>
      </c>
      <c r="AK71" s="71">
        <f t="shared" si="13"/>
        <v>0</v>
      </c>
      <c r="AL71" s="71">
        <f t="shared" si="13"/>
        <v>0</v>
      </c>
    </row>
    <row r="72" hidden="1" outlineLevel="1" spans="1:38">
      <c r="A72" s="105" t="s">
        <v>1268</v>
      </c>
      <c r="B72" s="71">
        <f>C72+'表七(2)'!B72</f>
        <v>0</v>
      </c>
      <c r="C72" s="71">
        <f t="shared" ref="C72:C139" si="14">SUM(D72:AL72)</f>
        <v>0</v>
      </c>
      <c r="D72" s="76"/>
      <c r="E72" s="76"/>
      <c r="F72" s="76"/>
      <c r="G72" s="76"/>
      <c r="H72" s="76"/>
      <c r="I72" s="76"/>
      <c r="J72" s="87"/>
      <c r="K72" s="76"/>
      <c r="L72" s="87"/>
      <c r="M72" s="87"/>
      <c r="N72" s="87"/>
      <c r="O72" s="76"/>
      <c r="P72" s="76"/>
      <c r="Q72" s="76"/>
      <c r="R72" s="76"/>
      <c r="S72" s="87"/>
      <c r="T72" s="87"/>
      <c r="U72" s="87"/>
      <c r="V72" s="87"/>
      <c r="W72" s="76"/>
      <c r="X72" s="76"/>
      <c r="Y72" s="76"/>
      <c r="Z72" s="76"/>
      <c r="AA72" s="76"/>
      <c r="AB72" s="76"/>
      <c r="AC72" s="76"/>
      <c r="AD72" s="76"/>
      <c r="AE72" s="76"/>
      <c r="AF72" s="76"/>
      <c r="AG72" s="76"/>
      <c r="AH72" s="76"/>
      <c r="AI72" s="76"/>
      <c r="AJ72" s="76"/>
      <c r="AK72" s="76"/>
      <c r="AL72" s="76"/>
    </row>
    <row r="73" hidden="1" outlineLevel="1" spans="1:38">
      <c r="A73" s="106" t="s">
        <v>1269</v>
      </c>
      <c r="B73" s="71">
        <f>C73+'表七(2)'!B73</f>
        <v>0</v>
      </c>
      <c r="C73" s="71">
        <f>SUM(C74:C82)</f>
        <v>0</v>
      </c>
      <c r="D73" s="71">
        <f t="shared" ref="D73:AL73" si="15">SUM(D74:D82)</f>
        <v>0</v>
      </c>
      <c r="E73" s="71">
        <f t="shared" si="15"/>
        <v>0</v>
      </c>
      <c r="F73" s="71">
        <f t="shared" si="15"/>
        <v>0</v>
      </c>
      <c r="G73" s="71">
        <f t="shared" si="15"/>
        <v>0</v>
      </c>
      <c r="H73" s="71">
        <f t="shared" si="15"/>
        <v>0</v>
      </c>
      <c r="I73" s="71">
        <f t="shared" si="15"/>
        <v>0</v>
      </c>
      <c r="J73" s="71">
        <f t="shared" si="15"/>
        <v>0</v>
      </c>
      <c r="K73" s="71">
        <f t="shared" si="15"/>
        <v>0</v>
      </c>
      <c r="L73" s="71">
        <f t="shared" si="15"/>
        <v>0</v>
      </c>
      <c r="M73" s="71">
        <f t="shared" si="15"/>
        <v>0</v>
      </c>
      <c r="N73" s="71">
        <f t="shared" si="15"/>
        <v>0</v>
      </c>
      <c r="O73" s="71">
        <f t="shared" si="15"/>
        <v>0</v>
      </c>
      <c r="P73" s="71">
        <f t="shared" si="15"/>
        <v>0</v>
      </c>
      <c r="Q73" s="71">
        <f t="shared" si="15"/>
        <v>0</v>
      </c>
      <c r="R73" s="71">
        <f t="shared" si="15"/>
        <v>0</v>
      </c>
      <c r="S73" s="71">
        <f t="shared" si="15"/>
        <v>0</v>
      </c>
      <c r="T73" s="71">
        <f t="shared" si="15"/>
        <v>0</v>
      </c>
      <c r="U73" s="71">
        <f t="shared" si="15"/>
        <v>0</v>
      </c>
      <c r="V73" s="71">
        <f t="shared" si="15"/>
        <v>0</v>
      </c>
      <c r="W73" s="71">
        <f t="shared" si="15"/>
        <v>0</v>
      </c>
      <c r="X73" s="71">
        <f t="shared" si="15"/>
        <v>0</v>
      </c>
      <c r="Y73" s="71">
        <f t="shared" si="15"/>
        <v>0</v>
      </c>
      <c r="Z73" s="71">
        <f t="shared" si="15"/>
        <v>0</v>
      </c>
      <c r="AA73" s="71">
        <f t="shared" si="15"/>
        <v>0</v>
      </c>
      <c r="AB73" s="71">
        <f t="shared" si="15"/>
        <v>0</v>
      </c>
      <c r="AC73" s="71">
        <f t="shared" si="15"/>
        <v>0</v>
      </c>
      <c r="AD73" s="71">
        <f t="shared" si="15"/>
        <v>0</v>
      </c>
      <c r="AE73" s="71">
        <f t="shared" si="15"/>
        <v>0</v>
      </c>
      <c r="AF73" s="71">
        <f t="shared" si="15"/>
        <v>0</v>
      </c>
      <c r="AG73" s="71">
        <f t="shared" si="15"/>
        <v>0</v>
      </c>
      <c r="AH73" s="71">
        <f t="shared" si="15"/>
        <v>0</v>
      </c>
      <c r="AI73" s="71">
        <f t="shared" si="15"/>
        <v>0</v>
      </c>
      <c r="AJ73" s="71">
        <f t="shared" si="15"/>
        <v>0</v>
      </c>
      <c r="AK73" s="71">
        <f t="shared" si="15"/>
        <v>0</v>
      </c>
      <c r="AL73" s="71">
        <f t="shared" si="15"/>
        <v>0</v>
      </c>
    </row>
    <row r="74" hidden="1" outlineLevel="1" spans="1:38">
      <c r="A74" s="105" t="s">
        <v>1270</v>
      </c>
      <c r="B74" s="71">
        <f>C74+'表七(2)'!B74</f>
        <v>0</v>
      </c>
      <c r="C74" s="71">
        <f t="shared" si="14"/>
        <v>0</v>
      </c>
      <c r="D74" s="76"/>
      <c r="E74" s="76"/>
      <c r="F74" s="76"/>
      <c r="G74" s="76"/>
      <c r="H74" s="76"/>
      <c r="I74" s="76"/>
      <c r="J74" s="87"/>
      <c r="K74" s="76"/>
      <c r="L74" s="87"/>
      <c r="M74" s="87"/>
      <c r="N74" s="87"/>
      <c r="O74" s="76"/>
      <c r="P74" s="76"/>
      <c r="Q74" s="76"/>
      <c r="R74" s="76"/>
      <c r="S74" s="87"/>
      <c r="T74" s="87"/>
      <c r="U74" s="87"/>
      <c r="V74" s="87"/>
      <c r="W74" s="76"/>
      <c r="X74" s="76"/>
      <c r="Y74" s="76"/>
      <c r="Z74" s="76"/>
      <c r="AA74" s="76"/>
      <c r="AB74" s="76"/>
      <c r="AC74" s="76"/>
      <c r="AD74" s="76"/>
      <c r="AE74" s="76"/>
      <c r="AF74" s="76"/>
      <c r="AG74" s="76"/>
      <c r="AH74" s="76"/>
      <c r="AI74" s="76"/>
      <c r="AJ74" s="76"/>
      <c r="AK74" s="76"/>
      <c r="AL74" s="76"/>
    </row>
    <row r="75" hidden="1" outlineLevel="1" spans="1:38">
      <c r="A75" s="105" t="s">
        <v>1271</v>
      </c>
      <c r="B75" s="71">
        <f>C75+'表七(2)'!B75</f>
        <v>0</v>
      </c>
      <c r="C75" s="71">
        <f t="shared" si="14"/>
        <v>0</v>
      </c>
      <c r="D75" s="76"/>
      <c r="E75" s="76"/>
      <c r="F75" s="76"/>
      <c r="G75" s="76"/>
      <c r="H75" s="76"/>
      <c r="I75" s="76"/>
      <c r="J75" s="87"/>
      <c r="K75" s="76"/>
      <c r="L75" s="87"/>
      <c r="M75" s="87"/>
      <c r="N75" s="87"/>
      <c r="O75" s="76"/>
      <c r="P75" s="76"/>
      <c r="Q75" s="76"/>
      <c r="R75" s="76"/>
      <c r="S75" s="87"/>
      <c r="T75" s="87"/>
      <c r="U75" s="87"/>
      <c r="V75" s="87"/>
      <c r="W75" s="76"/>
      <c r="X75" s="76"/>
      <c r="Y75" s="76"/>
      <c r="Z75" s="76"/>
      <c r="AA75" s="76"/>
      <c r="AB75" s="76"/>
      <c r="AC75" s="76"/>
      <c r="AD75" s="76"/>
      <c r="AE75" s="76"/>
      <c r="AF75" s="76"/>
      <c r="AG75" s="76"/>
      <c r="AH75" s="76"/>
      <c r="AI75" s="76"/>
      <c r="AJ75" s="76"/>
      <c r="AK75" s="76"/>
      <c r="AL75" s="76"/>
    </row>
    <row r="76" hidden="1" outlineLevel="1" spans="1:38">
      <c r="A76" s="105" t="s">
        <v>1272</v>
      </c>
      <c r="B76" s="71">
        <f>C76+'表七(2)'!B76</f>
        <v>0</v>
      </c>
      <c r="C76" s="71">
        <f t="shared" si="14"/>
        <v>0</v>
      </c>
      <c r="D76" s="76"/>
      <c r="E76" s="76"/>
      <c r="F76" s="76"/>
      <c r="G76" s="76"/>
      <c r="H76" s="76"/>
      <c r="I76" s="76"/>
      <c r="J76" s="87"/>
      <c r="K76" s="76"/>
      <c r="L76" s="87"/>
      <c r="M76" s="87"/>
      <c r="N76" s="87"/>
      <c r="O76" s="76"/>
      <c r="P76" s="76"/>
      <c r="Q76" s="76"/>
      <c r="R76" s="76"/>
      <c r="S76" s="87"/>
      <c r="T76" s="87"/>
      <c r="U76" s="87"/>
      <c r="V76" s="87"/>
      <c r="W76" s="76"/>
      <c r="X76" s="76"/>
      <c r="Y76" s="76"/>
      <c r="Z76" s="76"/>
      <c r="AA76" s="76"/>
      <c r="AB76" s="76"/>
      <c r="AC76" s="76"/>
      <c r="AD76" s="76"/>
      <c r="AE76" s="76"/>
      <c r="AF76" s="76"/>
      <c r="AG76" s="76"/>
      <c r="AH76" s="76"/>
      <c r="AI76" s="76"/>
      <c r="AJ76" s="76"/>
      <c r="AK76" s="76"/>
      <c r="AL76" s="76"/>
    </row>
    <row r="77" hidden="1" outlineLevel="1" spans="1:38">
      <c r="A77" s="105" t="s">
        <v>1273</v>
      </c>
      <c r="B77" s="71">
        <f>C77+'表七(2)'!B77</f>
        <v>0</v>
      </c>
      <c r="C77" s="71">
        <f t="shared" si="14"/>
        <v>0</v>
      </c>
      <c r="D77" s="76"/>
      <c r="E77" s="76"/>
      <c r="F77" s="76"/>
      <c r="G77" s="76"/>
      <c r="H77" s="76"/>
      <c r="I77" s="76"/>
      <c r="J77" s="87"/>
      <c r="K77" s="76"/>
      <c r="L77" s="87"/>
      <c r="M77" s="87"/>
      <c r="N77" s="87"/>
      <c r="O77" s="76"/>
      <c r="P77" s="76"/>
      <c r="Q77" s="76"/>
      <c r="R77" s="76"/>
      <c r="S77" s="87"/>
      <c r="T77" s="87"/>
      <c r="U77" s="87"/>
      <c r="V77" s="87"/>
      <c r="W77" s="76"/>
      <c r="X77" s="76"/>
      <c r="Y77" s="76"/>
      <c r="Z77" s="76"/>
      <c r="AA77" s="76"/>
      <c r="AB77" s="76"/>
      <c r="AC77" s="76"/>
      <c r="AD77" s="76"/>
      <c r="AE77" s="76"/>
      <c r="AF77" s="76"/>
      <c r="AG77" s="76"/>
      <c r="AH77" s="76"/>
      <c r="AI77" s="76"/>
      <c r="AJ77" s="76"/>
      <c r="AK77" s="76"/>
      <c r="AL77" s="76"/>
    </row>
    <row r="78" hidden="1" outlineLevel="1" spans="1:38">
      <c r="A78" s="105" t="s">
        <v>1274</v>
      </c>
      <c r="B78" s="71">
        <f>C78+'表七(2)'!B78</f>
        <v>0</v>
      </c>
      <c r="C78" s="71">
        <f t="shared" si="14"/>
        <v>0</v>
      </c>
      <c r="D78" s="76"/>
      <c r="E78" s="76"/>
      <c r="F78" s="76"/>
      <c r="G78" s="76"/>
      <c r="H78" s="76"/>
      <c r="I78" s="76"/>
      <c r="J78" s="87"/>
      <c r="K78" s="76"/>
      <c r="L78" s="87"/>
      <c r="M78" s="87"/>
      <c r="N78" s="87"/>
      <c r="O78" s="76"/>
      <c r="P78" s="76"/>
      <c r="Q78" s="76"/>
      <c r="R78" s="76"/>
      <c r="S78" s="87"/>
      <c r="T78" s="87"/>
      <c r="U78" s="87"/>
      <c r="V78" s="87"/>
      <c r="W78" s="76"/>
      <c r="X78" s="76"/>
      <c r="Y78" s="76"/>
      <c r="Z78" s="76"/>
      <c r="AA78" s="76"/>
      <c r="AB78" s="76"/>
      <c r="AC78" s="76"/>
      <c r="AD78" s="76"/>
      <c r="AE78" s="76"/>
      <c r="AF78" s="76"/>
      <c r="AG78" s="76"/>
      <c r="AH78" s="76"/>
      <c r="AI78" s="76"/>
      <c r="AJ78" s="76"/>
      <c r="AK78" s="76"/>
      <c r="AL78" s="76"/>
    </row>
    <row r="79" hidden="1" outlineLevel="1" spans="1:38">
      <c r="A79" s="105" t="s">
        <v>1275</v>
      </c>
      <c r="B79" s="71">
        <f>C79+'表七(2)'!B79</f>
        <v>0</v>
      </c>
      <c r="C79" s="71">
        <f t="shared" si="14"/>
        <v>0</v>
      </c>
      <c r="D79" s="76"/>
      <c r="E79" s="76"/>
      <c r="F79" s="76"/>
      <c r="G79" s="76"/>
      <c r="H79" s="76"/>
      <c r="I79" s="76"/>
      <c r="J79" s="87"/>
      <c r="K79" s="76"/>
      <c r="L79" s="87"/>
      <c r="M79" s="87"/>
      <c r="N79" s="87"/>
      <c r="O79" s="76"/>
      <c r="P79" s="76"/>
      <c r="Q79" s="76"/>
      <c r="R79" s="76"/>
      <c r="S79" s="87"/>
      <c r="T79" s="87"/>
      <c r="U79" s="87"/>
      <c r="V79" s="87"/>
      <c r="W79" s="76"/>
      <c r="X79" s="76"/>
      <c r="Y79" s="76"/>
      <c r="Z79" s="76"/>
      <c r="AA79" s="76"/>
      <c r="AB79" s="76"/>
      <c r="AC79" s="76"/>
      <c r="AD79" s="76"/>
      <c r="AE79" s="76"/>
      <c r="AF79" s="76"/>
      <c r="AG79" s="76"/>
      <c r="AH79" s="76"/>
      <c r="AI79" s="76"/>
      <c r="AJ79" s="76"/>
      <c r="AK79" s="76"/>
      <c r="AL79" s="76"/>
    </row>
    <row r="80" hidden="1" outlineLevel="1" spans="1:38">
      <c r="A80" s="105" t="s">
        <v>1276</v>
      </c>
      <c r="B80" s="71">
        <f>C80+'表七(2)'!B80</f>
        <v>0</v>
      </c>
      <c r="C80" s="71">
        <f t="shared" si="14"/>
        <v>0</v>
      </c>
      <c r="D80" s="76"/>
      <c r="E80" s="76"/>
      <c r="F80" s="76"/>
      <c r="G80" s="76"/>
      <c r="H80" s="76"/>
      <c r="I80" s="76"/>
      <c r="J80" s="87"/>
      <c r="K80" s="76"/>
      <c r="L80" s="87"/>
      <c r="M80" s="87"/>
      <c r="N80" s="87"/>
      <c r="O80" s="76"/>
      <c r="P80" s="76"/>
      <c r="Q80" s="76"/>
      <c r="R80" s="76"/>
      <c r="S80" s="87"/>
      <c r="T80" s="87"/>
      <c r="U80" s="87"/>
      <c r="V80" s="87"/>
      <c r="W80" s="76"/>
      <c r="X80" s="76"/>
      <c r="Y80" s="76"/>
      <c r="Z80" s="76"/>
      <c r="AA80" s="76"/>
      <c r="AB80" s="76"/>
      <c r="AC80" s="76"/>
      <c r="AD80" s="76"/>
      <c r="AE80" s="76"/>
      <c r="AF80" s="76"/>
      <c r="AG80" s="76"/>
      <c r="AH80" s="76"/>
      <c r="AI80" s="76"/>
      <c r="AJ80" s="76"/>
      <c r="AK80" s="76"/>
      <c r="AL80" s="76"/>
    </row>
    <row r="81" hidden="1" outlineLevel="1" spans="1:38">
      <c r="A81" s="105" t="s">
        <v>1277</v>
      </c>
      <c r="B81" s="71">
        <f>C81+'表七(2)'!B81</f>
        <v>0</v>
      </c>
      <c r="C81" s="71">
        <f t="shared" si="14"/>
        <v>0</v>
      </c>
      <c r="D81" s="76"/>
      <c r="E81" s="76"/>
      <c r="F81" s="76"/>
      <c r="G81" s="76"/>
      <c r="H81" s="76"/>
      <c r="I81" s="76"/>
      <c r="J81" s="87"/>
      <c r="K81" s="76"/>
      <c r="L81" s="87"/>
      <c r="M81" s="87"/>
      <c r="N81" s="87"/>
      <c r="O81" s="76"/>
      <c r="P81" s="76"/>
      <c r="Q81" s="76"/>
      <c r="R81" s="76"/>
      <c r="S81" s="87"/>
      <c r="T81" s="87"/>
      <c r="U81" s="87"/>
      <c r="V81" s="87"/>
      <c r="W81" s="76"/>
      <c r="X81" s="76"/>
      <c r="Y81" s="76"/>
      <c r="Z81" s="76"/>
      <c r="AA81" s="76"/>
      <c r="AB81" s="76"/>
      <c r="AC81" s="76"/>
      <c r="AD81" s="76"/>
      <c r="AE81" s="76"/>
      <c r="AF81" s="76"/>
      <c r="AG81" s="76"/>
      <c r="AH81" s="76"/>
      <c r="AI81" s="76"/>
      <c r="AJ81" s="76"/>
      <c r="AK81" s="76"/>
      <c r="AL81" s="76"/>
    </row>
    <row r="82" hidden="1" outlineLevel="1" spans="1:38">
      <c r="A82" s="105" t="s">
        <v>1278</v>
      </c>
      <c r="B82" s="71">
        <f>C82+'表七(2)'!B82</f>
        <v>0</v>
      </c>
      <c r="C82" s="71">
        <f t="shared" si="14"/>
        <v>0</v>
      </c>
      <c r="D82" s="76"/>
      <c r="E82" s="76"/>
      <c r="F82" s="76"/>
      <c r="G82" s="76"/>
      <c r="H82" s="76"/>
      <c r="I82" s="76"/>
      <c r="J82" s="87"/>
      <c r="K82" s="76"/>
      <c r="L82" s="87"/>
      <c r="M82" s="87"/>
      <c r="N82" s="87"/>
      <c r="O82" s="76"/>
      <c r="P82" s="76"/>
      <c r="Q82" s="76"/>
      <c r="R82" s="76"/>
      <c r="S82" s="87"/>
      <c r="T82" s="87"/>
      <c r="U82" s="87"/>
      <c r="V82" s="87"/>
      <c r="W82" s="76"/>
      <c r="X82" s="76"/>
      <c r="Y82" s="76"/>
      <c r="Z82" s="76"/>
      <c r="AA82" s="76"/>
      <c r="AB82" s="76"/>
      <c r="AC82" s="76"/>
      <c r="AD82" s="76"/>
      <c r="AE82" s="76"/>
      <c r="AF82" s="76"/>
      <c r="AG82" s="76"/>
      <c r="AH82" s="76"/>
      <c r="AI82" s="76"/>
      <c r="AJ82" s="76"/>
      <c r="AK82" s="76"/>
      <c r="AL82" s="76"/>
    </row>
    <row r="83" collapsed="1" spans="1:38">
      <c r="A83" s="116" t="s">
        <v>1279</v>
      </c>
      <c r="B83" s="71">
        <f>C83+'表七(2)'!B83</f>
        <v>0</v>
      </c>
      <c r="C83" s="71">
        <f>C84+C85</f>
        <v>0</v>
      </c>
      <c r="D83" s="71">
        <f t="shared" ref="D83:AL83" si="16">D84+D85</f>
        <v>0</v>
      </c>
      <c r="E83" s="71">
        <f t="shared" si="16"/>
        <v>0</v>
      </c>
      <c r="F83" s="71">
        <f t="shared" si="16"/>
        <v>0</v>
      </c>
      <c r="G83" s="71">
        <f t="shared" si="16"/>
        <v>0</v>
      </c>
      <c r="H83" s="71">
        <f t="shared" si="16"/>
        <v>0</v>
      </c>
      <c r="I83" s="71">
        <f t="shared" si="16"/>
        <v>0</v>
      </c>
      <c r="J83" s="71">
        <f t="shared" si="16"/>
        <v>0</v>
      </c>
      <c r="K83" s="71">
        <f t="shared" si="16"/>
        <v>0</v>
      </c>
      <c r="L83" s="71">
        <f t="shared" si="16"/>
        <v>0</v>
      </c>
      <c r="M83" s="71">
        <f t="shared" si="16"/>
        <v>0</v>
      </c>
      <c r="N83" s="71">
        <f t="shared" si="16"/>
        <v>0</v>
      </c>
      <c r="O83" s="71">
        <f t="shared" si="16"/>
        <v>0</v>
      </c>
      <c r="P83" s="71">
        <f t="shared" si="16"/>
        <v>0</v>
      </c>
      <c r="Q83" s="71">
        <f t="shared" si="16"/>
        <v>0</v>
      </c>
      <c r="R83" s="71">
        <f t="shared" si="16"/>
        <v>0</v>
      </c>
      <c r="S83" s="71">
        <f t="shared" si="16"/>
        <v>0</v>
      </c>
      <c r="T83" s="71">
        <f t="shared" si="16"/>
        <v>0</v>
      </c>
      <c r="U83" s="71">
        <f t="shared" si="16"/>
        <v>0</v>
      </c>
      <c r="V83" s="71">
        <f t="shared" si="16"/>
        <v>0</v>
      </c>
      <c r="W83" s="71">
        <f t="shared" si="16"/>
        <v>0</v>
      </c>
      <c r="X83" s="71">
        <f t="shared" si="16"/>
        <v>0</v>
      </c>
      <c r="Y83" s="71">
        <f t="shared" si="16"/>
        <v>0</v>
      </c>
      <c r="Z83" s="71">
        <f t="shared" si="16"/>
        <v>0</v>
      </c>
      <c r="AA83" s="71">
        <f t="shared" si="16"/>
        <v>0</v>
      </c>
      <c r="AB83" s="71">
        <f t="shared" si="16"/>
        <v>0</v>
      </c>
      <c r="AC83" s="71">
        <f t="shared" si="16"/>
        <v>0</v>
      </c>
      <c r="AD83" s="71">
        <f t="shared" si="16"/>
        <v>0</v>
      </c>
      <c r="AE83" s="71">
        <f t="shared" si="16"/>
        <v>0</v>
      </c>
      <c r="AF83" s="71">
        <f t="shared" si="16"/>
        <v>0</v>
      </c>
      <c r="AG83" s="71">
        <f t="shared" si="16"/>
        <v>0</v>
      </c>
      <c r="AH83" s="71">
        <f t="shared" si="16"/>
        <v>0</v>
      </c>
      <c r="AI83" s="71">
        <f t="shared" si="16"/>
        <v>0</v>
      </c>
      <c r="AJ83" s="71">
        <f t="shared" si="16"/>
        <v>0</v>
      </c>
      <c r="AK83" s="71">
        <f t="shared" si="16"/>
        <v>0</v>
      </c>
      <c r="AL83" s="71">
        <f t="shared" si="16"/>
        <v>0</v>
      </c>
    </row>
    <row r="84" hidden="1" outlineLevel="1" spans="1:38">
      <c r="A84" s="117" t="s">
        <v>1280</v>
      </c>
      <c r="B84" s="71">
        <f>C84+'表七(2)'!B84</f>
        <v>0</v>
      </c>
      <c r="C84" s="71">
        <f t="shared" si="14"/>
        <v>0</v>
      </c>
      <c r="D84" s="76"/>
      <c r="E84" s="76"/>
      <c r="F84" s="76"/>
      <c r="G84" s="76"/>
      <c r="H84" s="76"/>
      <c r="I84" s="76"/>
      <c r="J84" s="87"/>
      <c r="K84" s="76"/>
      <c r="L84" s="87"/>
      <c r="M84" s="87"/>
      <c r="N84" s="87"/>
      <c r="O84" s="76"/>
      <c r="P84" s="76"/>
      <c r="Q84" s="76"/>
      <c r="R84" s="76"/>
      <c r="S84" s="87"/>
      <c r="T84" s="87"/>
      <c r="U84" s="87"/>
      <c r="V84" s="87"/>
      <c r="W84" s="76"/>
      <c r="X84" s="76"/>
      <c r="Y84" s="76"/>
      <c r="Z84" s="76"/>
      <c r="AA84" s="76"/>
      <c r="AB84" s="76"/>
      <c r="AC84" s="76"/>
      <c r="AD84" s="76"/>
      <c r="AE84" s="76"/>
      <c r="AF84" s="76"/>
      <c r="AG84" s="76"/>
      <c r="AH84" s="76"/>
      <c r="AI84" s="76"/>
      <c r="AJ84" s="76"/>
      <c r="AK84" s="76"/>
      <c r="AL84" s="76"/>
    </row>
    <row r="85" hidden="1" outlineLevel="1" spans="1:38">
      <c r="A85" s="118" t="s">
        <v>1281</v>
      </c>
      <c r="B85" s="71">
        <f>C85+'表七(2)'!B85</f>
        <v>0</v>
      </c>
      <c r="C85" s="71">
        <f>SUM(C86:C94)</f>
        <v>0</v>
      </c>
      <c r="D85" s="71">
        <f t="shared" ref="D85:AL85" si="17">SUM(D86:D94)</f>
        <v>0</v>
      </c>
      <c r="E85" s="71">
        <f t="shared" si="17"/>
        <v>0</v>
      </c>
      <c r="F85" s="71">
        <f t="shared" si="17"/>
        <v>0</v>
      </c>
      <c r="G85" s="71">
        <f t="shared" si="17"/>
        <v>0</v>
      </c>
      <c r="H85" s="71">
        <f t="shared" si="17"/>
        <v>0</v>
      </c>
      <c r="I85" s="71">
        <f t="shared" si="17"/>
        <v>0</v>
      </c>
      <c r="J85" s="71">
        <f t="shared" si="17"/>
        <v>0</v>
      </c>
      <c r="K85" s="71">
        <f t="shared" si="17"/>
        <v>0</v>
      </c>
      <c r="L85" s="71">
        <f t="shared" si="17"/>
        <v>0</v>
      </c>
      <c r="M85" s="71">
        <f t="shared" si="17"/>
        <v>0</v>
      </c>
      <c r="N85" s="71">
        <f t="shared" si="17"/>
        <v>0</v>
      </c>
      <c r="O85" s="71">
        <f t="shared" si="17"/>
        <v>0</v>
      </c>
      <c r="P85" s="71">
        <f t="shared" si="17"/>
        <v>0</v>
      </c>
      <c r="Q85" s="71">
        <f t="shared" si="17"/>
        <v>0</v>
      </c>
      <c r="R85" s="71">
        <f t="shared" si="17"/>
        <v>0</v>
      </c>
      <c r="S85" s="71">
        <f t="shared" si="17"/>
        <v>0</v>
      </c>
      <c r="T85" s="71">
        <f t="shared" si="17"/>
        <v>0</v>
      </c>
      <c r="U85" s="71">
        <f t="shared" si="17"/>
        <v>0</v>
      </c>
      <c r="V85" s="71">
        <f t="shared" si="17"/>
        <v>0</v>
      </c>
      <c r="W85" s="71">
        <f t="shared" si="17"/>
        <v>0</v>
      </c>
      <c r="X85" s="71">
        <f t="shared" si="17"/>
        <v>0</v>
      </c>
      <c r="Y85" s="71">
        <f t="shared" si="17"/>
        <v>0</v>
      </c>
      <c r="Z85" s="71">
        <f t="shared" si="17"/>
        <v>0</v>
      </c>
      <c r="AA85" s="71">
        <f t="shared" si="17"/>
        <v>0</v>
      </c>
      <c r="AB85" s="71">
        <f t="shared" si="17"/>
        <v>0</v>
      </c>
      <c r="AC85" s="71">
        <f t="shared" si="17"/>
        <v>0</v>
      </c>
      <c r="AD85" s="71">
        <f t="shared" si="17"/>
        <v>0</v>
      </c>
      <c r="AE85" s="71">
        <f t="shared" si="17"/>
        <v>0</v>
      </c>
      <c r="AF85" s="71">
        <f t="shared" si="17"/>
        <v>0</v>
      </c>
      <c r="AG85" s="71">
        <f t="shared" si="17"/>
        <v>0</v>
      </c>
      <c r="AH85" s="71">
        <f t="shared" si="17"/>
        <v>0</v>
      </c>
      <c r="AI85" s="71">
        <f t="shared" si="17"/>
        <v>0</v>
      </c>
      <c r="AJ85" s="71">
        <f t="shared" si="17"/>
        <v>0</v>
      </c>
      <c r="AK85" s="71">
        <f t="shared" si="17"/>
        <v>0</v>
      </c>
      <c r="AL85" s="71">
        <f t="shared" si="17"/>
        <v>0</v>
      </c>
    </row>
    <row r="86" hidden="1" outlineLevel="1" spans="1:38">
      <c r="A86" s="117" t="s">
        <v>1282</v>
      </c>
      <c r="B86" s="71">
        <f>C86+'表七(2)'!B86</f>
        <v>0</v>
      </c>
      <c r="C86" s="71">
        <f t="shared" si="14"/>
        <v>0</v>
      </c>
      <c r="D86" s="76"/>
      <c r="E86" s="76"/>
      <c r="F86" s="76"/>
      <c r="G86" s="76"/>
      <c r="H86" s="76"/>
      <c r="I86" s="76"/>
      <c r="J86" s="87"/>
      <c r="K86" s="76"/>
      <c r="L86" s="87"/>
      <c r="M86" s="87"/>
      <c r="N86" s="87"/>
      <c r="O86" s="76"/>
      <c r="P86" s="76"/>
      <c r="Q86" s="76"/>
      <c r="R86" s="76"/>
      <c r="S86" s="87"/>
      <c r="T86" s="87"/>
      <c r="U86" s="87"/>
      <c r="V86" s="87"/>
      <c r="W86" s="76"/>
      <c r="X86" s="76"/>
      <c r="Y86" s="76"/>
      <c r="Z86" s="76"/>
      <c r="AA86" s="76"/>
      <c r="AB86" s="76"/>
      <c r="AC86" s="76"/>
      <c r="AD86" s="76"/>
      <c r="AE86" s="76"/>
      <c r="AF86" s="76"/>
      <c r="AG86" s="76"/>
      <c r="AH86" s="76"/>
      <c r="AI86" s="76"/>
      <c r="AJ86" s="76"/>
      <c r="AK86" s="76"/>
      <c r="AL86" s="76"/>
    </row>
    <row r="87" hidden="1" outlineLevel="1" spans="1:38">
      <c r="A87" s="117" t="s">
        <v>1283</v>
      </c>
      <c r="B87" s="71">
        <f>C87+'表七(2)'!B87</f>
        <v>0</v>
      </c>
      <c r="C87" s="71">
        <f t="shared" si="14"/>
        <v>0</v>
      </c>
      <c r="D87" s="76"/>
      <c r="E87" s="76"/>
      <c r="F87" s="76"/>
      <c r="G87" s="76"/>
      <c r="H87" s="76"/>
      <c r="I87" s="76"/>
      <c r="J87" s="87"/>
      <c r="K87" s="76"/>
      <c r="L87" s="87"/>
      <c r="M87" s="87"/>
      <c r="N87" s="87"/>
      <c r="O87" s="76"/>
      <c r="P87" s="76"/>
      <c r="Q87" s="76"/>
      <c r="R87" s="76"/>
      <c r="S87" s="87"/>
      <c r="T87" s="87"/>
      <c r="U87" s="87"/>
      <c r="V87" s="87"/>
      <c r="W87" s="76"/>
      <c r="X87" s="76"/>
      <c r="Y87" s="76"/>
      <c r="Z87" s="76"/>
      <c r="AA87" s="76"/>
      <c r="AB87" s="76"/>
      <c r="AC87" s="76"/>
      <c r="AD87" s="76"/>
      <c r="AE87" s="76"/>
      <c r="AF87" s="76"/>
      <c r="AG87" s="76"/>
      <c r="AH87" s="76"/>
      <c r="AI87" s="76"/>
      <c r="AJ87" s="76"/>
      <c r="AK87" s="76"/>
      <c r="AL87" s="76"/>
    </row>
    <row r="88" hidden="1" outlineLevel="1" spans="1:38">
      <c r="A88" s="117" t="s">
        <v>1284</v>
      </c>
      <c r="B88" s="71">
        <f>C88+'表七(2)'!B88</f>
        <v>0</v>
      </c>
      <c r="C88" s="71">
        <f t="shared" si="14"/>
        <v>0</v>
      </c>
      <c r="D88" s="76"/>
      <c r="E88" s="76"/>
      <c r="F88" s="76"/>
      <c r="G88" s="76"/>
      <c r="H88" s="76"/>
      <c r="I88" s="76"/>
      <c r="J88" s="87"/>
      <c r="K88" s="76"/>
      <c r="L88" s="87"/>
      <c r="M88" s="87"/>
      <c r="N88" s="87"/>
      <c r="O88" s="76"/>
      <c r="P88" s="76"/>
      <c r="Q88" s="76"/>
      <c r="R88" s="76"/>
      <c r="S88" s="87"/>
      <c r="T88" s="87"/>
      <c r="U88" s="87"/>
      <c r="V88" s="87"/>
      <c r="W88" s="76"/>
      <c r="X88" s="76"/>
      <c r="Y88" s="76"/>
      <c r="Z88" s="76"/>
      <c r="AA88" s="76"/>
      <c r="AB88" s="76"/>
      <c r="AC88" s="76"/>
      <c r="AD88" s="76"/>
      <c r="AE88" s="76"/>
      <c r="AF88" s="76"/>
      <c r="AG88" s="76"/>
      <c r="AH88" s="76"/>
      <c r="AI88" s="76"/>
      <c r="AJ88" s="76"/>
      <c r="AK88" s="76"/>
      <c r="AL88" s="76"/>
    </row>
    <row r="89" hidden="1" outlineLevel="1" spans="1:38">
      <c r="A89" s="117" t="s">
        <v>1285</v>
      </c>
      <c r="B89" s="71">
        <f>C89+'表七(2)'!B89</f>
        <v>0</v>
      </c>
      <c r="C89" s="71">
        <f t="shared" si="14"/>
        <v>0</v>
      </c>
      <c r="D89" s="76"/>
      <c r="E89" s="76"/>
      <c r="F89" s="76"/>
      <c r="G89" s="76"/>
      <c r="H89" s="76"/>
      <c r="I89" s="76"/>
      <c r="J89" s="87"/>
      <c r="K89" s="76"/>
      <c r="L89" s="87"/>
      <c r="M89" s="87"/>
      <c r="N89" s="87"/>
      <c r="O89" s="76"/>
      <c r="P89" s="76"/>
      <c r="Q89" s="76"/>
      <c r="R89" s="76"/>
      <c r="S89" s="87"/>
      <c r="T89" s="87"/>
      <c r="U89" s="87"/>
      <c r="V89" s="87"/>
      <c r="W89" s="76"/>
      <c r="X89" s="76"/>
      <c r="Y89" s="76"/>
      <c r="Z89" s="76"/>
      <c r="AA89" s="76"/>
      <c r="AB89" s="76"/>
      <c r="AC89" s="76"/>
      <c r="AD89" s="76"/>
      <c r="AE89" s="76"/>
      <c r="AF89" s="76"/>
      <c r="AG89" s="76"/>
      <c r="AH89" s="76"/>
      <c r="AI89" s="76"/>
      <c r="AJ89" s="76"/>
      <c r="AK89" s="76"/>
      <c r="AL89" s="76"/>
    </row>
    <row r="90" hidden="1" outlineLevel="1" spans="1:38">
      <c r="A90" s="117" t="s">
        <v>1286</v>
      </c>
      <c r="B90" s="71">
        <f>C90+'表七(2)'!B90</f>
        <v>0</v>
      </c>
      <c r="C90" s="71">
        <f t="shared" si="14"/>
        <v>0</v>
      </c>
      <c r="D90" s="76"/>
      <c r="E90" s="76"/>
      <c r="F90" s="76"/>
      <c r="G90" s="76"/>
      <c r="H90" s="76"/>
      <c r="I90" s="76"/>
      <c r="J90" s="87"/>
      <c r="K90" s="76"/>
      <c r="L90" s="87"/>
      <c r="M90" s="87"/>
      <c r="N90" s="87"/>
      <c r="O90" s="76"/>
      <c r="P90" s="76"/>
      <c r="Q90" s="76"/>
      <c r="R90" s="76"/>
      <c r="S90" s="87"/>
      <c r="T90" s="87"/>
      <c r="U90" s="87"/>
      <c r="V90" s="87"/>
      <c r="W90" s="76"/>
      <c r="X90" s="76"/>
      <c r="Y90" s="76"/>
      <c r="Z90" s="76"/>
      <c r="AA90" s="76"/>
      <c r="AB90" s="76"/>
      <c r="AC90" s="76"/>
      <c r="AD90" s="76"/>
      <c r="AE90" s="76"/>
      <c r="AF90" s="76"/>
      <c r="AG90" s="76"/>
      <c r="AH90" s="76"/>
      <c r="AI90" s="76"/>
      <c r="AJ90" s="76"/>
      <c r="AK90" s="76"/>
      <c r="AL90" s="76"/>
    </row>
    <row r="91" hidden="1" outlineLevel="1" spans="1:38">
      <c r="A91" s="117" t="s">
        <v>1287</v>
      </c>
      <c r="B91" s="71">
        <f>C91+'表七(2)'!B91</f>
        <v>0</v>
      </c>
      <c r="C91" s="71">
        <f t="shared" si="14"/>
        <v>0</v>
      </c>
      <c r="D91" s="76"/>
      <c r="E91" s="76"/>
      <c r="F91" s="76"/>
      <c r="G91" s="76"/>
      <c r="H91" s="76"/>
      <c r="I91" s="76"/>
      <c r="J91" s="87"/>
      <c r="K91" s="76"/>
      <c r="L91" s="87"/>
      <c r="M91" s="87"/>
      <c r="N91" s="87"/>
      <c r="O91" s="76"/>
      <c r="P91" s="76"/>
      <c r="Q91" s="76"/>
      <c r="R91" s="76"/>
      <c r="S91" s="87"/>
      <c r="T91" s="87"/>
      <c r="U91" s="87"/>
      <c r="V91" s="87"/>
      <c r="W91" s="76"/>
      <c r="X91" s="76"/>
      <c r="Y91" s="76"/>
      <c r="Z91" s="76"/>
      <c r="AA91" s="76"/>
      <c r="AB91" s="76"/>
      <c r="AC91" s="76"/>
      <c r="AD91" s="76"/>
      <c r="AE91" s="76"/>
      <c r="AF91" s="76"/>
      <c r="AG91" s="76"/>
      <c r="AH91" s="76"/>
      <c r="AI91" s="76"/>
      <c r="AJ91" s="76"/>
      <c r="AK91" s="76"/>
      <c r="AL91" s="76"/>
    </row>
    <row r="92" hidden="1" outlineLevel="1" spans="1:38">
      <c r="A92" s="117" t="s">
        <v>1288</v>
      </c>
      <c r="B92" s="71">
        <f>C92+'表七(2)'!B92</f>
        <v>0</v>
      </c>
      <c r="C92" s="71">
        <f t="shared" si="14"/>
        <v>0</v>
      </c>
      <c r="D92" s="76"/>
      <c r="E92" s="76"/>
      <c r="F92" s="76"/>
      <c r="G92" s="76"/>
      <c r="H92" s="76"/>
      <c r="I92" s="76"/>
      <c r="J92" s="87"/>
      <c r="K92" s="76"/>
      <c r="L92" s="87"/>
      <c r="M92" s="87"/>
      <c r="N92" s="87"/>
      <c r="O92" s="76"/>
      <c r="P92" s="76"/>
      <c r="Q92" s="76"/>
      <c r="R92" s="76"/>
      <c r="S92" s="87"/>
      <c r="T92" s="87"/>
      <c r="U92" s="87"/>
      <c r="V92" s="87"/>
      <c r="W92" s="76"/>
      <c r="X92" s="76"/>
      <c r="Y92" s="76"/>
      <c r="Z92" s="76"/>
      <c r="AA92" s="76"/>
      <c r="AB92" s="76"/>
      <c r="AC92" s="76"/>
      <c r="AD92" s="76"/>
      <c r="AE92" s="76"/>
      <c r="AF92" s="76"/>
      <c r="AG92" s="76"/>
      <c r="AH92" s="76"/>
      <c r="AI92" s="76"/>
      <c r="AJ92" s="76"/>
      <c r="AK92" s="76"/>
      <c r="AL92" s="76"/>
    </row>
    <row r="93" hidden="1" outlineLevel="1" spans="1:38">
      <c r="A93" s="117" t="s">
        <v>1289</v>
      </c>
      <c r="B93" s="71">
        <f>C93+'表七(2)'!B93</f>
        <v>0</v>
      </c>
      <c r="C93" s="71">
        <f t="shared" si="14"/>
        <v>0</v>
      </c>
      <c r="D93" s="76"/>
      <c r="E93" s="76"/>
      <c r="F93" s="76"/>
      <c r="G93" s="76"/>
      <c r="H93" s="76"/>
      <c r="I93" s="76"/>
      <c r="J93" s="87"/>
      <c r="K93" s="76"/>
      <c r="L93" s="87"/>
      <c r="M93" s="87"/>
      <c r="N93" s="87"/>
      <c r="O93" s="76"/>
      <c r="P93" s="76"/>
      <c r="Q93" s="76"/>
      <c r="R93" s="76"/>
      <c r="S93" s="87"/>
      <c r="T93" s="87"/>
      <c r="U93" s="87"/>
      <c r="V93" s="87"/>
      <c r="W93" s="76"/>
      <c r="X93" s="76"/>
      <c r="Y93" s="76"/>
      <c r="Z93" s="76"/>
      <c r="AA93" s="76"/>
      <c r="AB93" s="76"/>
      <c r="AC93" s="76"/>
      <c r="AD93" s="76"/>
      <c r="AE93" s="76"/>
      <c r="AF93" s="76"/>
      <c r="AG93" s="76"/>
      <c r="AH93" s="76"/>
      <c r="AI93" s="76"/>
      <c r="AJ93" s="76"/>
      <c r="AK93" s="76"/>
      <c r="AL93" s="76"/>
    </row>
    <row r="94" hidden="1" outlineLevel="1" spans="1:38">
      <c r="A94" s="117" t="s">
        <v>1290</v>
      </c>
      <c r="B94" s="71">
        <f>C94+'表七(2)'!B94</f>
        <v>0</v>
      </c>
      <c r="C94" s="71">
        <f t="shared" si="14"/>
        <v>0</v>
      </c>
      <c r="D94" s="76"/>
      <c r="E94" s="76"/>
      <c r="F94" s="76"/>
      <c r="G94" s="76"/>
      <c r="H94" s="76"/>
      <c r="I94" s="76"/>
      <c r="J94" s="87"/>
      <c r="K94" s="76"/>
      <c r="L94" s="87"/>
      <c r="M94" s="87"/>
      <c r="N94" s="87"/>
      <c r="O94" s="76"/>
      <c r="P94" s="76"/>
      <c r="Q94" s="76"/>
      <c r="R94" s="76"/>
      <c r="S94" s="87"/>
      <c r="T94" s="87"/>
      <c r="U94" s="87"/>
      <c r="V94" s="87"/>
      <c r="W94" s="76"/>
      <c r="X94" s="76"/>
      <c r="Y94" s="76"/>
      <c r="Z94" s="76"/>
      <c r="AA94" s="76"/>
      <c r="AB94" s="76"/>
      <c r="AC94" s="76"/>
      <c r="AD94" s="76"/>
      <c r="AE94" s="76"/>
      <c r="AF94" s="76"/>
      <c r="AG94" s="76"/>
      <c r="AH94" s="76"/>
      <c r="AI94" s="76"/>
      <c r="AJ94" s="76"/>
      <c r="AK94" s="76"/>
      <c r="AL94" s="76"/>
    </row>
    <row r="95" collapsed="1" spans="1:38">
      <c r="A95" s="104" t="s">
        <v>1291</v>
      </c>
      <c r="B95" s="71">
        <f>C95+'表七(2)'!B95</f>
        <v>0</v>
      </c>
      <c r="C95" s="71">
        <f>C96+C97</f>
        <v>0</v>
      </c>
      <c r="D95" s="71">
        <f t="shared" ref="D95:AL95" si="18">D96+D97</f>
        <v>0</v>
      </c>
      <c r="E95" s="71">
        <f t="shared" si="18"/>
        <v>0</v>
      </c>
      <c r="F95" s="71">
        <f t="shared" si="18"/>
        <v>0</v>
      </c>
      <c r="G95" s="71">
        <f t="shared" si="18"/>
        <v>0</v>
      </c>
      <c r="H95" s="71">
        <f t="shared" si="18"/>
        <v>0</v>
      </c>
      <c r="I95" s="71">
        <f t="shared" si="18"/>
        <v>0</v>
      </c>
      <c r="J95" s="71">
        <f t="shared" si="18"/>
        <v>0</v>
      </c>
      <c r="K95" s="71">
        <f t="shared" si="18"/>
        <v>0</v>
      </c>
      <c r="L95" s="71">
        <f t="shared" si="18"/>
        <v>0</v>
      </c>
      <c r="M95" s="71">
        <f t="shared" si="18"/>
        <v>0</v>
      </c>
      <c r="N95" s="71">
        <f t="shared" si="18"/>
        <v>0</v>
      </c>
      <c r="O95" s="71">
        <f t="shared" si="18"/>
        <v>0</v>
      </c>
      <c r="P95" s="71">
        <f t="shared" si="18"/>
        <v>0</v>
      </c>
      <c r="Q95" s="71">
        <f t="shared" si="18"/>
        <v>0</v>
      </c>
      <c r="R95" s="71">
        <f t="shared" si="18"/>
        <v>0</v>
      </c>
      <c r="S95" s="71">
        <f t="shared" si="18"/>
        <v>0</v>
      </c>
      <c r="T95" s="71">
        <f t="shared" si="18"/>
        <v>0</v>
      </c>
      <c r="U95" s="71">
        <f t="shared" si="18"/>
        <v>0</v>
      </c>
      <c r="V95" s="71">
        <f t="shared" si="18"/>
        <v>0</v>
      </c>
      <c r="W95" s="71">
        <f t="shared" si="18"/>
        <v>0</v>
      </c>
      <c r="X95" s="71">
        <f t="shared" si="18"/>
        <v>0</v>
      </c>
      <c r="Y95" s="71">
        <f t="shared" si="18"/>
        <v>0</v>
      </c>
      <c r="Z95" s="71">
        <f t="shared" si="18"/>
        <v>0</v>
      </c>
      <c r="AA95" s="71">
        <f t="shared" si="18"/>
        <v>0</v>
      </c>
      <c r="AB95" s="71">
        <f t="shared" si="18"/>
        <v>0</v>
      </c>
      <c r="AC95" s="71">
        <f t="shared" si="18"/>
        <v>0</v>
      </c>
      <c r="AD95" s="71">
        <f t="shared" si="18"/>
        <v>0</v>
      </c>
      <c r="AE95" s="71">
        <f t="shared" si="18"/>
        <v>0</v>
      </c>
      <c r="AF95" s="71">
        <f t="shared" si="18"/>
        <v>0</v>
      </c>
      <c r="AG95" s="71">
        <f t="shared" si="18"/>
        <v>0</v>
      </c>
      <c r="AH95" s="71">
        <f t="shared" si="18"/>
        <v>0</v>
      </c>
      <c r="AI95" s="71">
        <f t="shared" si="18"/>
        <v>0</v>
      </c>
      <c r="AJ95" s="71">
        <f t="shared" si="18"/>
        <v>0</v>
      </c>
      <c r="AK95" s="71">
        <f t="shared" si="18"/>
        <v>0</v>
      </c>
      <c r="AL95" s="71">
        <f t="shared" si="18"/>
        <v>0</v>
      </c>
    </row>
    <row r="96" hidden="1" outlineLevel="1" spans="1:38">
      <c r="A96" s="105" t="s">
        <v>1292</v>
      </c>
      <c r="B96" s="71">
        <f>C96+'表七(2)'!B96</f>
        <v>0</v>
      </c>
      <c r="C96" s="71">
        <f t="shared" si="14"/>
        <v>0</v>
      </c>
      <c r="D96" s="76"/>
      <c r="E96" s="76"/>
      <c r="F96" s="76"/>
      <c r="G96" s="76"/>
      <c r="H96" s="76"/>
      <c r="I96" s="76"/>
      <c r="J96" s="87"/>
      <c r="K96" s="76"/>
      <c r="L96" s="87"/>
      <c r="M96" s="87"/>
      <c r="N96" s="87"/>
      <c r="O96" s="76"/>
      <c r="P96" s="76"/>
      <c r="Q96" s="76"/>
      <c r="R96" s="76"/>
      <c r="S96" s="87"/>
      <c r="T96" s="87"/>
      <c r="U96" s="87"/>
      <c r="V96" s="87"/>
      <c r="W96" s="76"/>
      <c r="X96" s="76"/>
      <c r="Y96" s="76"/>
      <c r="Z96" s="76"/>
      <c r="AA96" s="76"/>
      <c r="AB96" s="76"/>
      <c r="AC96" s="76"/>
      <c r="AD96" s="76"/>
      <c r="AE96" s="76"/>
      <c r="AF96" s="76"/>
      <c r="AG96" s="76"/>
      <c r="AH96" s="76"/>
      <c r="AI96" s="76"/>
      <c r="AJ96" s="76"/>
      <c r="AK96" s="76"/>
      <c r="AL96" s="76"/>
    </row>
    <row r="97" ht="24" hidden="1" outlineLevel="1" spans="1:38">
      <c r="A97" s="106" t="s">
        <v>1293</v>
      </c>
      <c r="B97" s="71">
        <f>C97+'表七(2)'!B97</f>
        <v>0</v>
      </c>
      <c r="C97" s="71">
        <f>SUM(C98:C101)</f>
        <v>0</v>
      </c>
      <c r="D97" s="71">
        <f t="shared" ref="D97:AL97" si="19">SUM(D98:D101)</f>
        <v>0</v>
      </c>
      <c r="E97" s="71">
        <f t="shared" si="19"/>
        <v>0</v>
      </c>
      <c r="F97" s="71">
        <f t="shared" si="19"/>
        <v>0</v>
      </c>
      <c r="G97" s="71">
        <f t="shared" si="19"/>
        <v>0</v>
      </c>
      <c r="H97" s="71">
        <f t="shared" si="19"/>
        <v>0</v>
      </c>
      <c r="I97" s="71">
        <f t="shared" si="19"/>
        <v>0</v>
      </c>
      <c r="J97" s="71">
        <f t="shared" si="19"/>
        <v>0</v>
      </c>
      <c r="K97" s="71">
        <f t="shared" si="19"/>
        <v>0</v>
      </c>
      <c r="L97" s="71">
        <f t="shared" si="19"/>
        <v>0</v>
      </c>
      <c r="M97" s="71">
        <f t="shared" si="19"/>
        <v>0</v>
      </c>
      <c r="N97" s="71">
        <f t="shared" si="19"/>
        <v>0</v>
      </c>
      <c r="O97" s="71">
        <f t="shared" si="19"/>
        <v>0</v>
      </c>
      <c r="P97" s="71">
        <f t="shared" si="19"/>
        <v>0</v>
      </c>
      <c r="Q97" s="71">
        <f t="shared" si="19"/>
        <v>0</v>
      </c>
      <c r="R97" s="71">
        <f t="shared" si="19"/>
        <v>0</v>
      </c>
      <c r="S97" s="71">
        <f t="shared" si="19"/>
        <v>0</v>
      </c>
      <c r="T97" s="71">
        <f t="shared" si="19"/>
        <v>0</v>
      </c>
      <c r="U97" s="71">
        <f t="shared" si="19"/>
        <v>0</v>
      </c>
      <c r="V97" s="71">
        <f t="shared" si="19"/>
        <v>0</v>
      </c>
      <c r="W97" s="71">
        <f t="shared" si="19"/>
        <v>0</v>
      </c>
      <c r="X97" s="71">
        <f t="shared" si="19"/>
        <v>0</v>
      </c>
      <c r="Y97" s="71">
        <f t="shared" si="19"/>
        <v>0</v>
      </c>
      <c r="Z97" s="71">
        <f t="shared" si="19"/>
        <v>0</v>
      </c>
      <c r="AA97" s="71">
        <f t="shared" si="19"/>
        <v>0</v>
      </c>
      <c r="AB97" s="71">
        <f t="shared" si="19"/>
        <v>0</v>
      </c>
      <c r="AC97" s="71">
        <f t="shared" si="19"/>
        <v>0</v>
      </c>
      <c r="AD97" s="71">
        <f t="shared" si="19"/>
        <v>0</v>
      </c>
      <c r="AE97" s="71">
        <f t="shared" si="19"/>
        <v>0</v>
      </c>
      <c r="AF97" s="71">
        <f t="shared" si="19"/>
        <v>0</v>
      </c>
      <c r="AG97" s="71">
        <f t="shared" si="19"/>
        <v>0</v>
      </c>
      <c r="AH97" s="71">
        <f t="shared" si="19"/>
        <v>0</v>
      </c>
      <c r="AI97" s="71">
        <f t="shared" si="19"/>
        <v>0</v>
      </c>
      <c r="AJ97" s="71">
        <f t="shared" si="19"/>
        <v>0</v>
      </c>
      <c r="AK97" s="71">
        <f t="shared" si="19"/>
        <v>0</v>
      </c>
      <c r="AL97" s="71">
        <f t="shared" si="19"/>
        <v>0</v>
      </c>
    </row>
    <row r="98" hidden="1" outlineLevel="1" spans="1:38">
      <c r="A98" s="105" t="s">
        <v>1294</v>
      </c>
      <c r="B98" s="71">
        <f>C98+'表七(2)'!B98</f>
        <v>0</v>
      </c>
      <c r="C98" s="71">
        <f t="shared" si="14"/>
        <v>0</v>
      </c>
      <c r="D98" s="76"/>
      <c r="E98" s="76"/>
      <c r="F98" s="76"/>
      <c r="G98" s="76"/>
      <c r="H98" s="76"/>
      <c r="I98" s="76"/>
      <c r="J98" s="87"/>
      <c r="K98" s="76"/>
      <c r="L98" s="87"/>
      <c r="M98" s="87"/>
      <c r="N98" s="87"/>
      <c r="O98" s="76"/>
      <c r="P98" s="76"/>
      <c r="Q98" s="76"/>
      <c r="R98" s="76"/>
      <c r="S98" s="87"/>
      <c r="T98" s="87"/>
      <c r="U98" s="87"/>
      <c r="V98" s="87"/>
      <c r="W98" s="76"/>
      <c r="X98" s="76"/>
      <c r="Y98" s="76"/>
      <c r="Z98" s="76"/>
      <c r="AA98" s="76"/>
      <c r="AB98" s="76"/>
      <c r="AC98" s="76"/>
      <c r="AD98" s="76"/>
      <c r="AE98" s="76"/>
      <c r="AF98" s="76"/>
      <c r="AG98" s="76"/>
      <c r="AH98" s="76"/>
      <c r="AI98" s="76"/>
      <c r="AJ98" s="76"/>
      <c r="AK98" s="76"/>
      <c r="AL98" s="76"/>
    </row>
    <row r="99" hidden="1" outlineLevel="1" spans="1:38">
      <c r="A99" s="105" t="s">
        <v>1295</v>
      </c>
      <c r="B99" s="71">
        <f>C99+'表七(2)'!B99</f>
        <v>0</v>
      </c>
      <c r="C99" s="71">
        <f t="shared" si="14"/>
        <v>0</v>
      </c>
      <c r="D99" s="76"/>
      <c r="E99" s="76"/>
      <c r="F99" s="76"/>
      <c r="G99" s="76"/>
      <c r="H99" s="76"/>
      <c r="I99" s="76"/>
      <c r="J99" s="87"/>
      <c r="K99" s="76"/>
      <c r="L99" s="87"/>
      <c r="M99" s="87"/>
      <c r="N99" s="87"/>
      <c r="O99" s="76"/>
      <c r="P99" s="76"/>
      <c r="Q99" s="76"/>
      <c r="R99" s="76"/>
      <c r="S99" s="87"/>
      <c r="T99" s="87"/>
      <c r="U99" s="87"/>
      <c r="V99" s="87"/>
      <c r="W99" s="76"/>
      <c r="X99" s="76"/>
      <c r="Y99" s="76"/>
      <c r="Z99" s="76"/>
      <c r="AA99" s="76"/>
      <c r="AB99" s="76"/>
      <c r="AC99" s="76"/>
      <c r="AD99" s="76"/>
      <c r="AE99" s="76"/>
      <c r="AF99" s="76"/>
      <c r="AG99" s="76"/>
      <c r="AH99" s="76"/>
      <c r="AI99" s="76"/>
      <c r="AJ99" s="76"/>
      <c r="AK99" s="76"/>
      <c r="AL99" s="76"/>
    </row>
    <row r="100" hidden="1" outlineLevel="1" spans="1:38">
      <c r="A100" s="105" t="s">
        <v>1296</v>
      </c>
      <c r="B100" s="71">
        <f>C100+'表七(2)'!B100</f>
        <v>0</v>
      </c>
      <c r="C100" s="71">
        <f t="shared" si="14"/>
        <v>0</v>
      </c>
      <c r="D100" s="76"/>
      <c r="E100" s="76"/>
      <c r="F100" s="76"/>
      <c r="G100" s="76"/>
      <c r="H100" s="76"/>
      <c r="I100" s="76"/>
      <c r="J100" s="87"/>
      <c r="K100" s="76"/>
      <c r="L100" s="87"/>
      <c r="M100" s="87"/>
      <c r="N100" s="87"/>
      <c r="O100" s="76"/>
      <c r="P100" s="76"/>
      <c r="Q100" s="76"/>
      <c r="R100" s="76"/>
      <c r="S100" s="87"/>
      <c r="T100" s="87"/>
      <c r="U100" s="87"/>
      <c r="V100" s="87"/>
      <c r="W100" s="76"/>
      <c r="X100" s="76"/>
      <c r="Y100" s="76"/>
      <c r="Z100" s="76"/>
      <c r="AA100" s="76"/>
      <c r="AB100" s="76"/>
      <c r="AC100" s="76"/>
      <c r="AD100" s="76"/>
      <c r="AE100" s="76"/>
      <c r="AF100" s="76"/>
      <c r="AG100" s="76"/>
      <c r="AH100" s="76"/>
      <c r="AI100" s="76"/>
      <c r="AJ100" s="76"/>
      <c r="AK100" s="76"/>
      <c r="AL100" s="76"/>
    </row>
    <row r="101" hidden="1" outlineLevel="1" spans="1:38">
      <c r="A101" s="105" t="s">
        <v>1297</v>
      </c>
      <c r="B101" s="71">
        <f>C101+'表七(2)'!B101</f>
        <v>0</v>
      </c>
      <c r="C101" s="71">
        <f t="shared" si="14"/>
        <v>0</v>
      </c>
      <c r="D101" s="76"/>
      <c r="E101" s="76"/>
      <c r="F101" s="76"/>
      <c r="G101" s="76"/>
      <c r="H101" s="76"/>
      <c r="I101" s="76"/>
      <c r="J101" s="87"/>
      <c r="K101" s="76"/>
      <c r="L101" s="87"/>
      <c r="M101" s="87"/>
      <c r="N101" s="87"/>
      <c r="O101" s="76"/>
      <c r="P101" s="76"/>
      <c r="Q101" s="76"/>
      <c r="R101" s="76"/>
      <c r="S101" s="87"/>
      <c r="T101" s="87"/>
      <c r="U101" s="87"/>
      <c r="V101" s="87"/>
      <c r="W101" s="76"/>
      <c r="X101" s="76"/>
      <c r="Y101" s="76"/>
      <c r="Z101" s="76"/>
      <c r="AA101" s="76"/>
      <c r="AB101" s="76"/>
      <c r="AC101" s="76"/>
      <c r="AD101" s="76"/>
      <c r="AE101" s="76"/>
      <c r="AF101" s="76"/>
      <c r="AG101" s="76"/>
      <c r="AH101" s="76"/>
      <c r="AI101" s="76"/>
      <c r="AJ101" s="76"/>
      <c r="AK101" s="76"/>
      <c r="AL101" s="76"/>
    </row>
    <row r="102" collapsed="1" spans="1:38">
      <c r="A102" s="104" t="s">
        <v>1298</v>
      </c>
      <c r="B102" s="71">
        <f>C102+'表七(2)'!B102</f>
        <v>0</v>
      </c>
      <c r="C102" s="71">
        <f>C103+C104</f>
        <v>0</v>
      </c>
      <c r="D102" s="71">
        <f t="shared" ref="D102:AL102" si="20">D103+D104</f>
        <v>0</v>
      </c>
      <c r="E102" s="71">
        <f t="shared" si="20"/>
        <v>0</v>
      </c>
      <c r="F102" s="71">
        <f t="shared" si="20"/>
        <v>0</v>
      </c>
      <c r="G102" s="71">
        <f t="shared" si="20"/>
        <v>0</v>
      </c>
      <c r="H102" s="71">
        <f t="shared" si="20"/>
        <v>0</v>
      </c>
      <c r="I102" s="71">
        <f t="shared" si="20"/>
        <v>0</v>
      </c>
      <c r="J102" s="71">
        <f t="shared" si="20"/>
        <v>0</v>
      </c>
      <c r="K102" s="71">
        <f t="shared" si="20"/>
        <v>0</v>
      </c>
      <c r="L102" s="71">
        <f t="shared" si="20"/>
        <v>0</v>
      </c>
      <c r="M102" s="71">
        <f t="shared" si="20"/>
        <v>0</v>
      </c>
      <c r="N102" s="71">
        <f t="shared" si="20"/>
        <v>0</v>
      </c>
      <c r="O102" s="71">
        <f t="shared" si="20"/>
        <v>0</v>
      </c>
      <c r="P102" s="71">
        <f t="shared" si="20"/>
        <v>0</v>
      </c>
      <c r="Q102" s="71">
        <f t="shared" si="20"/>
        <v>0</v>
      </c>
      <c r="R102" s="71">
        <f t="shared" si="20"/>
        <v>0</v>
      </c>
      <c r="S102" s="71">
        <f t="shared" si="20"/>
        <v>0</v>
      </c>
      <c r="T102" s="71">
        <f t="shared" si="20"/>
        <v>0</v>
      </c>
      <c r="U102" s="71">
        <f t="shared" si="20"/>
        <v>0</v>
      </c>
      <c r="V102" s="71">
        <f t="shared" si="20"/>
        <v>0</v>
      </c>
      <c r="W102" s="71">
        <f t="shared" si="20"/>
        <v>0</v>
      </c>
      <c r="X102" s="71">
        <f t="shared" si="20"/>
        <v>0</v>
      </c>
      <c r="Y102" s="71">
        <f t="shared" si="20"/>
        <v>0</v>
      </c>
      <c r="Z102" s="71">
        <f t="shared" si="20"/>
        <v>0</v>
      </c>
      <c r="AA102" s="71">
        <f t="shared" si="20"/>
        <v>0</v>
      </c>
      <c r="AB102" s="71">
        <f t="shared" si="20"/>
        <v>0</v>
      </c>
      <c r="AC102" s="71">
        <f t="shared" si="20"/>
        <v>0</v>
      </c>
      <c r="AD102" s="71">
        <f t="shared" si="20"/>
        <v>0</v>
      </c>
      <c r="AE102" s="71">
        <f t="shared" si="20"/>
        <v>0</v>
      </c>
      <c r="AF102" s="71">
        <f t="shared" si="20"/>
        <v>0</v>
      </c>
      <c r="AG102" s="71">
        <f t="shared" si="20"/>
        <v>0</v>
      </c>
      <c r="AH102" s="71">
        <f t="shared" si="20"/>
        <v>0</v>
      </c>
      <c r="AI102" s="71">
        <f t="shared" si="20"/>
        <v>0</v>
      </c>
      <c r="AJ102" s="71">
        <f t="shared" si="20"/>
        <v>0</v>
      </c>
      <c r="AK102" s="71">
        <f t="shared" si="20"/>
        <v>0</v>
      </c>
      <c r="AL102" s="71">
        <f t="shared" si="20"/>
        <v>0</v>
      </c>
    </row>
    <row r="103" hidden="1" outlineLevel="1" spans="1:38">
      <c r="A103" s="105" t="s">
        <v>1299</v>
      </c>
      <c r="B103" s="71">
        <f>C103+'表七(2)'!B103</f>
        <v>0</v>
      </c>
      <c r="C103" s="71">
        <f t="shared" si="14"/>
        <v>0</v>
      </c>
      <c r="D103" s="76"/>
      <c r="E103" s="76"/>
      <c r="F103" s="76"/>
      <c r="G103" s="76"/>
      <c r="H103" s="76"/>
      <c r="I103" s="76"/>
      <c r="J103" s="87"/>
      <c r="K103" s="76"/>
      <c r="L103" s="87"/>
      <c r="M103" s="87"/>
      <c r="N103" s="87"/>
      <c r="O103" s="76"/>
      <c r="P103" s="76"/>
      <c r="Q103" s="76"/>
      <c r="R103" s="76"/>
      <c r="S103" s="87"/>
      <c r="T103" s="87"/>
      <c r="U103" s="87"/>
      <c r="V103" s="87"/>
      <c r="W103" s="76"/>
      <c r="X103" s="76"/>
      <c r="Y103" s="76"/>
      <c r="Z103" s="76"/>
      <c r="AA103" s="76"/>
      <c r="AB103" s="76"/>
      <c r="AC103" s="76"/>
      <c r="AD103" s="76"/>
      <c r="AE103" s="76"/>
      <c r="AF103" s="76"/>
      <c r="AG103" s="76"/>
      <c r="AH103" s="76"/>
      <c r="AI103" s="76"/>
      <c r="AJ103" s="76"/>
      <c r="AK103" s="76"/>
      <c r="AL103" s="76"/>
    </row>
    <row r="104" hidden="1" outlineLevel="1" spans="1:38">
      <c r="A104" s="106" t="s">
        <v>1300</v>
      </c>
      <c r="B104" s="71">
        <f>C104+'表七(2)'!B104</f>
        <v>0</v>
      </c>
      <c r="C104" s="71">
        <f>SUM(C105:C110)</f>
        <v>0</v>
      </c>
      <c r="D104" s="71">
        <f t="shared" ref="D104:AL104" si="21">SUM(D105:D110)</f>
        <v>0</v>
      </c>
      <c r="E104" s="71">
        <f t="shared" si="21"/>
        <v>0</v>
      </c>
      <c r="F104" s="71">
        <f t="shared" si="21"/>
        <v>0</v>
      </c>
      <c r="G104" s="71">
        <f t="shared" si="21"/>
        <v>0</v>
      </c>
      <c r="H104" s="71">
        <f t="shared" si="21"/>
        <v>0</v>
      </c>
      <c r="I104" s="71">
        <f t="shared" si="21"/>
        <v>0</v>
      </c>
      <c r="J104" s="71">
        <f t="shared" si="21"/>
        <v>0</v>
      </c>
      <c r="K104" s="71">
        <f t="shared" si="21"/>
        <v>0</v>
      </c>
      <c r="L104" s="71">
        <f t="shared" si="21"/>
        <v>0</v>
      </c>
      <c r="M104" s="71">
        <f t="shared" si="21"/>
        <v>0</v>
      </c>
      <c r="N104" s="71">
        <f t="shared" si="21"/>
        <v>0</v>
      </c>
      <c r="O104" s="71">
        <f t="shared" si="21"/>
        <v>0</v>
      </c>
      <c r="P104" s="71">
        <f t="shared" si="21"/>
        <v>0</v>
      </c>
      <c r="Q104" s="71">
        <f t="shared" si="21"/>
        <v>0</v>
      </c>
      <c r="R104" s="71">
        <f t="shared" si="21"/>
        <v>0</v>
      </c>
      <c r="S104" s="71">
        <f t="shared" si="21"/>
        <v>0</v>
      </c>
      <c r="T104" s="71">
        <f t="shared" si="21"/>
        <v>0</v>
      </c>
      <c r="U104" s="71">
        <f t="shared" si="21"/>
        <v>0</v>
      </c>
      <c r="V104" s="71">
        <f t="shared" si="21"/>
        <v>0</v>
      </c>
      <c r="W104" s="71">
        <f t="shared" si="21"/>
        <v>0</v>
      </c>
      <c r="X104" s="71">
        <f t="shared" si="21"/>
        <v>0</v>
      </c>
      <c r="Y104" s="71">
        <f t="shared" si="21"/>
        <v>0</v>
      </c>
      <c r="Z104" s="71">
        <f t="shared" si="21"/>
        <v>0</v>
      </c>
      <c r="AA104" s="71">
        <f t="shared" si="21"/>
        <v>0</v>
      </c>
      <c r="AB104" s="71">
        <f t="shared" si="21"/>
        <v>0</v>
      </c>
      <c r="AC104" s="71">
        <f t="shared" si="21"/>
        <v>0</v>
      </c>
      <c r="AD104" s="71">
        <f t="shared" si="21"/>
        <v>0</v>
      </c>
      <c r="AE104" s="71">
        <f t="shared" si="21"/>
        <v>0</v>
      </c>
      <c r="AF104" s="71">
        <f t="shared" si="21"/>
        <v>0</v>
      </c>
      <c r="AG104" s="71">
        <f t="shared" si="21"/>
        <v>0</v>
      </c>
      <c r="AH104" s="71">
        <f t="shared" si="21"/>
        <v>0</v>
      </c>
      <c r="AI104" s="71">
        <f t="shared" si="21"/>
        <v>0</v>
      </c>
      <c r="AJ104" s="71">
        <f t="shared" si="21"/>
        <v>0</v>
      </c>
      <c r="AK104" s="71">
        <f t="shared" si="21"/>
        <v>0</v>
      </c>
      <c r="AL104" s="71">
        <f t="shared" si="21"/>
        <v>0</v>
      </c>
    </row>
    <row r="105" hidden="1" outlineLevel="1" spans="1:38">
      <c r="A105" s="105" t="s">
        <v>1445</v>
      </c>
      <c r="B105" s="71">
        <f>C105+'表七(2)'!B105</f>
        <v>0</v>
      </c>
      <c r="C105" s="71">
        <f t="shared" si="14"/>
        <v>0</v>
      </c>
      <c r="D105" s="76"/>
      <c r="E105" s="76"/>
      <c r="F105" s="76"/>
      <c r="G105" s="76"/>
      <c r="H105" s="76"/>
      <c r="I105" s="76"/>
      <c r="J105" s="87"/>
      <c r="K105" s="76"/>
      <c r="L105" s="87"/>
      <c r="M105" s="87"/>
      <c r="N105" s="87"/>
      <c r="O105" s="76"/>
      <c r="P105" s="76"/>
      <c r="Q105" s="76"/>
      <c r="R105" s="76"/>
      <c r="S105" s="87"/>
      <c r="T105" s="87"/>
      <c r="U105" s="87"/>
      <c r="V105" s="87"/>
      <c r="W105" s="76"/>
      <c r="X105" s="76"/>
      <c r="Y105" s="76"/>
      <c r="Z105" s="76"/>
      <c r="AA105" s="76"/>
      <c r="AB105" s="76"/>
      <c r="AC105" s="76"/>
      <c r="AD105" s="76"/>
      <c r="AE105" s="76"/>
      <c r="AF105" s="76"/>
      <c r="AG105" s="76"/>
      <c r="AH105" s="76"/>
      <c r="AI105" s="76"/>
      <c r="AJ105" s="76"/>
      <c r="AK105" s="76"/>
      <c r="AL105" s="76"/>
    </row>
    <row r="106" hidden="1" outlineLevel="1" spans="1:38">
      <c r="A106" s="105" t="s">
        <v>1446</v>
      </c>
      <c r="B106" s="71">
        <f>C106+'表七(2)'!B106</f>
        <v>0</v>
      </c>
      <c r="C106" s="71">
        <f t="shared" si="14"/>
        <v>0</v>
      </c>
      <c r="D106" s="76"/>
      <c r="E106" s="76"/>
      <c r="F106" s="76"/>
      <c r="G106" s="76"/>
      <c r="H106" s="76"/>
      <c r="I106" s="76"/>
      <c r="J106" s="87"/>
      <c r="K106" s="76"/>
      <c r="L106" s="87"/>
      <c r="M106" s="87"/>
      <c r="N106" s="87"/>
      <c r="O106" s="76"/>
      <c r="P106" s="76"/>
      <c r="Q106" s="76"/>
      <c r="R106" s="76"/>
      <c r="S106" s="87"/>
      <c r="T106" s="87"/>
      <c r="U106" s="87"/>
      <c r="V106" s="87"/>
      <c r="W106" s="76"/>
      <c r="X106" s="76"/>
      <c r="Y106" s="76"/>
      <c r="Z106" s="76"/>
      <c r="AA106" s="76"/>
      <c r="AB106" s="76"/>
      <c r="AC106" s="76"/>
      <c r="AD106" s="76"/>
      <c r="AE106" s="76"/>
      <c r="AF106" s="76"/>
      <c r="AG106" s="76"/>
      <c r="AH106" s="76"/>
      <c r="AI106" s="76"/>
      <c r="AJ106" s="76"/>
      <c r="AK106" s="76"/>
      <c r="AL106" s="76"/>
    </row>
    <row r="107" hidden="1" outlineLevel="1" spans="1:38">
      <c r="A107" s="105" t="s">
        <v>1447</v>
      </c>
      <c r="B107" s="71">
        <f>C107+'表七(2)'!B107</f>
        <v>0</v>
      </c>
      <c r="C107" s="71">
        <f t="shared" si="14"/>
        <v>0</v>
      </c>
      <c r="D107" s="76"/>
      <c r="E107" s="76"/>
      <c r="F107" s="76"/>
      <c r="G107" s="76"/>
      <c r="H107" s="76"/>
      <c r="I107" s="76"/>
      <c r="J107" s="87"/>
      <c r="K107" s="76"/>
      <c r="L107" s="87"/>
      <c r="M107" s="87"/>
      <c r="N107" s="87"/>
      <c r="O107" s="76"/>
      <c r="P107" s="76"/>
      <c r="Q107" s="76"/>
      <c r="R107" s="76"/>
      <c r="S107" s="87"/>
      <c r="T107" s="87"/>
      <c r="U107" s="87"/>
      <c r="V107" s="87"/>
      <c r="W107" s="76"/>
      <c r="X107" s="76"/>
      <c r="Y107" s="76"/>
      <c r="Z107" s="76"/>
      <c r="AA107" s="76"/>
      <c r="AB107" s="76"/>
      <c r="AC107" s="76"/>
      <c r="AD107" s="76"/>
      <c r="AE107" s="76"/>
      <c r="AF107" s="76"/>
      <c r="AG107" s="76"/>
      <c r="AH107" s="76"/>
      <c r="AI107" s="76"/>
      <c r="AJ107" s="76"/>
      <c r="AK107" s="76"/>
      <c r="AL107" s="76"/>
    </row>
    <row r="108" hidden="1" outlineLevel="1" spans="1:38">
      <c r="A108" s="105" t="s">
        <v>1448</v>
      </c>
      <c r="B108" s="71">
        <f>C108+'表七(2)'!B108</f>
        <v>0</v>
      </c>
      <c r="C108" s="71">
        <f t="shared" si="14"/>
        <v>0</v>
      </c>
      <c r="D108" s="76"/>
      <c r="E108" s="76"/>
      <c r="F108" s="76"/>
      <c r="G108" s="76"/>
      <c r="H108" s="76"/>
      <c r="I108" s="76"/>
      <c r="J108" s="87"/>
      <c r="K108" s="76"/>
      <c r="L108" s="87"/>
      <c r="M108" s="87"/>
      <c r="N108" s="87"/>
      <c r="O108" s="76"/>
      <c r="P108" s="76"/>
      <c r="Q108" s="76"/>
      <c r="R108" s="76"/>
      <c r="S108" s="87"/>
      <c r="T108" s="87"/>
      <c r="U108" s="87"/>
      <c r="V108" s="87"/>
      <c r="W108" s="76"/>
      <c r="X108" s="76"/>
      <c r="Y108" s="76"/>
      <c r="Z108" s="76"/>
      <c r="AA108" s="76"/>
      <c r="AB108" s="76"/>
      <c r="AC108" s="76"/>
      <c r="AD108" s="76"/>
      <c r="AE108" s="76"/>
      <c r="AF108" s="76"/>
      <c r="AG108" s="76"/>
      <c r="AH108" s="76"/>
      <c r="AI108" s="76"/>
      <c r="AJ108" s="76"/>
      <c r="AK108" s="76"/>
      <c r="AL108" s="76"/>
    </row>
    <row r="109" hidden="1" outlineLevel="1" spans="1:38">
      <c r="A109" s="105" t="s">
        <v>1449</v>
      </c>
      <c r="B109" s="71">
        <f>C109+'表七(2)'!B109</f>
        <v>0</v>
      </c>
      <c r="C109" s="71">
        <f t="shared" si="14"/>
        <v>0</v>
      </c>
      <c r="D109" s="76"/>
      <c r="E109" s="76"/>
      <c r="F109" s="76"/>
      <c r="G109" s="76"/>
      <c r="H109" s="76"/>
      <c r="I109" s="76"/>
      <c r="J109" s="87"/>
      <c r="K109" s="76"/>
      <c r="L109" s="87"/>
      <c r="M109" s="87"/>
      <c r="N109" s="87"/>
      <c r="O109" s="76"/>
      <c r="P109" s="76"/>
      <c r="Q109" s="76"/>
      <c r="R109" s="76"/>
      <c r="S109" s="87"/>
      <c r="T109" s="87"/>
      <c r="U109" s="87"/>
      <c r="V109" s="87"/>
      <c r="W109" s="76"/>
      <c r="X109" s="76"/>
      <c r="Y109" s="76"/>
      <c r="Z109" s="76"/>
      <c r="AA109" s="76"/>
      <c r="AB109" s="76"/>
      <c r="AC109" s="76"/>
      <c r="AD109" s="76"/>
      <c r="AE109" s="76"/>
      <c r="AF109" s="76"/>
      <c r="AG109" s="76"/>
      <c r="AH109" s="76"/>
      <c r="AI109" s="76"/>
      <c r="AJ109" s="76"/>
      <c r="AK109" s="76"/>
      <c r="AL109" s="76"/>
    </row>
    <row r="110" hidden="1" outlineLevel="1" spans="1:38">
      <c r="A110" s="105" t="s">
        <v>1450</v>
      </c>
      <c r="B110" s="71">
        <f>C110+'表七(2)'!B110</f>
        <v>0</v>
      </c>
      <c r="C110" s="71">
        <f t="shared" si="14"/>
        <v>0</v>
      </c>
      <c r="D110" s="76"/>
      <c r="E110" s="76"/>
      <c r="F110" s="76"/>
      <c r="G110" s="76"/>
      <c r="H110" s="76"/>
      <c r="I110" s="76"/>
      <c r="J110" s="87"/>
      <c r="K110" s="76"/>
      <c r="L110" s="87"/>
      <c r="M110" s="87"/>
      <c r="N110" s="87"/>
      <c r="O110" s="76"/>
      <c r="P110" s="76"/>
      <c r="Q110" s="76"/>
      <c r="R110" s="76"/>
      <c r="S110" s="87"/>
      <c r="T110" s="87"/>
      <c r="U110" s="87"/>
      <c r="V110" s="87"/>
      <c r="W110" s="76"/>
      <c r="X110" s="76"/>
      <c r="Y110" s="76"/>
      <c r="Z110" s="76"/>
      <c r="AA110" s="76"/>
      <c r="AB110" s="76"/>
      <c r="AC110" s="76"/>
      <c r="AD110" s="76"/>
      <c r="AE110" s="76"/>
      <c r="AF110" s="76"/>
      <c r="AG110" s="76"/>
      <c r="AH110" s="76"/>
      <c r="AI110" s="76"/>
      <c r="AJ110" s="76"/>
      <c r="AK110" s="76"/>
      <c r="AL110" s="76"/>
    </row>
    <row r="111" collapsed="1" spans="1:38">
      <c r="A111" s="104" t="s">
        <v>1307</v>
      </c>
      <c r="B111" s="71">
        <f>C111+'表七(2)'!B111</f>
        <v>256670.02</v>
      </c>
      <c r="C111" s="71">
        <f>C112+C117</f>
        <v>228198</v>
      </c>
      <c r="D111" s="71">
        <f t="shared" ref="D111:AL111" si="22">D112+D117</f>
        <v>197</v>
      </c>
      <c r="E111" s="71">
        <f t="shared" si="22"/>
        <v>51410</v>
      </c>
      <c r="F111" s="71">
        <f t="shared" si="22"/>
        <v>31146</v>
      </c>
      <c r="G111" s="71">
        <f t="shared" si="22"/>
        <v>2481</v>
      </c>
      <c r="H111" s="71">
        <f t="shared" si="22"/>
        <v>0</v>
      </c>
      <c r="I111" s="71">
        <f t="shared" si="22"/>
        <v>108</v>
      </c>
      <c r="J111" s="71">
        <f t="shared" si="22"/>
        <v>2846</v>
      </c>
      <c r="K111" s="71">
        <f t="shared" si="22"/>
        <v>4118</v>
      </c>
      <c r="L111" s="71">
        <f t="shared" si="22"/>
        <v>18065</v>
      </c>
      <c r="M111" s="71">
        <f t="shared" si="22"/>
        <v>140</v>
      </c>
      <c r="N111" s="71">
        <f t="shared" si="22"/>
        <v>0</v>
      </c>
      <c r="O111" s="71">
        <f t="shared" si="22"/>
        <v>0</v>
      </c>
      <c r="P111" s="71">
        <f t="shared" si="22"/>
        <v>4852</v>
      </c>
      <c r="Q111" s="71">
        <f t="shared" si="22"/>
        <v>0</v>
      </c>
      <c r="R111" s="71">
        <f t="shared" si="22"/>
        <v>0</v>
      </c>
      <c r="S111" s="71">
        <f t="shared" si="22"/>
        <v>0</v>
      </c>
      <c r="T111" s="71">
        <f t="shared" si="22"/>
        <v>1008</v>
      </c>
      <c r="U111" s="71">
        <f t="shared" si="22"/>
        <v>14248</v>
      </c>
      <c r="V111" s="71">
        <f t="shared" si="22"/>
        <v>0</v>
      </c>
      <c r="W111" s="71">
        <f t="shared" si="22"/>
        <v>469</v>
      </c>
      <c r="X111" s="71">
        <f t="shared" si="22"/>
        <v>28498</v>
      </c>
      <c r="Y111" s="71">
        <f t="shared" si="22"/>
        <v>30690</v>
      </c>
      <c r="Z111" s="71">
        <f t="shared" si="22"/>
        <v>936</v>
      </c>
      <c r="AA111" s="71">
        <f t="shared" si="22"/>
        <v>0</v>
      </c>
      <c r="AB111" s="71">
        <f t="shared" si="22"/>
        <v>22916</v>
      </c>
      <c r="AC111" s="71">
        <f t="shared" si="22"/>
        <v>4509</v>
      </c>
      <c r="AD111" s="71">
        <f t="shared" si="22"/>
        <v>0</v>
      </c>
      <c r="AE111" s="71">
        <f t="shared" si="22"/>
        <v>0</v>
      </c>
      <c r="AF111" s="71">
        <f t="shared" si="22"/>
        <v>0</v>
      </c>
      <c r="AG111" s="71">
        <f t="shared" si="22"/>
        <v>0</v>
      </c>
      <c r="AH111" s="71">
        <f t="shared" si="22"/>
        <v>4690</v>
      </c>
      <c r="AI111" s="71">
        <f t="shared" si="22"/>
        <v>95</v>
      </c>
      <c r="AJ111" s="71">
        <f t="shared" si="22"/>
        <v>872</v>
      </c>
      <c r="AK111" s="71">
        <f t="shared" si="22"/>
        <v>0</v>
      </c>
      <c r="AL111" s="71">
        <f t="shared" si="22"/>
        <v>3904</v>
      </c>
    </row>
    <row r="112" spans="1:38">
      <c r="A112" s="105" t="s">
        <v>1308</v>
      </c>
      <c r="B112" s="71">
        <f>C112+'表七(2)'!B112</f>
        <v>0</v>
      </c>
      <c r="C112" s="71">
        <f t="shared" si="14"/>
        <v>0</v>
      </c>
      <c r="D112" s="76">
        <f>SUM(D113:D116)</f>
        <v>0</v>
      </c>
      <c r="E112" s="76">
        <f t="shared" ref="E112:AL112" si="23">SUM(E113:E116)</f>
        <v>0</v>
      </c>
      <c r="F112" s="76">
        <f t="shared" si="23"/>
        <v>0</v>
      </c>
      <c r="G112" s="76">
        <f t="shared" si="23"/>
        <v>0</v>
      </c>
      <c r="H112" s="76">
        <f t="shared" si="23"/>
        <v>0</v>
      </c>
      <c r="I112" s="76">
        <f t="shared" si="23"/>
        <v>0</v>
      </c>
      <c r="J112" s="76">
        <f t="shared" si="23"/>
        <v>0</v>
      </c>
      <c r="K112" s="76">
        <f t="shared" si="23"/>
        <v>0</v>
      </c>
      <c r="L112" s="76">
        <f t="shared" si="23"/>
        <v>0</v>
      </c>
      <c r="M112" s="76">
        <f t="shared" si="23"/>
        <v>0</v>
      </c>
      <c r="N112" s="76">
        <f t="shared" si="23"/>
        <v>0</v>
      </c>
      <c r="O112" s="76">
        <f t="shared" si="23"/>
        <v>0</v>
      </c>
      <c r="P112" s="76">
        <f t="shared" si="23"/>
        <v>0</v>
      </c>
      <c r="Q112" s="76">
        <f t="shared" si="23"/>
        <v>0</v>
      </c>
      <c r="R112" s="76">
        <f t="shared" si="23"/>
        <v>0</v>
      </c>
      <c r="S112" s="76">
        <f t="shared" si="23"/>
        <v>0</v>
      </c>
      <c r="T112" s="76">
        <f t="shared" si="23"/>
        <v>0</v>
      </c>
      <c r="U112" s="76">
        <f t="shared" si="23"/>
        <v>0</v>
      </c>
      <c r="V112" s="76">
        <f t="shared" si="23"/>
        <v>0</v>
      </c>
      <c r="W112" s="76">
        <f t="shared" si="23"/>
        <v>0</v>
      </c>
      <c r="X112" s="76">
        <f t="shared" si="23"/>
        <v>0</v>
      </c>
      <c r="Y112" s="76">
        <f t="shared" si="23"/>
        <v>0</v>
      </c>
      <c r="Z112" s="76">
        <f t="shared" si="23"/>
        <v>0</v>
      </c>
      <c r="AA112" s="76">
        <f t="shared" si="23"/>
        <v>0</v>
      </c>
      <c r="AB112" s="76">
        <f t="shared" si="23"/>
        <v>0</v>
      </c>
      <c r="AC112" s="76">
        <f t="shared" si="23"/>
        <v>0</v>
      </c>
      <c r="AD112" s="76">
        <f t="shared" si="23"/>
        <v>0</v>
      </c>
      <c r="AE112" s="76">
        <f t="shared" si="23"/>
        <v>0</v>
      </c>
      <c r="AF112" s="76">
        <f t="shared" si="23"/>
        <v>0</v>
      </c>
      <c r="AG112" s="76">
        <f t="shared" si="23"/>
        <v>0</v>
      </c>
      <c r="AH112" s="76">
        <f t="shared" si="23"/>
        <v>0</v>
      </c>
      <c r="AI112" s="76">
        <f t="shared" si="23"/>
        <v>0</v>
      </c>
      <c r="AJ112" s="76">
        <f t="shared" si="23"/>
        <v>0</v>
      </c>
      <c r="AK112" s="76">
        <f t="shared" si="23"/>
        <v>0</v>
      </c>
      <c r="AL112" s="76">
        <f t="shared" si="23"/>
        <v>0</v>
      </c>
    </row>
    <row r="113" spans="1:38">
      <c r="A113" s="92" t="s">
        <v>1309</v>
      </c>
      <c r="B113" s="71">
        <f>C113+'表七(2)'!B113</f>
        <v>0</v>
      </c>
      <c r="C113" s="71">
        <f t="shared" ref="C113:C116" si="24">SUM(D113:AL113)</f>
        <v>0</v>
      </c>
      <c r="D113" s="76"/>
      <c r="E113" s="76"/>
      <c r="F113" s="76"/>
      <c r="G113" s="76"/>
      <c r="H113" s="76"/>
      <c r="I113" s="76"/>
      <c r="J113" s="87"/>
      <c r="K113" s="76"/>
      <c r="L113" s="87"/>
      <c r="M113" s="87"/>
      <c r="N113" s="87"/>
      <c r="O113" s="76"/>
      <c r="P113" s="76"/>
      <c r="Q113" s="76"/>
      <c r="R113" s="76"/>
      <c r="S113" s="87"/>
      <c r="T113" s="87"/>
      <c r="U113" s="87"/>
      <c r="V113" s="87"/>
      <c r="W113" s="76"/>
      <c r="X113" s="76"/>
      <c r="Y113" s="76"/>
      <c r="Z113" s="76"/>
      <c r="AA113" s="76"/>
      <c r="AB113" s="76"/>
      <c r="AC113" s="76"/>
      <c r="AD113" s="76"/>
      <c r="AE113" s="76"/>
      <c r="AF113" s="76"/>
      <c r="AG113" s="76"/>
      <c r="AH113" s="76"/>
      <c r="AI113" s="76"/>
      <c r="AJ113" s="76"/>
      <c r="AK113" s="76"/>
      <c r="AL113" s="76"/>
    </row>
    <row r="114" spans="1:38">
      <c r="A114" s="92" t="s">
        <v>1310</v>
      </c>
      <c r="B114" s="71">
        <f>C114+'表七(2)'!B114</f>
        <v>0</v>
      </c>
      <c r="C114" s="71">
        <f t="shared" si="24"/>
        <v>0</v>
      </c>
      <c r="D114" s="76"/>
      <c r="E114" s="76"/>
      <c r="F114" s="76"/>
      <c r="G114" s="76"/>
      <c r="H114" s="76"/>
      <c r="I114" s="76"/>
      <c r="J114" s="87"/>
      <c r="K114" s="76"/>
      <c r="L114" s="87"/>
      <c r="M114" s="87"/>
      <c r="N114" s="87"/>
      <c r="O114" s="76"/>
      <c r="P114" s="76"/>
      <c r="Q114" s="76"/>
      <c r="R114" s="76"/>
      <c r="S114" s="87"/>
      <c r="T114" s="87"/>
      <c r="U114" s="87"/>
      <c r="V114" s="87"/>
      <c r="W114" s="76"/>
      <c r="X114" s="76"/>
      <c r="Y114" s="76"/>
      <c r="Z114" s="76"/>
      <c r="AA114" s="76"/>
      <c r="AB114" s="76"/>
      <c r="AC114" s="76"/>
      <c r="AD114" s="76"/>
      <c r="AE114" s="76"/>
      <c r="AF114" s="76"/>
      <c r="AG114" s="76"/>
      <c r="AH114" s="76"/>
      <c r="AI114" s="76"/>
      <c r="AJ114" s="76"/>
      <c r="AK114" s="76"/>
      <c r="AL114" s="76"/>
    </row>
    <row r="115" spans="1:38">
      <c r="A115" s="92" t="s">
        <v>1311</v>
      </c>
      <c r="B115" s="71">
        <f>C115+'表七(2)'!B115</f>
        <v>0</v>
      </c>
      <c r="C115" s="71">
        <f t="shared" si="24"/>
        <v>0</v>
      </c>
      <c r="D115" s="76"/>
      <c r="E115" s="76"/>
      <c r="F115" s="76"/>
      <c r="G115" s="76"/>
      <c r="H115" s="76"/>
      <c r="I115" s="76"/>
      <c r="J115" s="87"/>
      <c r="K115" s="76"/>
      <c r="L115" s="87"/>
      <c r="M115" s="87"/>
      <c r="N115" s="87"/>
      <c r="O115" s="76"/>
      <c r="P115" s="76"/>
      <c r="Q115" s="76"/>
      <c r="R115" s="76"/>
      <c r="S115" s="87"/>
      <c r="T115" s="87"/>
      <c r="U115" s="87"/>
      <c r="V115" s="87"/>
      <c r="W115" s="76"/>
      <c r="X115" s="76"/>
      <c r="Y115" s="76"/>
      <c r="Z115" s="76"/>
      <c r="AA115" s="76"/>
      <c r="AB115" s="76"/>
      <c r="AC115" s="76"/>
      <c r="AD115" s="76"/>
      <c r="AE115" s="76"/>
      <c r="AF115" s="76"/>
      <c r="AG115" s="76"/>
      <c r="AH115" s="76"/>
      <c r="AI115" s="76"/>
      <c r="AJ115" s="76"/>
      <c r="AK115" s="76"/>
      <c r="AL115" s="76"/>
    </row>
    <row r="116" spans="1:38">
      <c r="A116" s="92" t="s">
        <v>1312</v>
      </c>
      <c r="B116" s="71">
        <f>C116+'表七(2)'!B116</f>
        <v>0</v>
      </c>
      <c r="C116" s="71">
        <f t="shared" si="24"/>
        <v>0</v>
      </c>
      <c r="D116" s="76"/>
      <c r="E116" s="76"/>
      <c r="F116" s="76"/>
      <c r="G116" s="76"/>
      <c r="H116" s="76"/>
      <c r="I116" s="76"/>
      <c r="J116" s="87"/>
      <c r="K116" s="76"/>
      <c r="L116" s="87"/>
      <c r="M116" s="87"/>
      <c r="N116" s="87"/>
      <c r="O116" s="76"/>
      <c r="P116" s="76"/>
      <c r="Q116" s="76"/>
      <c r="R116" s="76"/>
      <c r="S116" s="87"/>
      <c r="T116" s="87"/>
      <c r="U116" s="87"/>
      <c r="V116" s="87"/>
      <c r="W116" s="76"/>
      <c r="X116" s="76"/>
      <c r="Y116" s="76"/>
      <c r="Z116" s="76"/>
      <c r="AA116" s="76"/>
      <c r="AB116" s="76"/>
      <c r="AC116" s="76"/>
      <c r="AD116" s="76"/>
      <c r="AE116" s="76"/>
      <c r="AF116" s="76"/>
      <c r="AG116" s="76"/>
      <c r="AH116" s="76"/>
      <c r="AI116" s="76"/>
      <c r="AJ116" s="76"/>
      <c r="AK116" s="76"/>
      <c r="AL116" s="76"/>
    </row>
    <row r="117" spans="1:38">
      <c r="A117" s="106" t="s">
        <v>1313</v>
      </c>
      <c r="B117" s="71">
        <f>C117+'表七(2)'!B117</f>
        <v>256670.02</v>
      </c>
      <c r="C117" s="71">
        <f>SUM(C118:C128)</f>
        <v>228198</v>
      </c>
      <c r="D117" s="71">
        <f t="shared" ref="D117:AL117" si="25">SUM(D118:D128)</f>
        <v>197</v>
      </c>
      <c r="E117" s="71">
        <f t="shared" si="25"/>
        <v>51410</v>
      </c>
      <c r="F117" s="71">
        <f t="shared" si="25"/>
        <v>31146</v>
      </c>
      <c r="G117" s="71">
        <f t="shared" si="25"/>
        <v>2481</v>
      </c>
      <c r="H117" s="71">
        <f t="shared" si="25"/>
        <v>0</v>
      </c>
      <c r="I117" s="71">
        <f t="shared" si="25"/>
        <v>108</v>
      </c>
      <c r="J117" s="71">
        <f t="shared" si="25"/>
        <v>2846</v>
      </c>
      <c r="K117" s="71">
        <f t="shared" si="25"/>
        <v>4118</v>
      </c>
      <c r="L117" s="71">
        <f t="shared" si="25"/>
        <v>18065</v>
      </c>
      <c r="M117" s="71">
        <f t="shared" si="25"/>
        <v>140</v>
      </c>
      <c r="N117" s="71">
        <f t="shared" si="25"/>
        <v>0</v>
      </c>
      <c r="O117" s="71">
        <f t="shared" si="25"/>
        <v>0</v>
      </c>
      <c r="P117" s="71">
        <f t="shared" si="25"/>
        <v>4852</v>
      </c>
      <c r="Q117" s="71">
        <f t="shared" si="25"/>
        <v>0</v>
      </c>
      <c r="R117" s="71">
        <f t="shared" si="25"/>
        <v>0</v>
      </c>
      <c r="S117" s="71">
        <f t="shared" si="25"/>
        <v>0</v>
      </c>
      <c r="T117" s="71">
        <f t="shared" si="25"/>
        <v>1008</v>
      </c>
      <c r="U117" s="71">
        <f t="shared" si="25"/>
        <v>14248</v>
      </c>
      <c r="V117" s="71">
        <f t="shared" si="25"/>
        <v>0</v>
      </c>
      <c r="W117" s="71">
        <f t="shared" si="25"/>
        <v>469</v>
      </c>
      <c r="X117" s="71">
        <f t="shared" si="25"/>
        <v>28498</v>
      </c>
      <c r="Y117" s="71">
        <f t="shared" si="25"/>
        <v>30690</v>
      </c>
      <c r="Z117" s="71">
        <f t="shared" si="25"/>
        <v>936</v>
      </c>
      <c r="AA117" s="71">
        <f t="shared" si="25"/>
        <v>0</v>
      </c>
      <c r="AB117" s="71">
        <f t="shared" si="25"/>
        <v>22916</v>
      </c>
      <c r="AC117" s="71">
        <f t="shared" si="25"/>
        <v>4509</v>
      </c>
      <c r="AD117" s="71">
        <f t="shared" si="25"/>
        <v>0</v>
      </c>
      <c r="AE117" s="71">
        <f t="shared" si="25"/>
        <v>0</v>
      </c>
      <c r="AF117" s="71">
        <f t="shared" si="25"/>
        <v>0</v>
      </c>
      <c r="AG117" s="71">
        <f t="shared" si="25"/>
        <v>0</v>
      </c>
      <c r="AH117" s="71">
        <f t="shared" si="25"/>
        <v>4690</v>
      </c>
      <c r="AI117" s="71">
        <f t="shared" si="25"/>
        <v>95</v>
      </c>
      <c r="AJ117" s="71">
        <f t="shared" si="25"/>
        <v>872</v>
      </c>
      <c r="AK117" s="71">
        <f t="shared" si="25"/>
        <v>0</v>
      </c>
      <c r="AL117" s="71">
        <f t="shared" si="25"/>
        <v>3904</v>
      </c>
    </row>
    <row r="118" spans="1:38">
      <c r="A118" s="105" t="s">
        <v>1451</v>
      </c>
      <c r="B118" s="71">
        <f>C118+'表七(2)'!B118</f>
        <v>0</v>
      </c>
      <c r="C118" s="71">
        <f t="shared" si="14"/>
        <v>0</v>
      </c>
      <c r="D118" s="76"/>
      <c r="E118" s="76"/>
      <c r="F118" s="76"/>
      <c r="G118" s="76"/>
      <c r="H118" s="76"/>
      <c r="I118" s="76"/>
      <c r="J118" s="87"/>
      <c r="K118" s="76"/>
      <c r="L118" s="87"/>
      <c r="M118" s="87"/>
      <c r="N118" s="87"/>
      <c r="O118" s="76"/>
      <c r="P118" s="76"/>
      <c r="Q118" s="76"/>
      <c r="R118" s="76"/>
      <c r="S118" s="87"/>
      <c r="T118" s="87"/>
      <c r="U118" s="87"/>
      <c r="V118" s="87"/>
      <c r="W118" s="76"/>
      <c r="X118" s="76"/>
      <c r="Y118" s="76"/>
      <c r="Z118" s="76"/>
      <c r="AA118" s="76"/>
      <c r="AB118" s="76"/>
      <c r="AC118" s="76"/>
      <c r="AD118" s="76"/>
      <c r="AE118" s="76"/>
      <c r="AF118" s="76"/>
      <c r="AG118" s="76"/>
      <c r="AH118" s="76"/>
      <c r="AI118" s="76"/>
      <c r="AJ118" s="76"/>
      <c r="AK118" s="76"/>
      <c r="AL118" s="76"/>
    </row>
    <row r="119" spans="1:38">
      <c r="A119" s="105" t="s">
        <v>1452</v>
      </c>
      <c r="B119" s="71">
        <f>C119+'表七(2)'!B119</f>
        <v>0</v>
      </c>
      <c r="C119" s="71">
        <f t="shared" si="14"/>
        <v>0</v>
      </c>
      <c r="D119" s="76"/>
      <c r="E119" s="76"/>
      <c r="F119" s="76"/>
      <c r="G119" s="76"/>
      <c r="H119" s="76"/>
      <c r="I119" s="76"/>
      <c r="J119" s="87"/>
      <c r="K119" s="76"/>
      <c r="L119" s="87"/>
      <c r="M119" s="87"/>
      <c r="N119" s="87"/>
      <c r="O119" s="76"/>
      <c r="P119" s="76"/>
      <c r="Q119" s="76"/>
      <c r="R119" s="76"/>
      <c r="S119" s="87"/>
      <c r="T119" s="87"/>
      <c r="U119" s="87"/>
      <c r="V119" s="87"/>
      <c r="W119" s="76"/>
      <c r="X119" s="76"/>
      <c r="Y119" s="76"/>
      <c r="Z119" s="76"/>
      <c r="AA119" s="76"/>
      <c r="AB119" s="76"/>
      <c r="AC119" s="76"/>
      <c r="AD119" s="76"/>
      <c r="AE119" s="76"/>
      <c r="AF119" s="76"/>
      <c r="AG119" s="76"/>
      <c r="AH119" s="76"/>
      <c r="AI119" s="76"/>
      <c r="AJ119" s="76"/>
      <c r="AK119" s="76"/>
      <c r="AL119" s="76"/>
    </row>
    <row r="120" spans="1:38">
      <c r="A120" s="105" t="s">
        <v>1453</v>
      </c>
      <c r="B120" s="71">
        <f>C120+'表七(2)'!B120</f>
        <v>256670.02</v>
      </c>
      <c r="C120" s="71">
        <f t="shared" si="14"/>
        <v>228198</v>
      </c>
      <c r="D120" s="76">
        <v>197</v>
      </c>
      <c r="E120" s="76">
        <v>51410</v>
      </c>
      <c r="F120" s="76">
        <v>31146</v>
      </c>
      <c r="G120" s="76">
        <v>2481</v>
      </c>
      <c r="H120" s="76"/>
      <c r="I120" s="76">
        <v>108</v>
      </c>
      <c r="J120" s="87">
        <v>2846</v>
      </c>
      <c r="K120" s="76">
        <v>4118</v>
      </c>
      <c r="L120" s="87">
        <v>18065</v>
      </c>
      <c r="M120" s="87">
        <v>140</v>
      </c>
      <c r="N120" s="87"/>
      <c r="O120" s="76"/>
      <c r="P120" s="76">
        <v>4852</v>
      </c>
      <c r="Q120" s="76"/>
      <c r="R120" s="76"/>
      <c r="S120" s="87"/>
      <c r="T120" s="87">
        <v>1008</v>
      </c>
      <c r="U120" s="87">
        <v>14248</v>
      </c>
      <c r="V120" s="87"/>
      <c r="W120" s="76">
        <v>469</v>
      </c>
      <c r="X120" s="76">
        <v>28498</v>
      </c>
      <c r="Y120" s="76">
        <v>30690</v>
      </c>
      <c r="Z120" s="76">
        <v>936</v>
      </c>
      <c r="AA120" s="76"/>
      <c r="AB120" s="76">
        <v>22916</v>
      </c>
      <c r="AC120" s="76">
        <v>4509</v>
      </c>
      <c r="AD120" s="76"/>
      <c r="AE120" s="76"/>
      <c r="AF120" s="76"/>
      <c r="AG120" s="76"/>
      <c r="AH120" s="76">
        <v>4690</v>
      </c>
      <c r="AI120" s="76">
        <v>95</v>
      </c>
      <c r="AJ120" s="76">
        <v>872</v>
      </c>
      <c r="AK120" s="76"/>
      <c r="AL120" s="76">
        <v>3904</v>
      </c>
    </row>
    <row r="121" spans="1:38">
      <c r="A121" s="105" t="s">
        <v>1454</v>
      </c>
      <c r="B121" s="71">
        <f>C121+'表七(2)'!B121</f>
        <v>0</v>
      </c>
      <c r="C121" s="71">
        <f t="shared" si="14"/>
        <v>0</v>
      </c>
      <c r="D121" s="76"/>
      <c r="E121" s="76"/>
      <c r="F121" s="76"/>
      <c r="G121" s="76"/>
      <c r="H121" s="76"/>
      <c r="I121" s="76"/>
      <c r="J121" s="87"/>
      <c r="K121" s="76"/>
      <c r="L121" s="87"/>
      <c r="M121" s="87"/>
      <c r="N121" s="87"/>
      <c r="O121" s="76"/>
      <c r="P121" s="76"/>
      <c r="Q121" s="76"/>
      <c r="R121" s="76"/>
      <c r="S121" s="87"/>
      <c r="T121" s="87"/>
      <c r="U121" s="87"/>
      <c r="V121" s="87"/>
      <c r="W121" s="76"/>
      <c r="X121" s="76"/>
      <c r="Y121" s="76"/>
      <c r="Z121" s="76"/>
      <c r="AA121" s="76"/>
      <c r="AB121" s="76"/>
      <c r="AC121" s="76"/>
      <c r="AD121" s="76"/>
      <c r="AE121" s="76"/>
      <c r="AF121" s="76"/>
      <c r="AG121" s="76"/>
      <c r="AH121" s="76"/>
      <c r="AI121" s="76"/>
      <c r="AJ121" s="76"/>
      <c r="AK121" s="76"/>
      <c r="AL121" s="76"/>
    </row>
    <row r="122" spans="1:38">
      <c r="A122" s="105" t="s">
        <v>1455</v>
      </c>
      <c r="B122" s="71">
        <f>C122+'表七(2)'!B122</f>
        <v>0</v>
      </c>
      <c r="C122" s="71">
        <f t="shared" si="14"/>
        <v>0</v>
      </c>
      <c r="D122" s="76"/>
      <c r="E122" s="76"/>
      <c r="F122" s="76"/>
      <c r="G122" s="76"/>
      <c r="H122" s="76"/>
      <c r="I122" s="76"/>
      <c r="J122" s="87"/>
      <c r="K122" s="76"/>
      <c r="L122" s="87"/>
      <c r="M122" s="87"/>
      <c r="N122" s="87"/>
      <c r="O122" s="76"/>
      <c r="P122" s="76"/>
      <c r="Q122" s="76"/>
      <c r="R122" s="76"/>
      <c r="S122" s="87"/>
      <c r="T122" s="87"/>
      <c r="U122" s="87"/>
      <c r="V122" s="87"/>
      <c r="W122" s="76"/>
      <c r="X122" s="76"/>
      <c r="Y122" s="76"/>
      <c r="Z122" s="76"/>
      <c r="AA122" s="76"/>
      <c r="AB122" s="76"/>
      <c r="AC122" s="76"/>
      <c r="AD122" s="76"/>
      <c r="AE122" s="76"/>
      <c r="AF122" s="76"/>
      <c r="AG122" s="76"/>
      <c r="AH122" s="76"/>
      <c r="AI122" s="76"/>
      <c r="AJ122" s="76"/>
      <c r="AK122" s="76"/>
      <c r="AL122" s="76"/>
    </row>
    <row r="123" spans="1:38">
      <c r="A123" s="105" t="s">
        <v>1456</v>
      </c>
      <c r="B123" s="71">
        <f>C123+'表七(2)'!B123</f>
        <v>0</v>
      </c>
      <c r="C123" s="71">
        <f t="shared" si="14"/>
        <v>0</v>
      </c>
      <c r="D123" s="76"/>
      <c r="E123" s="76"/>
      <c r="F123" s="76"/>
      <c r="G123" s="76"/>
      <c r="H123" s="76"/>
      <c r="I123" s="76"/>
      <c r="J123" s="87"/>
      <c r="K123" s="76"/>
      <c r="L123" s="87"/>
      <c r="M123" s="87"/>
      <c r="N123" s="87"/>
      <c r="O123" s="76"/>
      <c r="P123" s="76"/>
      <c r="Q123" s="76"/>
      <c r="R123" s="76"/>
      <c r="S123" s="87"/>
      <c r="T123" s="87"/>
      <c r="U123" s="87"/>
      <c r="V123" s="87"/>
      <c r="W123" s="76"/>
      <c r="X123" s="76"/>
      <c r="Y123" s="76"/>
      <c r="Z123" s="76"/>
      <c r="AA123" s="76"/>
      <c r="AB123" s="76"/>
      <c r="AC123" s="76"/>
      <c r="AD123" s="76"/>
      <c r="AE123" s="76"/>
      <c r="AF123" s="76"/>
      <c r="AG123" s="76"/>
      <c r="AH123" s="76"/>
      <c r="AI123" s="76"/>
      <c r="AJ123" s="76"/>
      <c r="AK123" s="76"/>
      <c r="AL123" s="76"/>
    </row>
    <row r="124" spans="1:38">
      <c r="A124" s="105" t="s">
        <v>1457</v>
      </c>
      <c r="B124" s="71">
        <f>C124+'表七(2)'!B124</f>
        <v>0</v>
      </c>
      <c r="C124" s="71">
        <f t="shared" si="14"/>
        <v>0</v>
      </c>
      <c r="D124" s="76"/>
      <c r="E124" s="76"/>
      <c r="F124" s="76"/>
      <c r="G124" s="76"/>
      <c r="H124" s="76"/>
      <c r="I124" s="76"/>
      <c r="J124" s="87"/>
      <c r="K124" s="76"/>
      <c r="L124" s="87"/>
      <c r="M124" s="87"/>
      <c r="N124" s="87"/>
      <c r="O124" s="76"/>
      <c r="P124" s="76"/>
      <c r="Q124" s="76"/>
      <c r="R124" s="76"/>
      <c r="S124" s="87"/>
      <c r="T124" s="87"/>
      <c r="U124" s="87"/>
      <c r="V124" s="87"/>
      <c r="W124" s="76"/>
      <c r="X124" s="76"/>
      <c r="Y124" s="76"/>
      <c r="Z124" s="76"/>
      <c r="AA124" s="76"/>
      <c r="AB124" s="76"/>
      <c r="AC124" s="76"/>
      <c r="AD124" s="76"/>
      <c r="AE124" s="76"/>
      <c r="AF124" s="76"/>
      <c r="AG124" s="76"/>
      <c r="AH124" s="76"/>
      <c r="AI124" s="76"/>
      <c r="AJ124" s="76"/>
      <c r="AK124" s="76"/>
      <c r="AL124" s="76"/>
    </row>
    <row r="125" spans="1:38">
      <c r="A125" s="105" t="s">
        <v>1458</v>
      </c>
      <c r="B125" s="71">
        <f>C125+'表七(2)'!B125</f>
        <v>0</v>
      </c>
      <c r="C125" s="71">
        <f t="shared" si="14"/>
        <v>0</v>
      </c>
      <c r="D125" s="76"/>
      <c r="E125" s="76"/>
      <c r="F125" s="76"/>
      <c r="G125" s="76"/>
      <c r="H125" s="76"/>
      <c r="I125" s="76"/>
      <c r="J125" s="87"/>
      <c r="K125" s="76"/>
      <c r="L125" s="87"/>
      <c r="M125" s="87"/>
      <c r="N125" s="87"/>
      <c r="O125" s="76"/>
      <c r="P125" s="76"/>
      <c r="Q125" s="76"/>
      <c r="R125" s="76"/>
      <c r="S125" s="87"/>
      <c r="T125" s="87"/>
      <c r="U125" s="87"/>
      <c r="V125" s="87"/>
      <c r="W125" s="76"/>
      <c r="X125" s="76"/>
      <c r="Y125" s="76"/>
      <c r="Z125" s="76"/>
      <c r="AA125" s="76"/>
      <c r="AB125" s="76"/>
      <c r="AC125" s="76"/>
      <c r="AD125" s="76"/>
      <c r="AE125" s="76"/>
      <c r="AF125" s="76"/>
      <c r="AG125" s="76"/>
      <c r="AH125" s="76"/>
      <c r="AI125" s="76"/>
      <c r="AJ125" s="76"/>
      <c r="AK125" s="76"/>
      <c r="AL125" s="76"/>
    </row>
    <row r="126" spans="1:38">
      <c r="A126" s="105" t="s">
        <v>1459</v>
      </c>
      <c r="B126" s="71">
        <f>C126+'表七(2)'!B126</f>
        <v>0</v>
      </c>
      <c r="C126" s="71">
        <f t="shared" si="14"/>
        <v>0</v>
      </c>
      <c r="D126" s="76"/>
      <c r="E126" s="76"/>
      <c r="F126" s="76"/>
      <c r="G126" s="76"/>
      <c r="H126" s="76"/>
      <c r="I126" s="76"/>
      <c r="J126" s="87"/>
      <c r="K126" s="76"/>
      <c r="L126" s="87"/>
      <c r="M126" s="87"/>
      <c r="N126" s="87"/>
      <c r="O126" s="76"/>
      <c r="P126" s="76"/>
      <c r="Q126" s="76"/>
      <c r="R126" s="76"/>
      <c r="S126" s="87"/>
      <c r="T126" s="87"/>
      <c r="U126" s="87"/>
      <c r="V126" s="87"/>
      <c r="W126" s="76"/>
      <c r="X126" s="76"/>
      <c r="Y126" s="76"/>
      <c r="Z126" s="76"/>
      <c r="AA126" s="76"/>
      <c r="AB126" s="76"/>
      <c r="AC126" s="76"/>
      <c r="AD126" s="76"/>
      <c r="AE126" s="76"/>
      <c r="AF126" s="76"/>
      <c r="AG126" s="76"/>
      <c r="AH126" s="76"/>
      <c r="AI126" s="76"/>
      <c r="AJ126" s="76"/>
      <c r="AK126" s="76"/>
      <c r="AL126" s="76"/>
    </row>
    <row r="127" spans="1:38">
      <c r="A127" s="105" t="s">
        <v>1460</v>
      </c>
      <c r="B127" s="71">
        <f>C127+'表七(2)'!B127</f>
        <v>0</v>
      </c>
      <c r="C127" s="71">
        <f t="shared" si="14"/>
        <v>0</v>
      </c>
      <c r="D127" s="76"/>
      <c r="E127" s="76"/>
      <c r="F127" s="76"/>
      <c r="G127" s="76"/>
      <c r="H127" s="76"/>
      <c r="I127" s="76"/>
      <c r="J127" s="87"/>
      <c r="K127" s="76"/>
      <c r="L127" s="87"/>
      <c r="M127" s="87"/>
      <c r="N127" s="87"/>
      <c r="O127" s="76"/>
      <c r="P127" s="76"/>
      <c r="Q127" s="76"/>
      <c r="R127" s="76"/>
      <c r="S127" s="87"/>
      <c r="T127" s="87"/>
      <c r="U127" s="87"/>
      <c r="V127" s="87"/>
      <c r="W127" s="76"/>
      <c r="X127" s="76"/>
      <c r="Y127" s="76"/>
      <c r="Z127" s="76"/>
      <c r="AA127" s="76"/>
      <c r="AB127" s="76"/>
      <c r="AC127" s="76"/>
      <c r="AD127" s="76"/>
      <c r="AE127" s="76"/>
      <c r="AF127" s="76"/>
      <c r="AG127" s="76"/>
      <c r="AH127" s="76"/>
      <c r="AI127" s="76"/>
      <c r="AJ127" s="76"/>
      <c r="AK127" s="76"/>
      <c r="AL127" s="76"/>
    </row>
    <row r="128" spans="1:38">
      <c r="A128" s="105" t="s">
        <v>1461</v>
      </c>
      <c r="B128" s="71">
        <f>C128+'表七(2)'!B128</f>
        <v>0</v>
      </c>
      <c r="C128" s="71">
        <f t="shared" si="14"/>
        <v>0</v>
      </c>
      <c r="D128" s="76"/>
      <c r="E128" s="76"/>
      <c r="F128" s="76"/>
      <c r="G128" s="76"/>
      <c r="H128" s="76"/>
      <c r="I128" s="76"/>
      <c r="J128" s="87"/>
      <c r="K128" s="76"/>
      <c r="L128" s="87"/>
      <c r="M128" s="87"/>
      <c r="N128" s="87"/>
      <c r="O128" s="76"/>
      <c r="P128" s="76"/>
      <c r="Q128" s="76"/>
      <c r="R128" s="76"/>
      <c r="S128" s="87"/>
      <c r="T128" s="87"/>
      <c r="U128" s="87"/>
      <c r="V128" s="87"/>
      <c r="W128" s="76"/>
      <c r="X128" s="76"/>
      <c r="Y128" s="76"/>
      <c r="Z128" s="76"/>
      <c r="AA128" s="76"/>
      <c r="AB128" s="76"/>
      <c r="AC128" s="76"/>
      <c r="AD128" s="76"/>
      <c r="AE128" s="76"/>
      <c r="AF128" s="76"/>
      <c r="AG128" s="76"/>
      <c r="AH128" s="76"/>
      <c r="AI128" s="76"/>
      <c r="AJ128" s="76"/>
      <c r="AK128" s="76"/>
      <c r="AL128" s="76"/>
    </row>
    <row r="129" spans="1:38">
      <c r="A129" s="104" t="s">
        <v>1325</v>
      </c>
      <c r="B129" s="71">
        <f>C129+'表七(2)'!B129</f>
        <v>0</v>
      </c>
      <c r="C129" s="71">
        <f>C130+C131</f>
        <v>0</v>
      </c>
      <c r="D129" s="71">
        <f t="shared" ref="D129:AL129" si="26">D130+D131</f>
        <v>0</v>
      </c>
      <c r="E129" s="71">
        <f t="shared" si="26"/>
        <v>0</v>
      </c>
      <c r="F129" s="71">
        <f t="shared" si="26"/>
        <v>0</v>
      </c>
      <c r="G129" s="71">
        <f t="shared" si="26"/>
        <v>0</v>
      </c>
      <c r="H129" s="71">
        <f t="shared" si="26"/>
        <v>0</v>
      </c>
      <c r="I129" s="71">
        <f t="shared" si="26"/>
        <v>0</v>
      </c>
      <c r="J129" s="71">
        <f t="shared" si="26"/>
        <v>0</v>
      </c>
      <c r="K129" s="71">
        <f t="shared" si="26"/>
        <v>0</v>
      </c>
      <c r="L129" s="71">
        <f t="shared" si="26"/>
        <v>0</v>
      </c>
      <c r="M129" s="71">
        <f t="shared" si="26"/>
        <v>0</v>
      </c>
      <c r="N129" s="71">
        <f t="shared" si="26"/>
        <v>0</v>
      </c>
      <c r="O129" s="71">
        <f t="shared" si="26"/>
        <v>0</v>
      </c>
      <c r="P129" s="71">
        <f t="shared" si="26"/>
        <v>0</v>
      </c>
      <c r="Q129" s="71">
        <f t="shared" si="26"/>
        <v>0</v>
      </c>
      <c r="R129" s="71">
        <f t="shared" si="26"/>
        <v>0</v>
      </c>
      <c r="S129" s="71">
        <f t="shared" si="26"/>
        <v>0</v>
      </c>
      <c r="T129" s="71">
        <f t="shared" si="26"/>
        <v>0</v>
      </c>
      <c r="U129" s="71">
        <f t="shared" si="26"/>
        <v>0</v>
      </c>
      <c r="V129" s="71">
        <f t="shared" si="26"/>
        <v>0</v>
      </c>
      <c r="W129" s="71">
        <f t="shared" si="26"/>
        <v>0</v>
      </c>
      <c r="X129" s="71">
        <f t="shared" si="26"/>
        <v>0</v>
      </c>
      <c r="Y129" s="71">
        <f t="shared" si="26"/>
        <v>0</v>
      </c>
      <c r="Z129" s="71">
        <f t="shared" si="26"/>
        <v>0</v>
      </c>
      <c r="AA129" s="71">
        <f t="shared" si="26"/>
        <v>0</v>
      </c>
      <c r="AB129" s="71">
        <f t="shared" si="26"/>
        <v>0</v>
      </c>
      <c r="AC129" s="71">
        <f t="shared" si="26"/>
        <v>0</v>
      </c>
      <c r="AD129" s="71">
        <f t="shared" si="26"/>
        <v>0</v>
      </c>
      <c r="AE129" s="71">
        <f t="shared" si="26"/>
        <v>0</v>
      </c>
      <c r="AF129" s="71">
        <f t="shared" si="26"/>
        <v>0</v>
      </c>
      <c r="AG129" s="71">
        <f t="shared" si="26"/>
        <v>0</v>
      </c>
      <c r="AH129" s="71">
        <f t="shared" si="26"/>
        <v>0</v>
      </c>
      <c r="AI129" s="71">
        <f t="shared" si="26"/>
        <v>0</v>
      </c>
      <c r="AJ129" s="71">
        <f t="shared" si="26"/>
        <v>0</v>
      </c>
      <c r="AK129" s="71">
        <f t="shared" si="26"/>
        <v>0</v>
      </c>
      <c r="AL129" s="71">
        <f t="shared" si="26"/>
        <v>0</v>
      </c>
    </row>
    <row r="130" hidden="1" outlineLevel="1" spans="1:38">
      <c r="A130" s="105" t="s">
        <v>1326</v>
      </c>
      <c r="B130" s="71">
        <f>C130+'表七(2)'!B130</f>
        <v>0</v>
      </c>
      <c r="C130" s="71">
        <f t="shared" si="14"/>
        <v>0</v>
      </c>
      <c r="D130" s="76"/>
      <c r="E130" s="76"/>
      <c r="F130" s="76"/>
      <c r="G130" s="76"/>
      <c r="H130" s="76"/>
      <c r="I130" s="76"/>
      <c r="J130" s="87"/>
      <c r="K130" s="76"/>
      <c r="L130" s="87"/>
      <c r="M130" s="87"/>
      <c r="N130" s="87"/>
      <c r="O130" s="76"/>
      <c r="P130" s="76"/>
      <c r="Q130" s="76"/>
      <c r="R130" s="76"/>
      <c r="S130" s="87"/>
      <c r="T130" s="87"/>
      <c r="U130" s="87"/>
      <c r="V130" s="87"/>
      <c r="W130" s="76"/>
      <c r="X130" s="76"/>
      <c r="Y130" s="76"/>
      <c r="Z130" s="76"/>
      <c r="AA130" s="76"/>
      <c r="AB130" s="76"/>
      <c r="AC130" s="76"/>
      <c r="AD130" s="76"/>
      <c r="AE130" s="76"/>
      <c r="AF130" s="76"/>
      <c r="AG130" s="76"/>
      <c r="AH130" s="76"/>
      <c r="AI130" s="76"/>
      <c r="AJ130" s="76"/>
      <c r="AK130" s="76"/>
      <c r="AL130" s="76"/>
    </row>
    <row r="131" hidden="1" outlineLevel="1" spans="1:38">
      <c r="A131" s="106" t="s">
        <v>1327</v>
      </c>
      <c r="B131" s="71">
        <f>C131+'表七(2)'!B131</f>
        <v>0</v>
      </c>
      <c r="C131" s="71">
        <f>SUM(C132:C142)</f>
        <v>0</v>
      </c>
      <c r="D131" s="71">
        <f t="shared" ref="D131:AL131" si="27">SUM(D132:D142)</f>
        <v>0</v>
      </c>
      <c r="E131" s="71">
        <f t="shared" si="27"/>
        <v>0</v>
      </c>
      <c r="F131" s="71">
        <f t="shared" si="27"/>
        <v>0</v>
      </c>
      <c r="G131" s="71">
        <f t="shared" si="27"/>
        <v>0</v>
      </c>
      <c r="H131" s="71">
        <f t="shared" si="27"/>
        <v>0</v>
      </c>
      <c r="I131" s="71">
        <f t="shared" si="27"/>
        <v>0</v>
      </c>
      <c r="J131" s="71">
        <f t="shared" si="27"/>
        <v>0</v>
      </c>
      <c r="K131" s="71">
        <f t="shared" si="27"/>
        <v>0</v>
      </c>
      <c r="L131" s="71">
        <f t="shared" si="27"/>
        <v>0</v>
      </c>
      <c r="M131" s="71">
        <f t="shared" si="27"/>
        <v>0</v>
      </c>
      <c r="N131" s="71">
        <f t="shared" si="27"/>
        <v>0</v>
      </c>
      <c r="O131" s="71">
        <f t="shared" si="27"/>
        <v>0</v>
      </c>
      <c r="P131" s="71">
        <f t="shared" si="27"/>
        <v>0</v>
      </c>
      <c r="Q131" s="71">
        <f t="shared" si="27"/>
        <v>0</v>
      </c>
      <c r="R131" s="71">
        <f t="shared" si="27"/>
        <v>0</v>
      </c>
      <c r="S131" s="71">
        <f t="shared" si="27"/>
        <v>0</v>
      </c>
      <c r="T131" s="71">
        <f t="shared" si="27"/>
        <v>0</v>
      </c>
      <c r="U131" s="71">
        <f t="shared" si="27"/>
        <v>0</v>
      </c>
      <c r="V131" s="71">
        <f t="shared" si="27"/>
        <v>0</v>
      </c>
      <c r="W131" s="71">
        <f t="shared" si="27"/>
        <v>0</v>
      </c>
      <c r="X131" s="71">
        <f t="shared" si="27"/>
        <v>0</v>
      </c>
      <c r="Y131" s="71">
        <f t="shared" si="27"/>
        <v>0</v>
      </c>
      <c r="Z131" s="71">
        <f t="shared" si="27"/>
        <v>0</v>
      </c>
      <c r="AA131" s="71">
        <f t="shared" si="27"/>
        <v>0</v>
      </c>
      <c r="AB131" s="71">
        <f t="shared" si="27"/>
        <v>0</v>
      </c>
      <c r="AC131" s="71">
        <f t="shared" si="27"/>
        <v>0</v>
      </c>
      <c r="AD131" s="71">
        <f t="shared" si="27"/>
        <v>0</v>
      </c>
      <c r="AE131" s="71">
        <f t="shared" si="27"/>
        <v>0</v>
      </c>
      <c r="AF131" s="71">
        <f t="shared" si="27"/>
        <v>0</v>
      </c>
      <c r="AG131" s="71">
        <f t="shared" si="27"/>
        <v>0</v>
      </c>
      <c r="AH131" s="71">
        <f t="shared" si="27"/>
        <v>0</v>
      </c>
      <c r="AI131" s="71">
        <f t="shared" si="27"/>
        <v>0</v>
      </c>
      <c r="AJ131" s="71">
        <f t="shared" si="27"/>
        <v>0</v>
      </c>
      <c r="AK131" s="71">
        <f t="shared" si="27"/>
        <v>0</v>
      </c>
      <c r="AL131" s="71">
        <f t="shared" si="27"/>
        <v>0</v>
      </c>
    </row>
    <row r="132" hidden="1" outlineLevel="1" spans="1:38">
      <c r="A132" s="105" t="s">
        <v>1328</v>
      </c>
      <c r="B132" s="71">
        <f>C132+'表七(2)'!B132</f>
        <v>0</v>
      </c>
      <c r="C132" s="71">
        <f t="shared" si="14"/>
        <v>0</v>
      </c>
      <c r="D132" s="76"/>
      <c r="E132" s="76"/>
      <c r="F132" s="76"/>
      <c r="G132" s="76"/>
      <c r="H132" s="76"/>
      <c r="I132" s="76"/>
      <c r="J132" s="87"/>
      <c r="K132" s="76"/>
      <c r="L132" s="87"/>
      <c r="M132" s="87"/>
      <c r="N132" s="87"/>
      <c r="O132" s="76"/>
      <c r="P132" s="76"/>
      <c r="Q132" s="76"/>
      <c r="R132" s="76"/>
      <c r="S132" s="87"/>
      <c r="T132" s="87"/>
      <c r="U132" s="87"/>
      <c r="V132" s="87"/>
      <c r="W132" s="76"/>
      <c r="X132" s="76"/>
      <c r="Y132" s="76"/>
      <c r="Z132" s="76"/>
      <c r="AA132" s="76"/>
      <c r="AB132" s="76"/>
      <c r="AC132" s="76"/>
      <c r="AD132" s="76"/>
      <c r="AE132" s="76"/>
      <c r="AF132" s="76"/>
      <c r="AG132" s="76"/>
      <c r="AH132" s="76"/>
      <c r="AI132" s="76"/>
      <c r="AJ132" s="76"/>
      <c r="AK132" s="76"/>
      <c r="AL132" s="76"/>
    </row>
    <row r="133" hidden="1" outlineLevel="1" spans="1:38">
      <c r="A133" s="105" t="s">
        <v>1329</v>
      </c>
      <c r="B133" s="71">
        <f>C133+'表七(2)'!B133</f>
        <v>0</v>
      </c>
      <c r="C133" s="71">
        <f t="shared" si="14"/>
        <v>0</v>
      </c>
      <c r="D133" s="76"/>
      <c r="E133" s="76"/>
      <c r="F133" s="76"/>
      <c r="G133" s="76"/>
      <c r="H133" s="76"/>
      <c r="I133" s="76"/>
      <c r="J133" s="87"/>
      <c r="K133" s="76"/>
      <c r="L133" s="87"/>
      <c r="M133" s="87"/>
      <c r="N133" s="87"/>
      <c r="O133" s="76"/>
      <c r="P133" s="76"/>
      <c r="Q133" s="76"/>
      <c r="R133" s="76"/>
      <c r="S133" s="87"/>
      <c r="T133" s="87"/>
      <c r="U133" s="87"/>
      <c r="V133" s="87"/>
      <c r="W133" s="76"/>
      <c r="X133" s="76"/>
      <c r="Y133" s="76"/>
      <c r="Z133" s="76"/>
      <c r="AA133" s="76"/>
      <c r="AB133" s="76"/>
      <c r="AC133" s="76"/>
      <c r="AD133" s="76"/>
      <c r="AE133" s="76"/>
      <c r="AF133" s="76"/>
      <c r="AG133" s="76"/>
      <c r="AH133" s="76"/>
      <c r="AI133" s="76"/>
      <c r="AJ133" s="76"/>
      <c r="AK133" s="76"/>
      <c r="AL133" s="76"/>
    </row>
    <row r="134" hidden="1" outlineLevel="1" spans="1:38">
      <c r="A134" s="105" t="s">
        <v>1330</v>
      </c>
      <c r="B134" s="71">
        <f>C134+'表七(2)'!B134</f>
        <v>0</v>
      </c>
      <c r="C134" s="71">
        <f t="shared" si="14"/>
        <v>0</v>
      </c>
      <c r="D134" s="76"/>
      <c r="E134" s="76"/>
      <c r="F134" s="76"/>
      <c r="G134" s="76"/>
      <c r="H134" s="76"/>
      <c r="I134" s="76"/>
      <c r="J134" s="87"/>
      <c r="K134" s="76"/>
      <c r="L134" s="87"/>
      <c r="M134" s="87"/>
      <c r="N134" s="87"/>
      <c r="O134" s="76"/>
      <c r="P134" s="76"/>
      <c r="Q134" s="76"/>
      <c r="R134" s="76"/>
      <c r="S134" s="87"/>
      <c r="T134" s="87"/>
      <c r="U134" s="87"/>
      <c r="V134" s="87"/>
      <c r="W134" s="76"/>
      <c r="X134" s="76"/>
      <c r="Y134" s="76"/>
      <c r="Z134" s="76"/>
      <c r="AA134" s="76"/>
      <c r="AB134" s="76"/>
      <c r="AC134" s="76"/>
      <c r="AD134" s="76"/>
      <c r="AE134" s="76"/>
      <c r="AF134" s="76"/>
      <c r="AG134" s="76"/>
      <c r="AH134" s="76"/>
      <c r="AI134" s="76"/>
      <c r="AJ134" s="76"/>
      <c r="AK134" s="76"/>
      <c r="AL134" s="76"/>
    </row>
    <row r="135" hidden="1" outlineLevel="1" spans="1:38">
      <c r="A135" s="105" t="s">
        <v>1331</v>
      </c>
      <c r="B135" s="71">
        <f>C135+'表七(2)'!B135</f>
        <v>0</v>
      </c>
      <c r="C135" s="71">
        <f t="shared" si="14"/>
        <v>0</v>
      </c>
      <c r="D135" s="76"/>
      <c r="E135" s="76"/>
      <c r="F135" s="76"/>
      <c r="G135" s="76"/>
      <c r="H135" s="76"/>
      <c r="I135" s="76"/>
      <c r="J135" s="87"/>
      <c r="K135" s="76"/>
      <c r="L135" s="87"/>
      <c r="M135" s="87"/>
      <c r="N135" s="87"/>
      <c r="O135" s="76"/>
      <c r="P135" s="76"/>
      <c r="Q135" s="76"/>
      <c r="R135" s="76"/>
      <c r="S135" s="87"/>
      <c r="T135" s="87"/>
      <c r="U135" s="87"/>
      <c r="V135" s="87"/>
      <c r="W135" s="76"/>
      <c r="X135" s="76"/>
      <c r="Y135" s="76"/>
      <c r="Z135" s="76"/>
      <c r="AA135" s="76"/>
      <c r="AB135" s="76"/>
      <c r="AC135" s="76"/>
      <c r="AD135" s="76"/>
      <c r="AE135" s="76"/>
      <c r="AF135" s="76"/>
      <c r="AG135" s="76"/>
      <c r="AH135" s="76"/>
      <c r="AI135" s="76"/>
      <c r="AJ135" s="76"/>
      <c r="AK135" s="76"/>
      <c r="AL135" s="76"/>
    </row>
    <row r="136" hidden="1" outlineLevel="1" spans="1:38">
      <c r="A136" s="105" t="s">
        <v>1332</v>
      </c>
      <c r="B136" s="71">
        <f>C136+'表七(2)'!B136</f>
        <v>0</v>
      </c>
      <c r="C136" s="71">
        <f t="shared" si="14"/>
        <v>0</v>
      </c>
      <c r="D136" s="76"/>
      <c r="E136" s="76"/>
      <c r="F136" s="76"/>
      <c r="G136" s="76"/>
      <c r="H136" s="76"/>
      <c r="I136" s="76"/>
      <c r="J136" s="87"/>
      <c r="K136" s="76"/>
      <c r="L136" s="87"/>
      <c r="M136" s="87"/>
      <c r="N136" s="87"/>
      <c r="O136" s="76"/>
      <c r="P136" s="76"/>
      <c r="Q136" s="76"/>
      <c r="R136" s="76"/>
      <c r="S136" s="87"/>
      <c r="T136" s="87"/>
      <c r="U136" s="87"/>
      <c r="V136" s="87"/>
      <c r="W136" s="76"/>
      <c r="X136" s="76"/>
      <c r="Y136" s="76"/>
      <c r="Z136" s="76"/>
      <c r="AA136" s="76"/>
      <c r="AB136" s="76"/>
      <c r="AC136" s="76"/>
      <c r="AD136" s="76"/>
      <c r="AE136" s="76"/>
      <c r="AF136" s="76"/>
      <c r="AG136" s="76"/>
      <c r="AH136" s="76"/>
      <c r="AI136" s="76"/>
      <c r="AJ136" s="76"/>
      <c r="AK136" s="76"/>
      <c r="AL136" s="76"/>
    </row>
    <row r="137" hidden="1" outlineLevel="1" spans="1:38">
      <c r="A137" s="105" t="s">
        <v>1333</v>
      </c>
      <c r="B137" s="71">
        <f>C137+'表七(2)'!B137</f>
        <v>0</v>
      </c>
      <c r="C137" s="71">
        <f t="shared" si="14"/>
        <v>0</v>
      </c>
      <c r="D137" s="76"/>
      <c r="E137" s="76"/>
      <c r="F137" s="76"/>
      <c r="G137" s="76"/>
      <c r="H137" s="76"/>
      <c r="I137" s="76"/>
      <c r="J137" s="87"/>
      <c r="K137" s="76"/>
      <c r="L137" s="87"/>
      <c r="M137" s="87"/>
      <c r="N137" s="87"/>
      <c r="O137" s="76"/>
      <c r="P137" s="76"/>
      <c r="Q137" s="76"/>
      <c r="R137" s="76"/>
      <c r="S137" s="87"/>
      <c r="T137" s="87"/>
      <c r="U137" s="87"/>
      <c r="V137" s="87"/>
      <c r="W137" s="76"/>
      <c r="X137" s="76"/>
      <c r="Y137" s="76"/>
      <c r="Z137" s="76"/>
      <c r="AA137" s="76"/>
      <c r="AB137" s="76"/>
      <c r="AC137" s="76"/>
      <c r="AD137" s="76"/>
      <c r="AE137" s="76"/>
      <c r="AF137" s="76"/>
      <c r="AG137" s="76"/>
      <c r="AH137" s="76"/>
      <c r="AI137" s="76"/>
      <c r="AJ137" s="76"/>
      <c r="AK137" s="76"/>
      <c r="AL137" s="76"/>
    </row>
    <row r="138" hidden="1" outlineLevel="1" spans="1:38">
      <c r="A138" s="105" t="s">
        <v>1334</v>
      </c>
      <c r="B138" s="71">
        <f>C138+'表七(2)'!B138</f>
        <v>0</v>
      </c>
      <c r="C138" s="71">
        <f t="shared" si="14"/>
        <v>0</v>
      </c>
      <c r="D138" s="76"/>
      <c r="E138" s="76"/>
      <c r="F138" s="76"/>
      <c r="G138" s="76"/>
      <c r="H138" s="76"/>
      <c r="I138" s="76"/>
      <c r="J138" s="87"/>
      <c r="K138" s="76"/>
      <c r="L138" s="87"/>
      <c r="M138" s="87"/>
      <c r="N138" s="87"/>
      <c r="O138" s="76"/>
      <c r="P138" s="76"/>
      <c r="Q138" s="76"/>
      <c r="R138" s="76"/>
      <c r="S138" s="87"/>
      <c r="T138" s="87"/>
      <c r="U138" s="87"/>
      <c r="V138" s="87"/>
      <c r="W138" s="76"/>
      <c r="X138" s="76"/>
      <c r="Y138" s="76"/>
      <c r="Z138" s="76"/>
      <c r="AA138" s="76"/>
      <c r="AB138" s="76"/>
      <c r="AC138" s="76"/>
      <c r="AD138" s="76"/>
      <c r="AE138" s="76"/>
      <c r="AF138" s="76"/>
      <c r="AG138" s="76"/>
      <c r="AH138" s="76"/>
      <c r="AI138" s="76"/>
      <c r="AJ138" s="76"/>
      <c r="AK138" s="76"/>
      <c r="AL138" s="76"/>
    </row>
    <row r="139" hidden="1" outlineLevel="1" spans="1:38">
      <c r="A139" s="105" t="s">
        <v>1335</v>
      </c>
      <c r="B139" s="71">
        <f>C139+'表七(2)'!B139</f>
        <v>0</v>
      </c>
      <c r="C139" s="71">
        <f t="shared" si="14"/>
        <v>0</v>
      </c>
      <c r="D139" s="76"/>
      <c r="E139" s="76"/>
      <c r="F139" s="76"/>
      <c r="G139" s="76"/>
      <c r="H139" s="76"/>
      <c r="I139" s="76"/>
      <c r="J139" s="87"/>
      <c r="K139" s="76"/>
      <c r="L139" s="87"/>
      <c r="M139" s="87"/>
      <c r="N139" s="87"/>
      <c r="O139" s="76"/>
      <c r="P139" s="76"/>
      <c r="Q139" s="76"/>
      <c r="R139" s="76"/>
      <c r="S139" s="87"/>
      <c r="T139" s="87"/>
      <c r="U139" s="87"/>
      <c r="V139" s="87"/>
      <c r="W139" s="76"/>
      <c r="X139" s="76"/>
      <c r="Y139" s="76"/>
      <c r="Z139" s="76"/>
      <c r="AA139" s="76"/>
      <c r="AB139" s="76"/>
      <c r="AC139" s="76"/>
      <c r="AD139" s="76"/>
      <c r="AE139" s="76"/>
      <c r="AF139" s="76"/>
      <c r="AG139" s="76"/>
      <c r="AH139" s="76"/>
      <c r="AI139" s="76"/>
      <c r="AJ139" s="76"/>
      <c r="AK139" s="76"/>
      <c r="AL139" s="76"/>
    </row>
    <row r="140" hidden="1" outlineLevel="1" spans="1:38">
      <c r="A140" s="105" t="s">
        <v>1336</v>
      </c>
      <c r="B140" s="71">
        <f>C140+'表七(2)'!B140</f>
        <v>0</v>
      </c>
      <c r="C140" s="71">
        <f t="shared" ref="C140:C176" si="28">SUM(D140:AL140)</f>
        <v>0</v>
      </c>
      <c r="D140" s="76"/>
      <c r="E140" s="76"/>
      <c r="F140" s="76"/>
      <c r="G140" s="76"/>
      <c r="H140" s="76"/>
      <c r="I140" s="76"/>
      <c r="J140" s="87"/>
      <c r="K140" s="76"/>
      <c r="L140" s="87"/>
      <c r="M140" s="87"/>
      <c r="N140" s="87"/>
      <c r="O140" s="76"/>
      <c r="P140" s="76"/>
      <c r="Q140" s="76"/>
      <c r="R140" s="76"/>
      <c r="S140" s="87"/>
      <c r="T140" s="87"/>
      <c r="U140" s="87"/>
      <c r="V140" s="87"/>
      <c r="W140" s="76"/>
      <c r="X140" s="76"/>
      <c r="Y140" s="76"/>
      <c r="Z140" s="76"/>
      <c r="AA140" s="76"/>
      <c r="AB140" s="76"/>
      <c r="AC140" s="76"/>
      <c r="AD140" s="76"/>
      <c r="AE140" s="76"/>
      <c r="AF140" s="76"/>
      <c r="AG140" s="76"/>
      <c r="AH140" s="76"/>
      <c r="AI140" s="76"/>
      <c r="AJ140" s="76"/>
      <c r="AK140" s="76"/>
      <c r="AL140" s="76"/>
    </row>
    <row r="141" hidden="1" outlineLevel="1" spans="1:38">
      <c r="A141" s="105" t="s">
        <v>1337</v>
      </c>
      <c r="B141" s="71">
        <f>C141+'表七(2)'!B141</f>
        <v>0</v>
      </c>
      <c r="C141" s="71">
        <f t="shared" si="28"/>
        <v>0</v>
      </c>
      <c r="D141" s="76"/>
      <c r="E141" s="76"/>
      <c r="F141" s="76"/>
      <c r="G141" s="76"/>
      <c r="H141" s="76"/>
      <c r="I141" s="76"/>
      <c r="J141" s="87"/>
      <c r="K141" s="76"/>
      <c r="L141" s="87"/>
      <c r="M141" s="87"/>
      <c r="N141" s="87"/>
      <c r="O141" s="76"/>
      <c r="P141" s="76"/>
      <c r="Q141" s="76"/>
      <c r="R141" s="76"/>
      <c r="S141" s="87"/>
      <c r="T141" s="87"/>
      <c r="U141" s="87"/>
      <c r="V141" s="87"/>
      <c r="W141" s="76"/>
      <c r="X141" s="76"/>
      <c r="Y141" s="76"/>
      <c r="Z141" s="76"/>
      <c r="AA141" s="76"/>
      <c r="AB141" s="76"/>
      <c r="AC141" s="76"/>
      <c r="AD141" s="76"/>
      <c r="AE141" s="76"/>
      <c r="AF141" s="76"/>
      <c r="AG141" s="76"/>
      <c r="AH141" s="76"/>
      <c r="AI141" s="76"/>
      <c r="AJ141" s="76"/>
      <c r="AK141" s="76"/>
      <c r="AL141" s="76"/>
    </row>
    <row r="142" hidden="1" outlineLevel="1" spans="1:38">
      <c r="A142" s="105" t="s">
        <v>1338</v>
      </c>
      <c r="B142" s="71">
        <f>C142+'表七(2)'!B142</f>
        <v>0</v>
      </c>
      <c r="C142" s="71">
        <f t="shared" si="28"/>
        <v>0</v>
      </c>
      <c r="D142" s="76"/>
      <c r="E142" s="76"/>
      <c r="F142" s="76"/>
      <c r="G142" s="76"/>
      <c r="H142" s="76"/>
      <c r="I142" s="76"/>
      <c r="J142" s="87"/>
      <c r="K142" s="76"/>
      <c r="L142" s="87"/>
      <c r="M142" s="87"/>
      <c r="N142" s="87"/>
      <c r="O142" s="76"/>
      <c r="P142" s="76"/>
      <c r="Q142" s="76"/>
      <c r="R142" s="76"/>
      <c r="S142" s="87"/>
      <c r="T142" s="87"/>
      <c r="U142" s="87"/>
      <c r="V142" s="87"/>
      <c r="W142" s="76"/>
      <c r="X142" s="76"/>
      <c r="Y142" s="76"/>
      <c r="Z142" s="76"/>
      <c r="AA142" s="76"/>
      <c r="AB142" s="76"/>
      <c r="AC142" s="76"/>
      <c r="AD142" s="76"/>
      <c r="AE142" s="76"/>
      <c r="AF142" s="76"/>
      <c r="AG142" s="76"/>
      <c r="AH142" s="76"/>
      <c r="AI142" s="76"/>
      <c r="AJ142" s="76"/>
      <c r="AK142" s="76"/>
      <c r="AL142" s="76"/>
    </row>
    <row r="143" collapsed="1" spans="1:38">
      <c r="A143" s="104" t="s">
        <v>1339</v>
      </c>
      <c r="B143" s="71">
        <f>C143+'表七(2)'!B143</f>
        <v>0</v>
      </c>
      <c r="C143" s="71">
        <f>C144+C145</f>
        <v>0</v>
      </c>
      <c r="D143" s="71">
        <f t="shared" ref="D143:AL143" si="29">D144+D145</f>
        <v>0</v>
      </c>
      <c r="E143" s="71">
        <f t="shared" si="29"/>
        <v>0</v>
      </c>
      <c r="F143" s="71">
        <f t="shared" si="29"/>
        <v>0</v>
      </c>
      <c r="G143" s="71">
        <f t="shared" si="29"/>
        <v>0</v>
      </c>
      <c r="H143" s="71">
        <f t="shared" si="29"/>
        <v>0</v>
      </c>
      <c r="I143" s="71">
        <f t="shared" si="29"/>
        <v>0</v>
      </c>
      <c r="J143" s="71">
        <f t="shared" si="29"/>
        <v>0</v>
      </c>
      <c r="K143" s="71">
        <f t="shared" si="29"/>
        <v>0</v>
      </c>
      <c r="L143" s="71">
        <f t="shared" si="29"/>
        <v>0</v>
      </c>
      <c r="M143" s="71">
        <f t="shared" si="29"/>
        <v>0</v>
      </c>
      <c r="N143" s="71">
        <f t="shared" si="29"/>
        <v>0</v>
      </c>
      <c r="O143" s="71">
        <f t="shared" si="29"/>
        <v>0</v>
      </c>
      <c r="P143" s="71">
        <f t="shared" si="29"/>
        <v>0</v>
      </c>
      <c r="Q143" s="71">
        <f t="shared" si="29"/>
        <v>0</v>
      </c>
      <c r="R143" s="71">
        <f t="shared" si="29"/>
        <v>0</v>
      </c>
      <c r="S143" s="71">
        <f t="shared" si="29"/>
        <v>0</v>
      </c>
      <c r="T143" s="71">
        <f t="shared" si="29"/>
        <v>0</v>
      </c>
      <c r="U143" s="71">
        <f t="shared" si="29"/>
        <v>0</v>
      </c>
      <c r="V143" s="71">
        <f t="shared" si="29"/>
        <v>0</v>
      </c>
      <c r="W143" s="71">
        <f t="shared" si="29"/>
        <v>0</v>
      </c>
      <c r="X143" s="71">
        <f t="shared" si="29"/>
        <v>0</v>
      </c>
      <c r="Y143" s="71">
        <f t="shared" si="29"/>
        <v>0</v>
      </c>
      <c r="Z143" s="71">
        <f t="shared" si="29"/>
        <v>0</v>
      </c>
      <c r="AA143" s="71">
        <f t="shared" si="29"/>
        <v>0</v>
      </c>
      <c r="AB143" s="71">
        <f t="shared" si="29"/>
        <v>0</v>
      </c>
      <c r="AC143" s="71">
        <f t="shared" si="29"/>
        <v>0</v>
      </c>
      <c r="AD143" s="71">
        <f t="shared" si="29"/>
        <v>0</v>
      </c>
      <c r="AE143" s="71">
        <f t="shared" si="29"/>
        <v>0</v>
      </c>
      <c r="AF143" s="71">
        <f t="shared" si="29"/>
        <v>0</v>
      </c>
      <c r="AG143" s="71">
        <f t="shared" si="29"/>
        <v>0</v>
      </c>
      <c r="AH143" s="71">
        <f t="shared" si="29"/>
        <v>0</v>
      </c>
      <c r="AI143" s="71">
        <f t="shared" si="29"/>
        <v>0</v>
      </c>
      <c r="AJ143" s="71">
        <f t="shared" si="29"/>
        <v>0</v>
      </c>
      <c r="AK143" s="71">
        <f t="shared" si="29"/>
        <v>0</v>
      </c>
      <c r="AL143" s="71">
        <f t="shared" si="29"/>
        <v>0</v>
      </c>
    </row>
    <row r="144" hidden="1" outlineLevel="1" spans="1:38">
      <c r="A144" s="105" t="s">
        <v>1340</v>
      </c>
      <c r="B144" s="71">
        <f>C144+'表七(2)'!B144</f>
        <v>0</v>
      </c>
      <c r="C144" s="71">
        <f t="shared" si="28"/>
        <v>0</v>
      </c>
      <c r="D144" s="76"/>
      <c r="E144" s="76"/>
      <c r="F144" s="76"/>
      <c r="G144" s="76"/>
      <c r="H144" s="76"/>
      <c r="I144" s="76"/>
      <c r="J144" s="87"/>
      <c r="K144" s="76"/>
      <c r="L144" s="87"/>
      <c r="M144" s="87"/>
      <c r="N144" s="87"/>
      <c r="O144" s="76"/>
      <c r="P144" s="76"/>
      <c r="Q144" s="76"/>
      <c r="R144" s="76"/>
      <c r="S144" s="87"/>
      <c r="T144" s="87"/>
      <c r="U144" s="87"/>
      <c r="V144" s="87"/>
      <c r="W144" s="76"/>
      <c r="X144" s="76"/>
      <c r="Y144" s="76"/>
      <c r="Z144" s="76"/>
      <c r="AA144" s="76"/>
      <c r="AB144" s="76"/>
      <c r="AC144" s="76"/>
      <c r="AD144" s="76"/>
      <c r="AE144" s="76"/>
      <c r="AF144" s="76"/>
      <c r="AG144" s="76"/>
      <c r="AH144" s="76"/>
      <c r="AI144" s="76"/>
      <c r="AJ144" s="76"/>
      <c r="AK144" s="76"/>
      <c r="AL144" s="76"/>
    </row>
    <row r="145" hidden="1" outlineLevel="1" spans="1:38">
      <c r="A145" s="106" t="s">
        <v>1341</v>
      </c>
      <c r="B145" s="71">
        <f>C145+'表七(2)'!B145</f>
        <v>0</v>
      </c>
      <c r="C145" s="71">
        <f>SUM(C146:C150)</f>
        <v>0</v>
      </c>
      <c r="D145" s="71">
        <f t="shared" ref="D145:AL145" si="30">SUM(D146:D150)</f>
        <v>0</v>
      </c>
      <c r="E145" s="71">
        <f t="shared" si="30"/>
        <v>0</v>
      </c>
      <c r="F145" s="71">
        <f t="shared" si="30"/>
        <v>0</v>
      </c>
      <c r="G145" s="71">
        <f t="shared" si="30"/>
        <v>0</v>
      </c>
      <c r="H145" s="71">
        <f t="shared" si="30"/>
        <v>0</v>
      </c>
      <c r="I145" s="71">
        <f t="shared" si="30"/>
        <v>0</v>
      </c>
      <c r="J145" s="71">
        <f t="shared" si="30"/>
        <v>0</v>
      </c>
      <c r="K145" s="71">
        <f t="shared" si="30"/>
        <v>0</v>
      </c>
      <c r="L145" s="71">
        <f t="shared" si="30"/>
        <v>0</v>
      </c>
      <c r="M145" s="71">
        <f t="shared" si="30"/>
        <v>0</v>
      </c>
      <c r="N145" s="71">
        <f t="shared" si="30"/>
        <v>0</v>
      </c>
      <c r="O145" s="71">
        <f t="shared" si="30"/>
        <v>0</v>
      </c>
      <c r="P145" s="71">
        <f t="shared" si="30"/>
        <v>0</v>
      </c>
      <c r="Q145" s="71">
        <f t="shared" si="30"/>
        <v>0</v>
      </c>
      <c r="R145" s="71">
        <f t="shared" si="30"/>
        <v>0</v>
      </c>
      <c r="S145" s="71">
        <f t="shared" si="30"/>
        <v>0</v>
      </c>
      <c r="T145" s="71">
        <f t="shared" si="30"/>
        <v>0</v>
      </c>
      <c r="U145" s="71">
        <f t="shared" si="30"/>
        <v>0</v>
      </c>
      <c r="V145" s="71">
        <f t="shared" si="30"/>
        <v>0</v>
      </c>
      <c r="W145" s="71">
        <f t="shared" si="30"/>
        <v>0</v>
      </c>
      <c r="X145" s="71">
        <f t="shared" si="30"/>
        <v>0</v>
      </c>
      <c r="Y145" s="71">
        <f t="shared" si="30"/>
        <v>0</v>
      </c>
      <c r="Z145" s="71">
        <f t="shared" si="30"/>
        <v>0</v>
      </c>
      <c r="AA145" s="71">
        <f t="shared" si="30"/>
        <v>0</v>
      </c>
      <c r="AB145" s="71">
        <f t="shared" si="30"/>
        <v>0</v>
      </c>
      <c r="AC145" s="71">
        <f t="shared" si="30"/>
        <v>0</v>
      </c>
      <c r="AD145" s="71">
        <f t="shared" si="30"/>
        <v>0</v>
      </c>
      <c r="AE145" s="71">
        <f t="shared" si="30"/>
        <v>0</v>
      </c>
      <c r="AF145" s="71">
        <f t="shared" si="30"/>
        <v>0</v>
      </c>
      <c r="AG145" s="71">
        <f t="shared" si="30"/>
        <v>0</v>
      </c>
      <c r="AH145" s="71">
        <f t="shared" si="30"/>
        <v>0</v>
      </c>
      <c r="AI145" s="71">
        <f t="shared" si="30"/>
        <v>0</v>
      </c>
      <c r="AJ145" s="71">
        <f t="shared" si="30"/>
        <v>0</v>
      </c>
      <c r="AK145" s="71">
        <f t="shared" si="30"/>
        <v>0</v>
      </c>
      <c r="AL145" s="71">
        <f t="shared" si="30"/>
        <v>0</v>
      </c>
    </row>
    <row r="146" hidden="1" outlineLevel="1" spans="1:38">
      <c r="A146" s="105" t="s">
        <v>1342</v>
      </c>
      <c r="B146" s="71">
        <f>C146+'表七(2)'!B146</f>
        <v>0</v>
      </c>
      <c r="C146" s="71">
        <f t="shared" si="28"/>
        <v>0</v>
      </c>
      <c r="D146" s="76"/>
      <c r="E146" s="76"/>
      <c r="F146" s="76"/>
      <c r="G146" s="76"/>
      <c r="H146" s="76"/>
      <c r="I146" s="76"/>
      <c r="J146" s="87"/>
      <c r="K146" s="76"/>
      <c r="L146" s="87"/>
      <c r="M146" s="87"/>
      <c r="N146" s="87"/>
      <c r="O146" s="76"/>
      <c r="P146" s="76"/>
      <c r="Q146" s="76"/>
      <c r="R146" s="76"/>
      <c r="S146" s="87"/>
      <c r="T146" s="87"/>
      <c r="U146" s="87"/>
      <c r="V146" s="87"/>
      <c r="W146" s="76"/>
      <c r="X146" s="76"/>
      <c r="Y146" s="76"/>
      <c r="Z146" s="76"/>
      <c r="AA146" s="76"/>
      <c r="AB146" s="76"/>
      <c r="AC146" s="76"/>
      <c r="AD146" s="76"/>
      <c r="AE146" s="76"/>
      <c r="AF146" s="76"/>
      <c r="AG146" s="76"/>
      <c r="AH146" s="76"/>
      <c r="AI146" s="76"/>
      <c r="AJ146" s="76"/>
      <c r="AK146" s="76"/>
      <c r="AL146" s="76"/>
    </row>
    <row r="147" hidden="1" outlineLevel="1" spans="1:38">
      <c r="A147" s="105" t="s">
        <v>1343</v>
      </c>
      <c r="B147" s="71">
        <f>C147+'表七(2)'!B147</f>
        <v>0</v>
      </c>
      <c r="C147" s="71">
        <f t="shared" si="28"/>
        <v>0</v>
      </c>
      <c r="D147" s="76"/>
      <c r="E147" s="76"/>
      <c r="F147" s="76"/>
      <c r="G147" s="76"/>
      <c r="H147" s="76"/>
      <c r="I147" s="76"/>
      <c r="J147" s="87"/>
      <c r="K147" s="76"/>
      <c r="L147" s="87"/>
      <c r="M147" s="87"/>
      <c r="N147" s="87"/>
      <c r="O147" s="76"/>
      <c r="P147" s="76"/>
      <c r="Q147" s="76"/>
      <c r="R147" s="76"/>
      <c r="S147" s="87"/>
      <c r="T147" s="87"/>
      <c r="U147" s="87"/>
      <c r="V147" s="87"/>
      <c r="W147" s="76"/>
      <c r="X147" s="76"/>
      <c r="Y147" s="76"/>
      <c r="Z147" s="76"/>
      <c r="AA147" s="76"/>
      <c r="AB147" s="76"/>
      <c r="AC147" s="76"/>
      <c r="AD147" s="76"/>
      <c r="AE147" s="76"/>
      <c r="AF147" s="76"/>
      <c r="AG147" s="76"/>
      <c r="AH147" s="76"/>
      <c r="AI147" s="76"/>
      <c r="AJ147" s="76"/>
      <c r="AK147" s="76"/>
      <c r="AL147" s="76"/>
    </row>
    <row r="148" hidden="1" outlineLevel="1" spans="1:38">
      <c r="A148" s="105" t="s">
        <v>1344</v>
      </c>
      <c r="B148" s="71">
        <f>C148+'表七(2)'!B148</f>
        <v>0</v>
      </c>
      <c r="C148" s="71">
        <f t="shared" si="28"/>
        <v>0</v>
      </c>
      <c r="D148" s="76"/>
      <c r="E148" s="76"/>
      <c r="F148" s="76"/>
      <c r="G148" s="76"/>
      <c r="H148" s="76"/>
      <c r="I148" s="76"/>
      <c r="J148" s="87"/>
      <c r="K148" s="76"/>
      <c r="L148" s="87"/>
      <c r="M148" s="87"/>
      <c r="N148" s="87"/>
      <c r="O148" s="76"/>
      <c r="P148" s="76"/>
      <c r="Q148" s="76"/>
      <c r="R148" s="76"/>
      <c r="S148" s="87"/>
      <c r="T148" s="87"/>
      <c r="U148" s="87"/>
      <c r="V148" s="87"/>
      <c r="W148" s="76"/>
      <c r="X148" s="76"/>
      <c r="Y148" s="76"/>
      <c r="Z148" s="76"/>
      <c r="AA148" s="76"/>
      <c r="AB148" s="76"/>
      <c r="AC148" s="76"/>
      <c r="AD148" s="76"/>
      <c r="AE148" s="76"/>
      <c r="AF148" s="76"/>
      <c r="AG148" s="76"/>
      <c r="AH148" s="76"/>
      <c r="AI148" s="76"/>
      <c r="AJ148" s="76"/>
      <c r="AK148" s="76"/>
      <c r="AL148" s="76"/>
    </row>
    <row r="149" hidden="1" outlineLevel="1" spans="1:38">
      <c r="A149" s="105" t="s">
        <v>1345</v>
      </c>
      <c r="B149" s="71">
        <f>C149+'表七(2)'!B149</f>
        <v>0</v>
      </c>
      <c r="C149" s="71">
        <f t="shared" si="28"/>
        <v>0</v>
      </c>
      <c r="D149" s="76"/>
      <c r="E149" s="76"/>
      <c r="F149" s="76"/>
      <c r="G149" s="76"/>
      <c r="H149" s="76"/>
      <c r="I149" s="76"/>
      <c r="J149" s="87"/>
      <c r="K149" s="76"/>
      <c r="L149" s="87"/>
      <c r="M149" s="87"/>
      <c r="N149" s="87"/>
      <c r="O149" s="76"/>
      <c r="P149" s="76"/>
      <c r="Q149" s="76"/>
      <c r="R149" s="76"/>
      <c r="S149" s="87"/>
      <c r="T149" s="87"/>
      <c r="U149" s="87"/>
      <c r="V149" s="87"/>
      <c r="W149" s="76"/>
      <c r="X149" s="76"/>
      <c r="Y149" s="76"/>
      <c r="Z149" s="76"/>
      <c r="AA149" s="76"/>
      <c r="AB149" s="76"/>
      <c r="AC149" s="76"/>
      <c r="AD149" s="76"/>
      <c r="AE149" s="76"/>
      <c r="AF149" s="76"/>
      <c r="AG149" s="76"/>
      <c r="AH149" s="76"/>
      <c r="AI149" s="76"/>
      <c r="AJ149" s="76"/>
      <c r="AK149" s="76"/>
      <c r="AL149" s="76"/>
    </row>
    <row r="150" hidden="1" outlineLevel="1" spans="1:38">
      <c r="A150" s="105" t="s">
        <v>1346</v>
      </c>
      <c r="B150" s="71">
        <f>C150+'表七(2)'!B150</f>
        <v>0</v>
      </c>
      <c r="C150" s="71">
        <f t="shared" si="28"/>
        <v>0</v>
      </c>
      <c r="D150" s="76"/>
      <c r="E150" s="76"/>
      <c r="F150" s="76"/>
      <c r="G150" s="76"/>
      <c r="H150" s="76"/>
      <c r="I150" s="76"/>
      <c r="J150" s="87"/>
      <c r="K150" s="76"/>
      <c r="L150" s="87"/>
      <c r="M150" s="87"/>
      <c r="N150" s="87"/>
      <c r="O150" s="76"/>
      <c r="P150" s="76"/>
      <c r="Q150" s="76"/>
      <c r="R150" s="76"/>
      <c r="S150" s="87"/>
      <c r="T150" s="87"/>
      <c r="U150" s="87"/>
      <c r="V150" s="87"/>
      <c r="W150" s="76"/>
      <c r="X150" s="76"/>
      <c r="Y150" s="76"/>
      <c r="Z150" s="76"/>
      <c r="AA150" s="76"/>
      <c r="AB150" s="76"/>
      <c r="AC150" s="76"/>
      <c r="AD150" s="76"/>
      <c r="AE150" s="76"/>
      <c r="AF150" s="76"/>
      <c r="AG150" s="76"/>
      <c r="AH150" s="76"/>
      <c r="AI150" s="76"/>
      <c r="AJ150" s="76"/>
      <c r="AK150" s="76"/>
      <c r="AL150" s="76"/>
    </row>
    <row r="151" collapsed="1" spans="1:38">
      <c r="A151" s="104" t="s">
        <v>1347</v>
      </c>
      <c r="B151" s="71">
        <f>C151+'表七(2)'!B151</f>
        <v>0</v>
      </c>
      <c r="C151" s="71">
        <f>C152+C153</f>
        <v>0</v>
      </c>
      <c r="D151" s="71">
        <f t="shared" ref="D151:AL151" si="31">D152+D153</f>
        <v>0</v>
      </c>
      <c r="E151" s="71">
        <f t="shared" si="31"/>
        <v>0</v>
      </c>
      <c r="F151" s="71">
        <f t="shared" si="31"/>
        <v>0</v>
      </c>
      <c r="G151" s="71">
        <f t="shared" si="31"/>
        <v>0</v>
      </c>
      <c r="H151" s="71">
        <f t="shared" si="31"/>
        <v>0</v>
      </c>
      <c r="I151" s="71">
        <f t="shared" si="31"/>
        <v>0</v>
      </c>
      <c r="J151" s="71">
        <f t="shared" si="31"/>
        <v>0</v>
      </c>
      <c r="K151" s="71">
        <f t="shared" si="31"/>
        <v>0</v>
      </c>
      <c r="L151" s="71">
        <f t="shared" si="31"/>
        <v>0</v>
      </c>
      <c r="M151" s="71">
        <f t="shared" si="31"/>
        <v>0</v>
      </c>
      <c r="N151" s="71">
        <f t="shared" si="31"/>
        <v>0</v>
      </c>
      <c r="O151" s="71">
        <f t="shared" si="31"/>
        <v>0</v>
      </c>
      <c r="P151" s="71">
        <f t="shared" si="31"/>
        <v>0</v>
      </c>
      <c r="Q151" s="71">
        <f t="shared" si="31"/>
        <v>0</v>
      </c>
      <c r="R151" s="71">
        <f t="shared" si="31"/>
        <v>0</v>
      </c>
      <c r="S151" s="71">
        <f t="shared" si="31"/>
        <v>0</v>
      </c>
      <c r="T151" s="71">
        <f t="shared" si="31"/>
        <v>0</v>
      </c>
      <c r="U151" s="71">
        <f t="shared" si="31"/>
        <v>0</v>
      </c>
      <c r="V151" s="71">
        <f t="shared" si="31"/>
        <v>0</v>
      </c>
      <c r="W151" s="71">
        <f t="shared" si="31"/>
        <v>0</v>
      </c>
      <c r="X151" s="71">
        <f t="shared" si="31"/>
        <v>0</v>
      </c>
      <c r="Y151" s="71">
        <f t="shared" si="31"/>
        <v>0</v>
      </c>
      <c r="Z151" s="71">
        <f t="shared" si="31"/>
        <v>0</v>
      </c>
      <c r="AA151" s="71">
        <f t="shared" si="31"/>
        <v>0</v>
      </c>
      <c r="AB151" s="71">
        <f t="shared" si="31"/>
        <v>0</v>
      </c>
      <c r="AC151" s="71">
        <f t="shared" si="31"/>
        <v>0</v>
      </c>
      <c r="AD151" s="71">
        <f t="shared" si="31"/>
        <v>0</v>
      </c>
      <c r="AE151" s="71">
        <f t="shared" si="31"/>
        <v>0</v>
      </c>
      <c r="AF151" s="71">
        <f t="shared" si="31"/>
        <v>0</v>
      </c>
      <c r="AG151" s="71">
        <f t="shared" si="31"/>
        <v>0</v>
      </c>
      <c r="AH151" s="71">
        <f t="shared" si="31"/>
        <v>0</v>
      </c>
      <c r="AI151" s="71">
        <f t="shared" si="31"/>
        <v>0</v>
      </c>
      <c r="AJ151" s="71">
        <f t="shared" si="31"/>
        <v>0</v>
      </c>
      <c r="AK151" s="71">
        <f t="shared" si="31"/>
        <v>0</v>
      </c>
      <c r="AL151" s="71">
        <f t="shared" si="31"/>
        <v>0</v>
      </c>
    </row>
    <row r="152" hidden="1" outlineLevel="1" spans="1:38">
      <c r="A152" s="105" t="s">
        <v>1462</v>
      </c>
      <c r="B152" s="71">
        <f>C152+'表七(2)'!B152</f>
        <v>0</v>
      </c>
      <c r="C152" s="71">
        <f t="shared" si="28"/>
        <v>0</v>
      </c>
      <c r="D152" s="76"/>
      <c r="E152" s="76"/>
      <c r="F152" s="76"/>
      <c r="G152" s="76"/>
      <c r="H152" s="76"/>
      <c r="I152" s="76"/>
      <c r="J152" s="87"/>
      <c r="K152" s="76"/>
      <c r="L152" s="87"/>
      <c r="M152" s="87"/>
      <c r="N152" s="87"/>
      <c r="O152" s="76"/>
      <c r="P152" s="76"/>
      <c r="Q152" s="76"/>
      <c r="R152" s="76"/>
      <c r="S152" s="87"/>
      <c r="T152" s="87"/>
      <c r="U152" s="87"/>
      <c r="V152" s="87"/>
      <c r="W152" s="76"/>
      <c r="X152" s="76"/>
      <c r="Y152" s="76"/>
      <c r="Z152" s="76"/>
      <c r="AA152" s="76"/>
      <c r="AB152" s="76"/>
      <c r="AC152" s="76"/>
      <c r="AD152" s="76"/>
      <c r="AE152" s="76"/>
      <c r="AF152" s="76"/>
      <c r="AG152" s="76"/>
      <c r="AH152" s="76"/>
      <c r="AI152" s="76"/>
      <c r="AJ152" s="76"/>
      <c r="AK152" s="76"/>
      <c r="AL152" s="76"/>
    </row>
    <row r="153" hidden="1" outlineLevel="1" spans="1:38">
      <c r="A153" s="106" t="s">
        <v>1463</v>
      </c>
      <c r="B153" s="71">
        <f>C153+'表七(2)'!B153</f>
        <v>0</v>
      </c>
      <c r="C153" s="71">
        <f>SUM(C154:C165)</f>
        <v>0</v>
      </c>
      <c r="D153" s="71">
        <f t="shared" ref="D153:AL153" si="32">SUM(D154:D165)</f>
        <v>0</v>
      </c>
      <c r="E153" s="71">
        <f t="shared" si="32"/>
        <v>0</v>
      </c>
      <c r="F153" s="71">
        <f t="shared" si="32"/>
        <v>0</v>
      </c>
      <c r="G153" s="71">
        <f t="shared" si="32"/>
        <v>0</v>
      </c>
      <c r="H153" s="71">
        <f t="shared" si="32"/>
        <v>0</v>
      </c>
      <c r="I153" s="71">
        <f t="shared" si="32"/>
        <v>0</v>
      </c>
      <c r="J153" s="71">
        <f t="shared" si="32"/>
        <v>0</v>
      </c>
      <c r="K153" s="71">
        <f t="shared" si="32"/>
        <v>0</v>
      </c>
      <c r="L153" s="71">
        <f t="shared" si="32"/>
        <v>0</v>
      </c>
      <c r="M153" s="71">
        <f t="shared" si="32"/>
        <v>0</v>
      </c>
      <c r="N153" s="71">
        <f t="shared" si="32"/>
        <v>0</v>
      </c>
      <c r="O153" s="71">
        <f t="shared" si="32"/>
        <v>0</v>
      </c>
      <c r="P153" s="71">
        <f t="shared" si="32"/>
        <v>0</v>
      </c>
      <c r="Q153" s="71">
        <f t="shared" si="32"/>
        <v>0</v>
      </c>
      <c r="R153" s="71">
        <f t="shared" si="32"/>
        <v>0</v>
      </c>
      <c r="S153" s="71">
        <f t="shared" si="32"/>
        <v>0</v>
      </c>
      <c r="T153" s="71">
        <f t="shared" si="32"/>
        <v>0</v>
      </c>
      <c r="U153" s="71">
        <f t="shared" si="32"/>
        <v>0</v>
      </c>
      <c r="V153" s="71">
        <f t="shared" si="32"/>
        <v>0</v>
      </c>
      <c r="W153" s="71">
        <f t="shared" si="32"/>
        <v>0</v>
      </c>
      <c r="X153" s="71">
        <f t="shared" si="32"/>
        <v>0</v>
      </c>
      <c r="Y153" s="71">
        <f t="shared" si="32"/>
        <v>0</v>
      </c>
      <c r="Z153" s="71">
        <f t="shared" si="32"/>
        <v>0</v>
      </c>
      <c r="AA153" s="71">
        <f t="shared" si="32"/>
        <v>0</v>
      </c>
      <c r="AB153" s="71">
        <f t="shared" si="32"/>
        <v>0</v>
      </c>
      <c r="AC153" s="71">
        <f t="shared" si="32"/>
        <v>0</v>
      </c>
      <c r="AD153" s="71">
        <f t="shared" si="32"/>
        <v>0</v>
      </c>
      <c r="AE153" s="71">
        <f t="shared" si="32"/>
        <v>0</v>
      </c>
      <c r="AF153" s="71">
        <f t="shared" si="32"/>
        <v>0</v>
      </c>
      <c r="AG153" s="71">
        <f t="shared" si="32"/>
        <v>0</v>
      </c>
      <c r="AH153" s="71">
        <f t="shared" si="32"/>
        <v>0</v>
      </c>
      <c r="AI153" s="71">
        <f t="shared" si="32"/>
        <v>0</v>
      </c>
      <c r="AJ153" s="71">
        <f t="shared" si="32"/>
        <v>0</v>
      </c>
      <c r="AK153" s="71">
        <f t="shared" si="32"/>
        <v>0</v>
      </c>
      <c r="AL153" s="71">
        <f t="shared" si="32"/>
        <v>0</v>
      </c>
    </row>
    <row r="154" hidden="1" outlineLevel="1" spans="1:38">
      <c r="A154" s="105" t="s">
        <v>1350</v>
      </c>
      <c r="B154" s="71">
        <f>C154+'表七(2)'!B154</f>
        <v>0</v>
      </c>
      <c r="C154" s="71">
        <f t="shared" si="28"/>
        <v>0</v>
      </c>
      <c r="D154" s="76"/>
      <c r="E154" s="76"/>
      <c r="F154" s="76"/>
      <c r="G154" s="76"/>
      <c r="H154" s="76"/>
      <c r="I154" s="76"/>
      <c r="J154" s="87"/>
      <c r="K154" s="76"/>
      <c r="L154" s="87"/>
      <c r="M154" s="87"/>
      <c r="N154" s="87"/>
      <c r="O154" s="76"/>
      <c r="P154" s="76"/>
      <c r="Q154" s="76"/>
      <c r="R154" s="76"/>
      <c r="S154" s="87"/>
      <c r="T154" s="87"/>
      <c r="U154" s="87"/>
      <c r="V154" s="87"/>
      <c r="W154" s="76"/>
      <c r="X154" s="76"/>
      <c r="Y154" s="76"/>
      <c r="Z154" s="76"/>
      <c r="AA154" s="76"/>
      <c r="AB154" s="76"/>
      <c r="AC154" s="76"/>
      <c r="AD154" s="76"/>
      <c r="AE154" s="76"/>
      <c r="AF154" s="76"/>
      <c r="AG154" s="76"/>
      <c r="AH154" s="76"/>
      <c r="AI154" s="76"/>
      <c r="AJ154" s="76"/>
      <c r="AK154" s="76"/>
      <c r="AL154" s="76"/>
    </row>
    <row r="155" hidden="1" outlineLevel="1" spans="1:38">
      <c r="A155" s="105" t="s">
        <v>1351</v>
      </c>
      <c r="B155" s="71">
        <f>C155+'表七(2)'!B155</f>
        <v>0</v>
      </c>
      <c r="C155" s="71">
        <f t="shared" si="28"/>
        <v>0</v>
      </c>
      <c r="D155" s="76"/>
      <c r="E155" s="76"/>
      <c r="F155" s="76"/>
      <c r="G155" s="76"/>
      <c r="H155" s="76"/>
      <c r="I155" s="76"/>
      <c r="J155" s="87"/>
      <c r="K155" s="76"/>
      <c r="L155" s="87"/>
      <c r="M155" s="87"/>
      <c r="N155" s="87"/>
      <c r="O155" s="76"/>
      <c r="P155" s="76"/>
      <c r="Q155" s="76"/>
      <c r="R155" s="76"/>
      <c r="S155" s="87"/>
      <c r="T155" s="87"/>
      <c r="U155" s="87"/>
      <c r="V155" s="87"/>
      <c r="W155" s="76"/>
      <c r="X155" s="76"/>
      <c r="Y155" s="76"/>
      <c r="Z155" s="76"/>
      <c r="AA155" s="76"/>
      <c r="AB155" s="76"/>
      <c r="AC155" s="76"/>
      <c r="AD155" s="76"/>
      <c r="AE155" s="76"/>
      <c r="AF155" s="76"/>
      <c r="AG155" s="76"/>
      <c r="AH155" s="76"/>
      <c r="AI155" s="76"/>
      <c r="AJ155" s="76"/>
      <c r="AK155" s="76"/>
      <c r="AL155" s="76"/>
    </row>
    <row r="156" hidden="1" outlineLevel="1" spans="1:38">
      <c r="A156" s="105" t="s">
        <v>1352</v>
      </c>
      <c r="B156" s="71">
        <f>C156+'表七(2)'!B156</f>
        <v>0</v>
      </c>
      <c r="C156" s="71">
        <f t="shared" si="28"/>
        <v>0</v>
      </c>
      <c r="D156" s="76"/>
      <c r="E156" s="76"/>
      <c r="F156" s="76"/>
      <c r="G156" s="76"/>
      <c r="H156" s="76"/>
      <c r="I156" s="76"/>
      <c r="J156" s="87"/>
      <c r="K156" s="76"/>
      <c r="L156" s="87"/>
      <c r="M156" s="87"/>
      <c r="N156" s="87"/>
      <c r="O156" s="76"/>
      <c r="P156" s="76"/>
      <c r="Q156" s="76"/>
      <c r="R156" s="76"/>
      <c r="S156" s="87"/>
      <c r="T156" s="87"/>
      <c r="U156" s="87"/>
      <c r="V156" s="87"/>
      <c r="W156" s="76"/>
      <c r="X156" s="76"/>
      <c r="Y156" s="76"/>
      <c r="Z156" s="76"/>
      <c r="AA156" s="76"/>
      <c r="AB156" s="76"/>
      <c r="AC156" s="76"/>
      <c r="AD156" s="76"/>
      <c r="AE156" s="76"/>
      <c r="AF156" s="76"/>
      <c r="AG156" s="76"/>
      <c r="AH156" s="76"/>
      <c r="AI156" s="76"/>
      <c r="AJ156" s="76"/>
      <c r="AK156" s="76"/>
      <c r="AL156" s="76"/>
    </row>
    <row r="157" hidden="1" outlineLevel="1" spans="1:38">
      <c r="A157" s="105" t="s">
        <v>1353</v>
      </c>
      <c r="B157" s="71">
        <f>C157+'表七(2)'!B157</f>
        <v>0</v>
      </c>
      <c r="C157" s="71">
        <f t="shared" si="28"/>
        <v>0</v>
      </c>
      <c r="D157" s="76"/>
      <c r="E157" s="76"/>
      <c r="F157" s="76"/>
      <c r="G157" s="76"/>
      <c r="H157" s="76"/>
      <c r="I157" s="76"/>
      <c r="J157" s="87"/>
      <c r="K157" s="76"/>
      <c r="L157" s="87"/>
      <c r="M157" s="87"/>
      <c r="N157" s="87"/>
      <c r="O157" s="76"/>
      <c r="P157" s="76"/>
      <c r="Q157" s="76"/>
      <c r="R157" s="76"/>
      <c r="S157" s="87"/>
      <c r="T157" s="87"/>
      <c r="U157" s="87"/>
      <c r="V157" s="87"/>
      <c r="W157" s="76"/>
      <c r="X157" s="76"/>
      <c r="Y157" s="76"/>
      <c r="Z157" s="76"/>
      <c r="AA157" s="76"/>
      <c r="AB157" s="76"/>
      <c r="AC157" s="76"/>
      <c r="AD157" s="76"/>
      <c r="AE157" s="76"/>
      <c r="AF157" s="76"/>
      <c r="AG157" s="76"/>
      <c r="AH157" s="76"/>
      <c r="AI157" s="76"/>
      <c r="AJ157" s="76"/>
      <c r="AK157" s="76"/>
      <c r="AL157" s="76"/>
    </row>
    <row r="158" hidden="1" outlineLevel="1" spans="1:38">
      <c r="A158" s="105" t="s">
        <v>1354</v>
      </c>
      <c r="B158" s="71">
        <f>C158+'表七(2)'!B158</f>
        <v>0</v>
      </c>
      <c r="C158" s="71">
        <f t="shared" si="28"/>
        <v>0</v>
      </c>
      <c r="D158" s="76"/>
      <c r="E158" s="76"/>
      <c r="F158" s="76"/>
      <c r="G158" s="76"/>
      <c r="H158" s="76"/>
      <c r="I158" s="76"/>
      <c r="J158" s="87"/>
      <c r="K158" s="76"/>
      <c r="L158" s="87"/>
      <c r="M158" s="87"/>
      <c r="N158" s="87"/>
      <c r="O158" s="76"/>
      <c r="P158" s="76"/>
      <c r="Q158" s="76"/>
      <c r="R158" s="76"/>
      <c r="S158" s="87"/>
      <c r="T158" s="87"/>
      <c r="U158" s="87"/>
      <c r="V158" s="87"/>
      <c r="W158" s="76"/>
      <c r="X158" s="76"/>
      <c r="Y158" s="76"/>
      <c r="Z158" s="76"/>
      <c r="AA158" s="76"/>
      <c r="AB158" s="76"/>
      <c r="AC158" s="76"/>
      <c r="AD158" s="76"/>
      <c r="AE158" s="76"/>
      <c r="AF158" s="76"/>
      <c r="AG158" s="76"/>
      <c r="AH158" s="76"/>
      <c r="AI158" s="76"/>
      <c r="AJ158" s="76"/>
      <c r="AK158" s="76"/>
      <c r="AL158" s="76"/>
    </row>
    <row r="159" hidden="1" outlineLevel="1" spans="1:38">
      <c r="A159" s="105" t="s">
        <v>1355</v>
      </c>
      <c r="B159" s="71">
        <f>C159+'表七(2)'!B159</f>
        <v>0</v>
      </c>
      <c r="C159" s="71">
        <f t="shared" si="28"/>
        <v>0</v>
      </c>
      <c r="D159" s="76"/>
      <c r="E159" s="76"/>
      <c r="F159" s="76"/>
      <c r="G159" s="76"/>
      <c r="H159" s="76"/>
      <c r="I159" s="76"/>
      <c r="J159" s="87"/>
      <c r="K159" s="76"/>
      <c r="L159" s="87"/>
      <c r="M159" s="87"/>
      <c r="N159" s="87"/>
      <c r="O159" s="76"/>
      <c r="P159" s="76"/>
      <c r="Q159" s="76"/>
      <c r="R159" s="76"/>
      <c r="S159" s="87"/>
      <c r="T159" s="87"/>
      <c r="U159" s="87"/>
      <c r="V159" s="87"/>
      <c r="W159" s="76"/>
      <c r="X159" s="76"/>
      <c r="Y159" s="76"/>
      <c r="Z159" s="76"/>
      <c r="AA159" s="76"/>
      <c r="AB159" s="76"/>
      <c r="AC159" s="76"/>
      <c r="AD159" s="76"/>
      <c r="AE159" s="76"/>
      <c r="AF159" s="76"/>
      <c r="AG159" s="76"/>
      <c r="AH159" s="76"/>
      <c r="AI159" s="76"/>
      <c r="AJ159" s="76"/>
      <c r="AK159" s="76"/>
      <c r="AL159" s="76"/>
    </row>
    <row r="160" hidden="1" outlineLevel="1" spans="1:38">
      <c r="A160" s="105" t="s">
        <v>1356</v>
      </c>
      <c r="B160" s="71">
        <f>C160+'表七(2)'!B160</f>
        <v>0</v>
      </c>
      <c r="C160" s="71">
        <f t="shared" si="28"/>
        <v>0</v>
      </c>
      <c r="D160" s="76"/>
      <c r="E160" s="76"/>
      <c r="F160" s="76"/>
      <c r="G160" s="76"/>
      <c r="H160" s="76"/>
      <c r="I160" s="76"/>
      <c r="J160" s="87"/>
      <c r="K160" s="76"/>
      <c r="L160" s="87"/>
      <c r="M160" s="87"/>
      <c r="N160" s="87"/>
      <c r="O160" s="76"/>
      <c r="P160" s="76"/>
      <c r="Q160" s="76"/>
      <c r="R160" s="76"/>
      <c r="S160" s="87"/>
      <c r="T160" s="87"/>
      <c r="U160" s="87"/>
      <c r="V160" s="87"/>
      <c r="W160" s="76"/>
      <c r="X160" s="76"/>
      <c r="Y160" s="76"/>
      <c r="Z160" s="76"/>
      <c r="AA160" s="76"/>
      <c r="AB160" s="76"/>
      <c r="AC160" s="76"/>
      <c r="AD160" s="76"/>
      <c r="AE160" s="76"/>
      <c r="AF160" s="76"/>
      <c r="AG160" s="76"/>
      <c r="AH160" s="76"/>
      <c r="AI160" s="76"/>
      <c r="AJ160" s="76"/>
      <c r="AK160" s="76"/>
      <c r="AL160" s="76"/>
    </row>
    <row r="161" hidden="1" outlineLevel="1" spans="1:38">
      <c r="A161" s="105" t="s">
        <v>1357</v>
      </c>
      <c r="B161" s="71">
        <f>C161+'表七(2)'!B161</f>
        <v>0</v>
      </c>
      <c r="C161" s="71">
        <f t="shared" si="28"/>
        <v>0</v>
      </c>
      <c r="D161" s="76"/>
      <c r="E161" s="76"/>
      <c r="F161" s="76"/>
      <c r="G161" s="76"/>
      <c r="H161" s="76"/>
      <c r="I161" s="76"/>
      <c r="J161" s="87"/>
      <c r="K161" s="76"/>
      <c r="L161" s="87"/>
      <c r="M161" s="87"/>
      <c r="N161" s="87"/>
      <c r="O161" s="76"/>
      <c r="P161" s="76"/>
      <c r="Q161" s="76"/>
      <c r="R161" s="76"/>
      <c r="S161" s="87"/>
      <c r="T161" s="87"/>
      <c r="U161" s="87"/>
      <c r="V161" s="87"/>
      <c r="W161" s="76"/>
      <c r="X161" s="76"/>
      <c r="Y161" s="76"/>
      <c r="Z161" s="76"/>
      <c r="AA161" s="76"/>
      <c r="AB161" s="76"/>
      <c r="AC161" s="76"/>
      <c r="AD161" s="76"/>
      <c r="AE161" s="76"/>
      <c r="AF161" s="76"/>
      <c r="AG161" s="76"/>
      <c r="AH161" s="76"/>
      <c r="AI161" s="76"/>
      <c r="AJ161" s="76"/>
      <c r="AK161" s="76"/>
      <c r="AL161" s="76"/>
    </row>
    <row r="162" hidden="1" outlineLevel="1" spans="1:38">
      <c r="A162" s="105" t="s">
        <v>1358</v>
      </c>
      <c r="B162" s="71">
        <f>C162+'表七(2)'!B162</f>
        <v>0</v>
      </c>
      <c r="C162" s="71">
        <f t="shared" si="28"/>
        <v>0</v>
      </c>
      <c r="D162" s="76"/>
      <c r="E162" s="76"/>
      <c r="F162" s="76"/>
      <c r="G162" s="76"/>
      <c r="H162" s="76"/>
      <c r="I162" s="76"/>
      <c r="J162" s="87"/>
      <c r="K162" s="76"/>
      <c r="L162" s="87"/>
      <c r="M162" s="87"/>
      <c r="N162" s="87"/>
      <c r="O162" s="76"/>
      <c r="P162" s="76"/>
      <c r="Q162" s="76"/>
      <c r="R162" s="76"/>
      <c r="S162" s="87"/>
      <c r="T162" s="87"/>
      <c r="U162" s="87"/>
      <c r="V162" s="87"/>
      <c r="W162" s="76"/>
      <c r="X162" s="76"/>
      <c r="Y162" s="76"/>
      <c r="Z162" s="76"/>
      <c r="AA162" s="76"/>
      <c r="AB162" s="76"/>
      <c r="AC162" s="76"/>
      <c r="AD162" s="76"/>
      <c r="AE162" s="76"/>
      <c r="AF162" s="76"/>
      <c r="AG162" s="76"/>
      <c r="AH162" s="76"/>
      <c r="AI162" s="76"/>
      <c r="AJ162" s="76"/>
      <c r="AK162" s="76"/>
      <c r="AL162" s="76"/>
    </row>
    <row r="163" hidden="1" outlineLevel="1" spans="1:38">
      <c r="A163" s="105" t="s">
        <v>1359</v>
      </c>
      <c r="B163" s="71">
        <f>C163+'表七(2)'!B163</f>
        <v>0</v>
      </c>
      <c r="C163" s="71">
        <f t="shared" si="28"/>
        <v>0</v>
      </c>
      <c r="D163" s="76"/>
      <c r="E163" s="76"/>
      <c r="F163" s="76"/>
      <c r="G163" s="76"/>
      <c r="H163" s="76"/>
      <c r="I163" s="76"/>
      <c r="J163" s="87"/>
      <c r="K163" s="76"/>
      <c r="L163" s="87"/>
      <c r="M163" s="87"/>
      <c r="N163" s="87"/>
      <c r="O163" s="76"/>
      <c r="P163" s="76"/>
      <c r="Q163" s="76"/>
      <c r="R163" s="76"/>
      <c r="S163" s="87"/>
      <c r="T163" s="87"/>
      <c r="U163" s="87"/>
      <c r="V163" s="87"/>
      <c r="W163" s="76"/>
      <c r="X163" s="76"/>
      <c r="Y163" s="76"/>
      <c r="Z163" s="76"/>
      <c r="AA163" s="76"/>
      <c r="AB163" s="76"/>
      <c r="AC163" s="76"/>
      <c r="AD163" s="76"/>
      <c r="AE163" s="76"/>
      <c r="AF163" s="76"/>
      <c r="AG163" s="76"/>
      <c r="AH163" s="76"/>
      <c r="AI163" s="76"/>
      <c r="AJ163" s="76"/>
      <c r="AK163" s="76"/>
      <c r="AL163" s="76"/>
    </row>
    <row r="164" hidden="1" outlineLevel="1" spans="1:38">
      <c r="A164" s="105" t="s">
        <v>1360</v>
      </c>
      <c r="B164" s="71">
        <f>C164+'表七(2)'!B164</f>
        <v>0</v>
      </c>
      <c r="C164" s="71">
        <f t="shared" si="28"/>
        <v>0</v>
      </c>
      <c r="D164" s="76"/>
      <c r="E164" s="76"/>
      <c r="F164" s="76"/>
      <c r="G164" s="76"/>
      <c r="H164" s="76"/>
      <c r="I164" s="76"/>
      <c r="J164" s="87"/>
      <c r="K164" s="76"/>
      <c r="L164" s="87"/>
      <c r="M164" s="87"/>
      <c r="N164" s="87"/>
      <c r="O164" s="76"/>
      <c r="P164" s="76"/>
      <c r="Q164" s="76"/>
      <c r="R164" s="76"/>
      <c r="S164" s="87"/>
      <c r="T164" s="87"/>
      <c r="U164" s="87"/>
      <c r="V164" s="87"/>
      <c r="W164" s="76"/>
      <c r="X164" s="76"/>
      <c r="Y164" s="76"/>
      <c r="Z164" s="76"/>
      <c r="AA164" s="76"/>
      <c r="AB164" s="76"/>
      <c r="AC164" s="76"/>
      <c r="AD164" s="76"/>
      <c r="AE164" s="76"/>
      <c r="AF164" s="76"/>
      <c r="AG164" s="76"/>
      <c r="AH164" s="76"/>
      <c r="AI164" s="76"/>
      <c r="AJ164" s="76"/>
      <c r="AK164" s="76"/>
      <c r="AL164" s="76"/>
    </row>
    <row r="165" hidden="1" outlineLevel="1" spans="1:38">
      <c r="A165" s="105" t="s">
        <v>1361</v>
      </c>
      <c r="B165" s="71">
        <f>C165+'表七(2)'!B165</f>
        <v>0</v>
      </c>
      <c r="C165" s="71">
        <f t="shared" si="28"/>
        <v>0</v>
      </c>
      <c r="D165" s="76"/>
      <c r="E165" s="76"/>
      <c r="F165" s="76"/>
      <c r="G165" s="76"/>
      <c r="H165" s="76"/>
      <c r="I165" s="76"/>
      <c r="J165" s="87"/>
      <c r="K165" s="76"/>
      <c r="L165" s="87"/>
      <c r="M165" s="87"/>
      <c r="N165" s="87"/>
      <c r="O165" s="76"/>
      <c r="P165" s="76"/>
      <c r="Q165" s="76"/>
      <c r="R165" s="76"/>
      <c r="S165" s="87"/>
      <c r="T165" s="87"/>
      <c r="U165" s="87"/>
      <c r="V165" s="87"/>
      <c r="W165" s="76"/>
      <c r="X165" s="76"/>
      <c r="Y165" s="76"/>
      <c r="Z165" s="76"/>
      <c r="AA165" s="76"/>
      <c r="AB165" s="76"/>
      <c r="AC165" s="76"/>
      <c r="AD165" s="76"/>
      <c r="AE165" s="76"/>
      <c r="AF165" s="76"/>
      <c r="AG165" s="76"/>
      <c r="AH165" s="76"/>
      <c r="AI165" s="76"/>
      <c r="AJ165" s="76"/>
      <c r="AK165" s="76"/>
      <c r="AL165" s="76"/>
    </row>
    <row r="166" collapsed="1" spans="1:38">
      <c r="A166" s="104" t="s">
        <v>1362</v>
      </c>
      <c r="B166" s="71">
        <f>C166+'表七(2)'!B166</f>
        <v>0</v>
      </c>
      <c r="C166" s="71">
        <f>C167+C168</f>
        <v>0</v>
      </c>
      <c r="D166" s="71">
        <f t="shared" ref="D166:AL166" si="33">D167+D168</f>
        <v>0</v>
      </c>
      <c r="E166" s="71">
        <f t="shared" si="33"/>
        <v>0</v>
      </c>
      <c r="F166" s="71">
        <f t="shared" si="33"/>
        <v>0</v>
      </c>
      <c r="G166" s="71">
        <f t="shared" si="33"/>
        <v>0</v>
      </c>
      <c r="H166" s="71">
        <f t="shared" si="33"/>
        <v>0</v>
      </c>
      <c r="I166" s="71">
        <f t="shared" si="33"/>
        <v>0</v>
      </c>
      <c r="J166" s="71">
        <f t="shared" si="33"/>
        <v>0</v>
      </c>
      <c r="K166" s="71">
        <f t="shared" si="33"/>
        <v>0</v>
      </c>
      <c r="L166" s="71">
        <f t="shared" si="33"/>
        <v>0</v>
      </c>
      <c r="M166" s="71">
        <f t="shared" si="33"/>
        <v>0</v>
      </c>
      <c r="N166" s="71">
        <f t="shared" si="33"/>
        <v>0</v>
      </c>
      <c r="O166" s="71">
        <f t="shared" si="33"/>
        <v>0</v>
      </c>
      <c r="P166" s="71">
        <f t="shared" si="33"/>
        <v>0</v>
      </c>
      <c r="Q166" s="71">
        <f t="shared" si="33"/>
        <v>0</v>
      </c>
      <c r="R166" s="71">
        <f t="shared" si="33"/>
        <v>0</v>
      </c>
      <c r="S166" s="71">
        <f t="shared" si="33"/>
        <v>0</v>
      </c>
      <c r="T166" s="71">
        <f t="shared" si="33"/>
        <v>0</v>
      </c>
      <c r="U166" s="71">
        <f t="shared" si="33"/>
        <v>0</v>
      </c>
      <c r="V166" s="71">
        <f t="shared" si="33"/>
        <v>0</v>
      </c>
      <c r="W166" s="71">
        <f t="shared" si="33"/>
        <v>0</v>
      </c>
      <c r="X166" s="71">
        <f t="shared" si="33"/>
        <v>0</v>
      </c>
      <c r="Y166" s="71">
        <f t="shared" si="33"/>
        <v>0</v>
      </c>
      <c r="Z166" s="71">
        <f t="shared" si="33"/>
        <v>0</v>
      </c>
      <c r="AA166" s="71">
        <f t="shared" si="33"/>
        <v>0</v>
      </c>
      <c r="AB166" s="71">
        <f t="shared" si="33"/>
        <v>0</v>
      </c>
      <c r="AC166" s="71">
        <f t="shared" si="33"/>
        <v>0</v>
      </c>
      <c r="AD166" s="71">
        <f t="shared" si="33"/>
        <v>0</v>
      </c>
      <c r="AE166" s="71">
        <f t="shared" si="33"/>
        <v>0</v>
      </c>
      <c r="AF166" s="71">
        <f t="shared" si="33"/>
        <v>0</v>
      </c>
      <c r="AG166" s="71">
        <f t="shared" si="33"/>
        <v>0</v>
      </c>
      <c r="AH166" s="71">
        <f t="shared" si="33"/>
        <v>0</v>
      </c>
      <c r="AI166" s="71">
        <f t="shared" si="33"/>
        <v>0</v>
      </c>
      <c r="AJ166" s="71">
        <f t="shared" si="33"/>
        <v>0</v>
      </c>
      <c r="AK166" s="71">
        <f t="shared" si="33"/>
        <v>0</v>
      </c>
      <c r="AL166" s="71">
        <f t="shared" si="33"/>
        <v>0</v>
      </c>
    </row>
    <row r="167" ht="15.75" hidden="1" outlineLevel="1" spans="1:38">
      <c r="A167" s="105" t="s">
        <v>1363</v>
      </c>
      <c r="B167" s="93">
        <f>C167+'表七(2)'!B167</f>
        <v>0</v>
      </c>
      <c r="C167" s="93">
        <f t="shared" si="28"/>
        <v>0</v>
      </c>
      <c r="D167" s="94"/>
      <c r="E167" s="94"/>
      <c r="F167" s="94"/>
      <c r="G167" s="94"/>
      <c r="H167" s="94"/>
      <c r="I167" s="94"/>
      <c r="J167" s="95"/>
      <c r="K167" s="94"/>
      <c r="L167" s="95"/>
      <c r="M167" s="95"/>
      <c r="N167" s="95"/>
      <c r="O167" s="94"/>
      <c r="P167" s="94"/>
      <c r="Q167" s="94"/>
      <c r="R167" s="94"/>
      <c r="S167" s="95"/>
      <c r="T167" s="95"/>
      <c r="U167" s="95"/>
      <c r="V167" s="95"/>
      <c r="W167" s="94"/>
      <c r="X167" s="94"/>
      <c r="Y167" s="94"/>
      <c r="Z167" s="94"/>
      <c r="AA167" s="94"/>
      <c r="AB167" s="94"/>
      <c r="AC167" s="94"/>
      <c r="AD167" s="94"/>
      <c r="AE167" s="94"/>
      <c r="AF167" s="94"/>
      <c r="AG167" s="94"/>
      <c r="AH167" s="94"/>
      <c r="AI167" s="94"/>
      <c r="AJ167" s="94"/>
      <c r="AK167" s="94"/>
      <c r="AL167" s="94"/>
    </row>
    <row r="168" ht="24" hidden="1" outlineLevel="1" spans="1:38">
      <c r="A168" s="106" t="s">
        <v>1364</v>
      </c>
      <c r="B168" s="93">
        <f>C168+'表七(2)'!B168</f>
        <v>0</v>
      </c>
      <c r="C168" s="93">
        <f>SUM(C169:C176)</f>
        <v>0</v>
      </c>
      <c r="D168" s="93">
        <f t="shared" ref="D168:AL168" si="34">SUM(D169:D176)</f>
        <v>0</v>
      </c>
      <c r="E168" s="93">
        <f t="shared" si="34"/>
        <v>0</v>
      </c>
      <c r="F168" s="93">
        <f t="shared" si="34"/>
        <v>0</v>
      </c>
      <c r="G168" s="93">
        <f t="shared" si="34"/>
        <v>0</v>
      </c>
      <c r="H168" s="93">
        <f t="shared" si="34"/>
        <v>0</v>
      </c>
      <c r="I168" s="93">
        <f t="shared" si="34"/>
        <v>0</v>
      </c>
      <c r="J168" s="93">
        <f t="shared" si="34"/>
        <v>0</v>
      </c>
      <c r="K168" s="93">
        <f t="shared" si="34"/>
        <v>0</v>
      </c>
      <c r="L168" s="93">
        <f t="shared" si="34"/>
        <v>0</v>
      </c>
      <c r="M168" s="93">
        <f t="shared" si="34"/>
        <v>0</v>
      </c>
      <c r="N168" s="93">
        <f t="shared" si="34"/>
        <v>0</v>
      </c>
      <c r="O168" s="93">
        <f t="shared" si="34"/>
        <v>0</v>
      </c>
      <c r="P168" s="93">
        <f t="shared" si="34"/>
        <v>0</v>
      </c>
      <c r="Q168" s="93">
        <f t="shared" si="34"/>
        <v>0</v>
      </c>
      <c r="R168" s="93">
        <f t="shared" si="34"/>
        <v>0</v>
      </c>
      <c r="S168" s="93">
        <f t="shared" si="34"/>
        <v>0</v>
      </c>
      <c r="T168" s="93">
        <f t="shared" si="34"/>
        <v>0</v>
      </c>
      <c r="U168" s="93">
        <f t="shared" si="34"/>
        <v>0</v>
      </c>
      <c r="V168" s="93">
        <f t="shared" si="34"/>
        <v>0</v>
      </c>
      <c r="W168" s="93">
        <f t="shared" si="34"/>
        <v>0</v>
      </c>
      <c r="X168" s="93">
        <f t="shared" si="34"/>
        <v>0</v>
      </c>
      <c r="Y168" s="93">
        <f t="shared" si="34"/>
        <v>0</v>
      </c>
      <c r="Z168" s="93">
        <f t="shared" si="34"/>
        <v>0</v>
      </c>
      <c r="AA168" s="93">
        <f t="shared" si="34"/>
        <v>0</v>
      </c>
      <c r="AB168" s="93">
        <f t="shared" si="34"/>
        <v>0</v>
      </c>
      <c r="AC168" s="93">
        <f t="shared" si="34"/>
        <v>0</v>
      </c>
      <c r="AD168" s="93">
        <f t="shared" si="34"/>
        <v>0</v>
      </c>
      <c r="AE168" s="93">
        <f t="shared" si="34"/>
        <v>0</v>
      </c>
      <c r="AF168" s="93">
        <f t="shared" si="34"/>
        <v>0</v>
      </c>
      <c r="AG168" s="93">
        <f t="shared" si="34"/>
        <v>0</v>
      </c>
      <c r="AH168" s="93">
        <f t="shared" si="34"/>
        <v>0</v>
      </c>
      <c r="AI168" s="93">
        <f t="shared" si="34"/>
        <v>0</v>
      </c>
      <c r="AJ168" s="93">
        <f t="shared" si="34"/>
        <v>0</v>
      </c>
      <c r="AK168" s="93">
        <f t="shared" si="34"/>
        <v>0</v>
      </c>
      <c r="AL168" s="93">
        <f t="shared" si="34"/>
        <v>0</v>
      </c>
    </row>
    <row r="169" ht="15.75" hidden="1" outlineLevel="1" spans="1:38">
      <c r="A169" s="105" t="s">
        <v>1365</v>
      </c>
      <c r="B169" s="93">
        <f>C169+'表七(2)'!B169</f>
        <v>0</v>
      </c>
      <c r="C169" s="93">
        <f t="shared" si="28"/>
        <v>0</v>
      </c>
      <c r="D169" s="94"/>
      <c r="E169" s="94"/>
      <c r="F169" s="94"/>
      <c r="G169" s="94"/>
      <c r="H169" s="94"/>
      <c r="I169" s="94"/>
      <c r="J169" s="95"/>
      <c r="K169" s="94"/>
      <c r="L169" s="95"/>
      <c r="M169" s="95"/>
      <c r="N169" s="95"/>
      <c r="O169" s="94"/>
      <c r="P169" s="94"/>
      <c r="Q169" s="94"/>
      <c r="R169" s="94"/>
      <c r="S169" s="95"/>
      <c r="T169" s="95"/>
      <c r="U169" s="95"/>
      <c r="V169" s="95"/>
      <c r="W169" s="94"/>
      <c r="X169" s="94"/>
      <c r="Y169" s="94"/>
      <c r="Z169" s="94"/>
      <c r="AA169" s="94"/>
      <c r="AB169" s="94"/>
      <c r="AC169" s="94"/>
      <c r="AD169" s="94"/>
      <c r="AE169" s="94"/>
      <c r="AF169" s="94"/>
      <c r="AG169" s="94"/>
      <c r="AH169" s="94"/>
      <c r="AI169" s="94"/>
      <c r="AJ169" s="94"/>
      <c r="AK169" s="94"/>
      <c r="AL169" s="94"/>
    </row>
    <row r="170" ht="15.75" hidden="1" outlineLevel="1" spans="1:38">
      <c r="A170" s="105" t="s">
        <v>1366</v>
      </c>
      <c r="B170" s="93">
        <f>C170+'表七(2)'!B170</f>
        <v>0</v>
      </c>
      <c r="C170" s="93">
        <f t="shared" si="28"/>
        <v>0</v>
      </c>
      <c r="D170" s="94"/>
      <c r="E170" s="94"/>
      <c r="F170" s="94"/>
      <c r="G170" s="94"/>
      <c r="H170" s="94"/>
      <c r="I170" s="94"/>
      <c r="J170" s="95"/>
      <c r="K170" s="94"/>
      <c r="L170" s="95"/>
      <c r="M170" s="95"/>
      <c r="N170" s="95"/>
      <c r="O170" s="94"/>
      <c r="P170" s="94"/>
      <c r="Q170" s="94"/>
      <c r="R170" s="94"/>
      <c r="S170" s="95"/>
      <c r="T170" s="95"/>
      <c r="U170" s="95"/>
      <c r="V170" s="95"/>
      <c r="W170" s="94"/>
      <c r="X170" s="94"/>
      <c r="Y170" s="94"/>
      <c r="Z170" s="94"/>
      <c r="AA170" s="94"/>
      <c r="AB170" s="94"/>
      <c r="AC170" s="94"/>
      <c r="AD170" s="94"/>
      <c r="AE170" s="94"/>
      <c r="AF170" s="94"/>
      <c r="AG170" s="94"/>
      <c r="AH170" s="94"/>
      <c r="AI170" s="94"/>
      <c r="AJ170" s="94"/>
      <c r="AK170" s="94"/>
      <c r="AL170" s="94"/>
    </row>
    <row r="171" ht="15.75" hidden="1" outlineLevel="1" spans="1:38">
      <c r="A171" s="105" t="s">
        <v>1367</v>
      </c>
      <c r="B171" s="93">
        <f>C171+'表七(2)'!B171</f>
        <v>0</v>
      </c>
      <c r="C171" s="93">
        <f t="shared" si="28"/>
        <v>0</v>
      </c>
      <c r="D171" s="94"/>
      <c r="E171" s="94"/>
      <c r="F171" s="94"/>
      <c r="G171" s="94"/>
      <c r="H171" s="94"/>
      <c r="I171" s="94"/>
      <c r="J171" s="95"/>
      <c r="K171" s="94"/>
      <c r="L171" s="95"/>
      <c r="M171" s="95"/>
      <c r="N171" s="95"/>
      <c r="O171" s="94"/>
      <c r="P171" s="94"/>
      <c r="Q171" s="94"/>
      <c r="R171" s="94"/>
      <c r="S171" s="95"/>
      <c r="T171" s="95"/>
      <c r="U171" s="95"/>
      <c r="V171" s="95"/>
      <c r="W171" s="94"/>
      <c r="X171" s="94"/>
      <c r="Y171" s="94"/>
      <c r="Z171" s="94"/>
      <c r="AA171" s="94"/>
      <c r="AB171" s="94"/>
      <c r="AC171" s="94"/>
      <c r="AD171" s="94"/>
      <c r="AE171" s="94"/>
      <c r="AF171" s="94"/>
      <c r="AG171" s="94"/>
      <c r="AH171" s="94"/>
      <c r="AI171" s="94"/>
      <c r="AJ171" s="94"/>
      <c r="AK171" s="94"/>
      <c r="AL171" s="94"/>
    </row>
    <row r="172" ht="15.75" hidden="1" outlineLevel="1" spans="1:38">
      <c r="A172" s="105" t="s">
        <v>1368</v>
      </c>
      <c r="B172" s="93">
        <f>C172+'表七(2)'!B172</f>
        <v>0</v>
      </c>
      <c r="C172" s="93">
        <f t="shared" si="28"/>
        <v>0</v>
      </c>
      <c r="D172" s="94"/>
      <c r="E172" s="94"/>
      <c r="F172" s="94"/>
      <c r="G172" s="94"/>
      <c r="H172" s="94"/>
      <c r="I172" s="94"/>
      <c r="J172" s="95"/>
      <c r="K172" s="94"/>
      <c r="L172" s="95"/>
      <c r="M172" s="95"/>
      <c r="N172" s="95"/>
      <c r="O172" s="94"/>
      <c r="P172" s="94"/>
      <c r="Q172" s="94"/>
      <c r="R172" s="94"/>
      <c r="S172" s="95"/>
      <c r="T172" s="95"/>
      <c r="U172" s="95"/>
      <c r="V172" s="95"/>
      <c r="W172" s="94"/>
      <c r="X172" s="94"/>
      <c r="Y172" s="94"/>
      <c r="Z172" s="94"/>
      <c r="AA172" s="94"/>
      <c r="AB172" s="94"/>
      <c r="AC172" s="94"/>
      <c r="AD172" s="94"/>
      <c r="AE172" s="94"/>
      <c r="AF172" s="94"/>
      <c r="AG172" s="94"/>
      <c r="AH172" s="94"/>
      <c r="AI172" s="94"/>
      <c r="AJ172" s="94"/>
      <c r="AK172" s="94"/>
      <c r="AL172" s="94"/>
    </row>
    <row r="173" ht="15.75" hidden="1" outlineLevel="1" spans="1:38">
      <c r="A173" s="105" t="s">
        <v>1369</v>
      </c>
      <c r="B173" s="93">
        <f>C173+'表七(2)'!B173</f>
        <v>0</v>
      </c>
      <c r="C173" s="93">
        <f t="shared" si="28"/>
        <v>0</v>
      </c>
      <c r="D173" s="94"/>
      <c r="E173" s="94"/>
      <c r="F173" s="94"/>
      <c r="G173" s="94"/>
      <c r="H173" s="94"/>
      <c r="I173" s="94"/>
      <c r="J173" s="95"/>
      <c r="K173" s="94"/>
      <c r="L173" s="95"/>
      <c r="M173" s="95"/>
      <c r="N173" s="95"/>
      <c r="O173" s="94"/>
      <c r="P173" s="94"/>
      <c r="Q173" s="94"/>
      <c r="R173" s="94"/>
      <c r="S173" s="95"/>
      <c r="T173" s="95"/>
      <c r="U173" s="95"/>
      <c r="V173" s="95"/>
      <c r="W173" s="94"/>
      <c r="X173" s="94"/>
      <c r="Y173" s="94"/>
      <c r="Z173" s="94"/>
      <c r="AA173" s="94"/>
      <c r="AB173" s="94"/>
      <c r="AC173" s="94"/>
      <c r="AD173" s="94"/>
      <c r="AE173" s="94"/>
      <c r="AF173" s="94"/>
      <c r="AG173" s="94"/>
      <c r="AH173" s="94"/>
      <c r="AI173" s="94"/>
      <c r="AJ173" s="94"/>
      <c r="AK173" s="94"/>
      <c r="AL173" s="94"/>
    </row>
    <row r="174" ht="15.75" hidden="1" outlineLevel="1" spans="1:38">
      <c r="A174" s="105" t="s">
        <v>1370</v>
      </c>
      <c r="B174" s="93">
        <f>C174+'表七(2)'!B174</f>
        <v>0</v>
      </c>
      <c r="C174" s="93">
        <f t="shared" si="28"/>
        <v>0</v>
      </c>
      <c r="D174" s="94"/>
      <c r="E174" s="94"/>
      <c r="F174" s="94"/>
      <c r="G174" s="94"/>
      <c r="H174" s="94"/>
      <c r="I174" s="94"/>
      <c r="J174" s="95"/>
      <c r="K174" s="94"/>
      <c r="L174" s="95"/>
      <c r="M174" s="95"/>
      <c r="N174" s="95"/>
      <c r="O174" s="94"/>
      <c r="P174" s="94"/>
      <c r="Q174" s="94"/>
      <c r="R174" s="94"/>
      <c r="S174" s="95"/>
      <c r="T174" s="95"/>
      <c r="U174" s="95"/>
      <c r="V174" s="95"/>
      <c r="W174" s="94"/>
      <c r="X174" s="94"/>
      <c r="Y174" s="94"/>
      <c r="Z174" s="94"/>
      <c r="AA174" s="94"/>
      <c r="AB174" s="94"/>
      <c r="AC174" s="94"/>
      <c r="AD174" s="94"/>
      <c r="AE174" s="94"/>
      <c r="AF174" s="94"/>
      <c r="AG174" s="94"/>
      <c r="AH174" s="94"/>
      <c r="AI174" s="94"/>
      <c r="AJ174" s="94"/>
      <c r="AK174" s="94"/>
      <c r="AL174" s="94"/>
    </row>
    <row r="175" ht="15.75" hidden="1" outlineLevel="1" spans="1:38">
      <c r="A175" s="105" t="s">
        <v>1371</v>
      </c>
      <c r="B175" s="93">
        <f>C175+'表七(2)'!B175</f>
        <v>0</v>
      </c>
      <c r="C175" s="93">
        <f t="shared" si="28"/>
        <v>0</v>
      </c>
      <c r="D175" s="94"/>
      <c r="E175" s="94"/>
      <c r="F175" s="94"/>
      <c r="G175" s="94"/>
      <c r="H175" s="94"/>
      <c r="I175" s="94"/>
      <c r="J175" s="95"/>
      <c r="K175" s="94"/>
      <c r="L175" s="95"/>
      <c r="M175" s="95"/>
      <c r="N175" s="95"/>
      <c r="O175" s="94"/>
      <c r="P175" s="94"/>
      <c r="Q175" s="94"/>
      <c r="R175" s="94"/>
      <c r="S175" s="95"/>
      <c r="T175" s="95"/>
      <c r="U175" s="95"/>
      <c r="V175" s="95"/>
      <c r="W175" s="94"/>
      <c r="X175" s="94"/>
      <c r="Y175" s="94"/>
      <c r="Z175" s="94"/>
      <c r="AA175" s="94"/>
      <c r="AB175" s="94"/>
      <c r="AC175" s="94"/>
      <c r="AD175" s="94"/>
      <c r="AE175" s="94"/>
      <c r="AF175" s="94"/>
      <c r="AG175" s="94"/>
      <c r="AH175" s="94"/>
      <c r="AI175" s="94"/>
      <c r="AJ175" s="94"/>
      <c r="AK175" s="94"/>
      <c r="AL175" s="94"/>
    </row>
    <row r="176" ht="15.75" hidden="1" outlineLevel="1" spans="1:38">
      <c r="A176" s="105" t="s">
        <v>1372</v>
      </c>
      <c r="B176" s="93">
        <f>C176+'表七(2)'!B176</f>
        <v>0</v>
      </c>
      <c r="C176" s="93">
        <f t="shared" si="28"/>
        <v>0</v>
      </c>
      <c r="D176" s="94"/>
      <c r="E176" s="94"/>
      <c r="F176" s="94"/>
      <c r="G176" s="94"/>
      <c r="H176" s="94"/>
      <c r="I176" s="94"/>
      <c r="J176" s="95"/>
      <c r="K176" s="94"/>
      <c r="L176" s="95"/>
      <c r="M176" s="95"/>
      <c r="N176" s="95"/>
      <c r="O176" s="94"/>
      <c r="P176" s="94"/>
      <c r="Q176" s="94"/>
      <c r="R176" s="94"/>
      <c r="S176" s="95"/>
      <c r="T176" s="95"/>
      <c r="U176" s="95"/>
      <c r="V176" s="95"/>
      <c r="W176" s="94"/>
      <c r="X176" s="94"/>
      <c r="Y176" s="94"/>
      <c r="Z176" s="94"/>
      <c r="AA176" s="94"/>
      <c r="AB176" s="94"/>
      <c r="AC176" s="94"/>
      <c r="AD176" s="94"/>
      <c r="AE176" s="94"/>
      <c r="AF176" s="94"/>
      <c r="AG176" s="94"/>
      <c r="AH176" s="94"/>
      <c r="AI176" s="94"/>
      <c r="AJ176" s="94"/>
      <c r="AK176" s="94"/>
      <c r="AL176" s="94"/>
    </row>
    <row r="177" collapsed="1"/>
  </sheetData>
  <mergeCells count="5">
    <mergeCell ref="A2:AL2"/>
    <mergeCell ref="A3:AL3"/>
    <mergeCell ref="C4:AL4"/>
    <mergeCell ref="A4:A5"/>
    <mergeCell ref="B4:B5"/>
  </mergeCells>
  <printOptions horizontalCentered="1"/>
  <pageMargins left="0.472222222222222" right="0.472222222222222" top="0.590277777777778" bottom="0.472222222222222" header="0.314583333333333" footer="0.314583333333333"/>
  <pageSetup paperSize="9" scale="48" fitToHeight="0" orientation="landscape" horizontalDpi="600"/>
  <headerFooter/>
  <ignoredErrors>
    <ignoredError sqref="C21:C111 C117 C129:C166" formula="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77"/>
  <sheetViews>
    <sheetView showGridLines="0" workbookViewId="0">
      <pane xSplit="2" ySplit="6" topLeftCell="C41" activePane="bottomRight" state="frozen"/>
      <selection/>
      <selection pane="topRight"/>
      <selection pane="bottomLeft"/>
      <selection pane="bottomRight" activeCell="P178" sqref="P178"/>
    </sheetView>
  </sheetViews>
  <sheetFormatPr defaultColWidth="5.75" defaultRowHeight="13.5"/>
  <cols>
    <col min="1" max="1" width="16.625" style="60" customWidth="1"/>
    <col min="2" max="2" width="7.375" style="60" customWidth="1"/>
    <col min="3" max="10" width="5.625" style="60" customWidth="1"/>
    <col min="11" max="11" width="5.625" style="61" customWidth="1"/>
    <col min="12" max="15" width="5.625" style="60" customWidth="1"/>
    <col min="16" max="16" width="5.625" style="61" customWidth="1"/>
    <col min="17" max="22" width="5.625" style="60" customWidth="1"/>
    <col min="23" max="23" width="9.375" style="60" customWidth="1"/>
    <col min="24" max="16384" width="5.75" style="60"/>
  </cols>
  <sheetData>
    <row r="1" ht="14.25" spans="1:1">
      <c r="A1" s="35" t="s">
        <v>1464</v>
      </c>
    </row>
    <row r="2" s="59" customFormat="1" ht="33.95" customHeight="1" spans="1:23">
      <c r="A2" s="62" t="s">
        <v>0</v>
      </c>
      <c r="B2" s="63" t="s">
        <v>1401</v>
      </c>
      <c r="C2" s="63"/>
      <c r="D2" s="63"/>
      <c r="E2" s="63"/>
      <c r="F2" s="63"/>
      <c r="G2" s="63"/>
      <c r="H2" s="63"/>
      <c r="I2" s="63"/>
      <c r="J2" s="63"/>
      <c r="K2" s="63"/>
      <c r="L2" s="63"/>
      <c r="M2" s="63"/>
      <c r="N2" s="63"/>
      <c r="O2" s="63"/>
      <c r="P2" s="63"/>
      <c r="Q2" s="63"/>
      <c r="R2" s="63"/>
      <c r="S2" s="63"/>
      <c r="T2" s="63"/>
      <c r="U2" s="63"/>
      <c r="V2" s="63"/>
      <c r="W2" s="62"/>
    </row>
    <row r="3" ht="17.1" customHeight="1" spans="1:23">
      <c r="A3" s="64"/>
      <c r="B3" s="65"/>
      <c r="C3" s="65"/>
      <c r="D3" s="65"/>
      <c r="E3" s="65"/>
      <c r="F3" s="65"/>
      <c r="G3" s="65"/>
      <c r="H3" s="65"/>
      <c r="I3" s="65"/>
      <c r="J3" s="65"/>
      <c r="K3" s="65"/>
      <c r="L3" s="65"/>
      <c r="M3" s="65"/>
      <c r="N3" s="65"/>
      <c r="O3" s="65"/>
      <c r="P3" s="65"/>
      <c r="Q3" s="65"/>
      <c r="R3" s="65"/>
      <c r="S3" s="65"/>
      <c r="T3" s="65"/>
      <c r="U3" s="65"/>
      <c r="V3" s="88"/>
      <c r="W3" s="64" t="s">
        <v>26</v>
      </c>
    </row>
    <row r="4" ht="31.5" customHeight="1" spans="1:23">
      <c r="A4" s="66" t="s">
        <v>1172</v>
      </c>
      <c r="B4" s="67" t="s">
        <v>1465</v>
      </c>
      <c r="C4" s="67"/>
      <c r="D4" s="67"/>
      <c r="E4" s="67"/>
      <c r="F4" s="67"/>
      <c r="G4" s="67"/>
      <c r="H4" s="67"/>
      <c r="I4" s="67"/>
      <c r="J4" s="67"/>
      <c r="K4" s="67"/>
      <c r="L4" s="67"/>
      <c r="M4" s="67"/>
      <c r="N4" s="67"/>
      <c r="O4" s="67"/>
      <c r="P4" s="67"/>
      <c r="Q4" s="67"/>
      <c r="R4" s="67"/>
      <c r="S4" s="67"/>
      <c r="T4" s="67"/>
      <c r="U4" s="67"/>
      <c r="V4" s="67"/>
      <c r="W4" s="67"/>
    </row>
    <row r="5" ht="72.75" customHeight="1" spans="1:23">
      <c r="A5" s="68"/>
      <c r="B5" s="69" t="s">
        <v>1466</v>
      </c>
      <c r="C5" s="67" t="s">
        <v>1467</v>
      </c>
      <c r="D5" s="67" t="s">
        <v>1468</v>
      </c>
      <c r="E5" s="67" t="s">
        <v>1469</v>
      </c>
      <c r="F5" s="67" t="s">
        <v>1470</v>
      </c>
      <c r="G5" s="67" t="s">
        <v>1471</v>
      </c>
      <c r="H5" s="67" t="s">
        <v>1472</v>
      </c>
      <c r="I5" s="67" t="s">
        <v>1473</v>
      </c>
      <c r="J5" s="67" t="s">
        <v>1474</v>
      </c>
      <c r="K5" s="67" t="s">
        <v>1475</v>
      </c>
      <c r="L5" s="67" t="s">
        <v>1476</v>
      </c>
      <c r="M5" s="67" t="s">
        <v>1477</v>
      </c>
      <c r="N5" s="67" t="s">
        <v>1478</v>
      </c>
      <c r="O5" s="67" t="s">
        <v>1479</v>
      </c>
      <c r="P5" s="67" t="s">
        <v>1480</v>
      </c>
      <c r="Q5" s="67" t="s">
        <v>1481</v>
      </c>
      <c r="R5" s="67" t="s">
        <v>1482</v>
      </c>
      <c r="S5" s="67" t="s">
        <v>1483</v>
      </c>
      <c r="T5" s="67" t="s">
        <v>1484</v>
      </c>
      <c r="U5" s="67" t="s">
        <v>1485</v>
      </c>
      <c r="V5" s="67" t="s">
        <v>1486</v>
      </c>
      <c r="W5" s="67" t="s">
        <v>1487</v>
      </c>
    </row>
    <row r="6" ht="17.25" customHeight="1" spans="1:23">
      <c r="A6" s="70" t="s">
        <v>1202</v>
      </c>
      <c r="B6" s="71">
        <f>B7+B8</f>
        <v>28472.02</v>
      </c>
      <c r="C6" s="71">
        <f t="shared" ref="C6:W6" si="0">C7+C8</f>
        <v>1013</v>
      </c>
      <c r="D6" s="71">
        <f t="shared" si="0"/>
        <v>0</v>
      </c>
      <c r="E6" s="71">
        <f t="shared" si="0"/>
        <v>100</v>
      </c>
      <c r="F6" s="71">
        <f t="shared" si="0"/>
        <v>34</v>
      </c>
      <c r="G6" s="71">
        <f t="shared" si="0"/>
        <v>271</v>
      </c>
      <c r="H6" s="71">
        <f t="shared" si="0"/>
        <v>191</v>
      </c>
      <c r="I6" s="71">
        <f t="shared" si="0"/>
        <v>492</v>
      </c>
      <c r="J6" s="71">
        <f t="shared" si="0"/>
        <v>362</v>
      </c>
      <c r="K6" s="71">
        <f t="shared" si="0"/>
        <v>2726</v>
      </c>
      <c r="L6" s="71">
        <f t="shared" si="0"/>
        <v>3295</v>
      </c>
      <c r="M6" s="71">
        <f t="shared" si="0"/>
        <v>31</v>
      </c>
      <c r="N6" s="71">
        <f t="shared" si="0"/>
        <v>9178.02</v>
      </c>
      <c r="O6" s="71">
        <f t="shared" si="0"/>
        <v>771</v>
      </c>
      <c r="P6" s="71">
        <f t="shared" si="0"/>
        <v>1086</v>
      </c>
      <c r="Q6" s="71">
        <f t="shared" si="0"/>
        <v>1355</v>
      </c>
      <c r="R6" s="71">
        <f t="shared" si="0"/>
        <v>6</v>
      </c>
      <c r="S6" s="71">
        <f t="shared" si="0"/>
        <v>613</v>
      </c>
      <c r="T6" s="71">
        <f t="shared" si="0"/>
        <v>6049</v>
      </c>
      <c r="U6" s="71">
        <f t="shared" si="0"/>
        <v>26</v>
      </c>
      <c r="V6" s="71">
        <f t="shared" si="0"/>
        <v>873</v>
      </c>
      <c r="W6" s="71">
        <f t="shared" si="0"/>
        <v>0</v>
      </c>
    </row>
    <row r="7" ht="17.25" customHeight="1" spans="1:23">
      <c r="A7" s="72" t="s">
        <v>1441</v>
      </c>
      <c r="B7" s="71">
        <f t="shared" ref="B7:B70" si="1">SUM(C7:W7)</f>
        <v>0</v>
      </c>
      <c r="C7" s="71"/>
      <c r="D7" s="71"/>
      <c r="E7" s="71"/>
      <c r="F7" s="71"/>
      <c r="G7" s="71"/>
      <c r="H7" s="71"/>
      <c r="I7" s="71"/>
      <c r="J7" s="71"/>
      <c r="K7" s="86"/>
      <c r="L7" s="71"/>
      <c r="M7" s="71"/>
      <c r="N7" s="71"/>
      <c r="O7" s="71"/>
      <c r="P7" s="86"/>
      <c r="Q7" s="71"/>
      <c r="R7" s="71"/>
      <c r="S7" s="71"/>
      <c r="T7" s="71"/>
      <c r="U7" s="71"/>
      <c r="V7" s="71"/>
      <c r="W7" s="71"/>
    </row>
    <row r="8" ht="17.25" customHeight="1" spans="1:23">
      <c r="A8" s="73" t="s">
        <v>1442</v>
      </c>
      <c r="B8" s="71">
        <f>B9+B21+B33+B41+B56+B71+B83+B95+B102+B111+B129+B143+B151+B166</f>
        <v>28472.02</v>
      </c>
      <c r="C8" s="71">
        <f t="shared" ref="C8:W8" si="2">C9+C21+C33+C41+C56+C71+C83+C95+C102+C111+C129+C143+C151+C166</f>
        <v>1013</v>
      </c>
      <c r="D8" s="71">
        <f t="shared" si="2"/>
        <v>0</v>
      </c>
      <c r="E8" s="71">
        <f t="shared" si="2"/>
        <v>100</v>
      </c>
      <c r="F8" s="71">
        <f t="shared" si="2"/>
        <v>34</v>
      </c>
      <c r="G8" s="71">
        <f t="shared" si="2"/>
        <v>271</v>
      </c>
      <c r="H8" s="71">
        <f t="shared" si="2"/>
        <v>191</v>
      </c>
      <c r="I8" s="71">
        <f t="shared" si="2"/>
        <v>492</v>
      </c>
      <c r="J8" s="71">
        <f t="shared" si="2"/>
        <v>362</v>
      </c>
      <c r="K8" s="71">
        <f t="shared" si="2"/>
        <v>2726</v>
      </c>
      <c r="L8" s="71">
        <f t="shared" si="2"/>
        <v>3295</v>
      </c>
      <c r="M8" s="71">
        <f t="shared" si="2"/>
        <v>31</v>
      </c>
      <c r="N8" s="71">
        <f t="shared" si="2"/>
        <v>9178.02</v>
      </c>
      <c r="O8" s="71">
        <f t="shared" si="2"/>
        <v>771</v>
      </c>
      <c r="P8" s="71">
        <f t="shared" si="2"/>
        <v>1086</v>
      </c>
      <c r="Q8" s="71">
        <f t="shared" si="2"/>
        <v>1355</v>
      </c>
      <c r="R8" s="71">
        <f t="shared" si="2"/>
        <v>6</v>
      </c>
      <c r="S8" s="71">
        <f t="shared" si="2"/>
        <v>613</v>
      </c>
      <c r="T8" s="71">
        <f t="shared" si="2"/>
        <v>6049</v>
      </c>
      <c r="U8" s="71">
        <f t="shared" si="2"/>
        <v>26</v>
      </c>
      <c r="V8" s="71">
        <f t="shared" si="2"/>
        <v>873</v>
      </c>
      <c r="W8" s="71">
        <f t="shared" si="2"/>
        <v>0</v>
      </c>
    </row>
    <row r="9" ht="17.25" customHeight="1" spans="1:23">
      <c r="A9" s="74" t="s">
        <v>1205</v>
      </c>
      <c r="B9" s="71">
        <f>B10+B11</f>
        <v>0</v>
      </c>
      <c r="C9" s="71">
        <f t="shared" ref="C9:W9" si="3">C10+C11</f>
        <v>0</v>
      </c>
      <c r="D9" s="71">
        <f t="shared" si="3"/>
        <v>0</v>
      </c>
      <c r="E9" s="71">
        <f t="shared" si="3"/>
        <v>0</v>
      </c>
      <c r="F9" s="71">
        <f t="shared" si="3"/>
        <v>0</v>
      </c>
      <c r="G9" s="71">
        <f t="shared" si="3"/>
        <v>0</v>
      </c>
      <c r="H9" s="71">
        <f t="shared" si="3"/>
        <v>0</v>
      </c>
      <c r="I9" s="71">
        <f t="shared" si="3"/>
        <v>0</v>
      </c>
      <c r="J9" s="71">
        <f t="shared" si="3"/>
        <v>0</v>
      </c>
      <c r="K9" s="71">
        <f t="shared" si="3"/>
        <v>0</v>
      </c>
      <c r="L9" s="71">
        <f t="shared" si="3"/>
        <v>0</v>
      </c>
      <c r="M9" s="71">
        <f t="shared" si="3"/>
        <v>0</v>
      </c>
      <c r="N9" s="71">
        <f t="shared" si="3"/>
        <v>0</v>
      </c>
      <c r="O9" s="71">
        <f t="shared" si="3"/>
        <v>0</v>
      </c>
      <c r="P9" s="71">
        <f t="shared" si="3"/>
        <v>0</v>
      </c>
      <c r="Q9" s="71">
        <f t="shared" si="3"/>
        <v>0</v>
      </c>
      <c r="R9" s="71">
        <f t="shared" si="3"/>
        <v>0</v>
      </c>
      <c r="S9" s="71">
        <f t="shared" si="3"/>
        <v>0</v>
      </c>
      <c r="T9" s="71">
        <f t="shared" si="3"/>
        <v>0</v>
      </c>
      <c r="U9" s="71">
        <f t="shared" si="3"/>
        <v>0</v>
      </c>
      <c r="V9" s="71">
        <f t="shared" si="3"/>
        <v>0</v>
      </c>
      <c r="W9" s="71">
        <f t="shared" si="3"/>
        <v>0</v>
      </c>
    </row>
    <row r="10" ht="17.25" hidden="1" customHeight="1" outlineLevel="1" spans="1:23">
      <c r="A10" s="75" t="s">
        <v>1206</v>
      </c>
      <c r="B10" s="71">
        <f t="shared" si="1"/>
        <v>0</v>
      </c>
      <c r="C10" s="76"/>
      <c r="D10" s="76"/>
      <c r="E10" s="76"/>
      <c r="F10" s="76"/>
      <c r="G10" s="76"/>
      <c r="H10" s="76"/>
      <c r="I10" s="76"/>
      <c r="J10" s="76"/>
      <c r="K10" s="87"/>
      <c r="L10" s="76"/>
      <c r="M10" s="76"/>
      <c r="N10" s="76"/>
      <c r="O10" s="76"/>
      <c r="P10" s="87"/>
      <c r="Q10" s="76"/>
      <c r="R10" s="76"/>
      <c r="S10" s="76"/>
      <c r="T10" s="76"/>
      <c r="U10" s="76"/>
      <c r="V10" s="76"/>
      <c r="W10" s="76"/>
    </row>
    <row r="11" ht="17.25" hidden="1" customHeight="1" outlineLevel="1" spans="1:23">
      <c r="A11" s="77" t="s">
        <v>1207</v>
      </c>
      <c r="B11" s="71">
        <f>SUM(B12:B20)</f>
        <v>0</v>
      </c>
      <c r="C11" s="71">
        <f t="shared" ref="C11:W11" si="4">SUM(C12:C20)</f>
        <v>0</v>
      </c>
      <c r="D11" s="71">
        <f t="shared" si="4"/>
        <v>0</v>
      </c>
      <c r="E11" s="71">
        <f t="shared" si="4"/>
        <v>0</v>
      </c>
      <c r="F11" s="71">
        <f t="shared" si="4"/>
        <v>0</v>
      </c>
      <c r="G11" s="71">
        <f t="shared" si="4"/>
        <v>0</v>
      </c>
      <c r="H11" s="71">
        <f t="shared" si="4"/>
        <v>0</v>
      </c>
      <c r="I11" s="71">
        <f t="shared" si="4"/>
        <v>0</v>
      </c>
      <c r="J11" s="71">
        <f t="shared" si="4"/>
        <v>0</v>
      </c>
      <c r="K11" s="71">
        <f t="shared" si="4"/>
        <v>0</v>
      </c>
      <c r="L11" s="71">
        <f t="shared" si="4"/>
        <v>0</v>
      </c>
      <c r="M11" s="71">
        <f t="shared" si="4"/>
        <v>0</v>
      </c>
      <c r="N11" s="71">
        <f t="shared" si="4"/>
        <v>0</v>
      </c>
      <c r="O11" s="71">
        <f t="shared" si="4"/>
        <v>0</v>
      </c>
      <c r="P11" s="71">
        <f t="shared" si="4"/>
        <v>0</v>
      </c>
      <c r="Q11" s="71">
        <f t="shared" si="4"/>
        <v>0</v>
      </c>
      <c r="R11" s="71">
        <f t="shared" si="4"/>
        <v>0</v>
      </c>
      <c r="S11" s="71">
        <f t="shared" si="4"/>
        <v>0</v>
      </c>
      <c r="T11" s="71">
        <f t="shared" si="4"/>
        <v>0</v>
      </c>
      <c r="U11" s="71">
        <f t="shared" si="4"/>
        <v>0</v>
      </c>
      <c r="V11" s="71">
        <f t="shared" si="4"/>
        <v>0</v>
      </c>
      <c r="W11" s="71">
        <f t="shared" si="4"/>
        <v>0</v>
      </c>
    </row>
    <row r="12" ht="17.25" hidden="1" customHeight="1" outlineLevel="1" spans="1:23">
      <c r="A12" s="75" t="s">
        <v>1208</v>
      </c>
      <c r="B12" s="71">
        <f t="shared" si="1"/>
        <v>0</v>
      </c>
      <c r="C12" s="76"/>
      <c r="D12" s="76"/>
      <c r="E12" s="76"/>
      <c r="F12" s="76"/>
      <c r="G12" s="76"/>
      <c r="H12" s="76"/>
      <c r="I12" s="76"/>
      <c r="J12" s="76"/>
      <c r="K12" s="87"/>
      <c r="L12" s="76"/>
      <c r="M12" s="76"/>
      <c r="N12" s="76"/>
      <c r="O12" s="76"/>
      <c r="P12" s="87"/>
      <c r="Q12" s="76"/>
      <c r="R12" s="76"/>
      <c r="S12" s="76"/>
      <c r="T12" s="76"/>
      <c r="U12" s="76"/>
      <c r="V12" s="76"/>
      <c r="W12" s="76"/>
    </row>
    <row r="13" ht="17.25" hidden="1" customHeight="1" outlineLevel="1" spans="1:23">
      <c r="A13" s="75" t="s">
        <v>1209</v>
      </c>
      <c r="B13" s="71">
        <f t="shared" si="1"/>
        <v>0</v>
      </c>
      <c r="C13" s="76"/>
      <c r="D13" s="76"/>
      <c r="E13" s="76"/>
      <c r="F13" s="76"/>
      <c r="G13" s="76"/>
      <c r="H13" s="76"/>
      <c r="I13" s="76"/>
      <c r="J13" s="76"/>
      <c r="K13" s="87"/>
      <c r="L13" s="76"/>
      <c r="M13" s="76"/>
      <c r="N13" s="76"/>
      <c r="O13" s="76"/>
      <c r="P13" s="87"/>
      <c r="Q13" s="76"/>
      <c r="R13" s="76"/>
      <c r="S13" s="76"/>
      <c r="T13" s="76"/>
      <c r="U13" s="76"/>
      <c r="V13" s="76"/>
      <c r="W13" s="76"/>
    </row>
    <row r="14" ht="17.25" hidden="1" customHeight="1" outlineLevel="1" spans="1:23">
      <c r="A14" s="75" t="s">
        <v>1210</v>
      </c>
      <c r="B14" s="71">
        <f t="shared" si="1"/>
        <v>0</v>
      </c>
      <c r="C14" s="76"/>
      <c r="D14" s="76"/>
      <c r="E14" s="76"/>
      <c r="F14" s="76"/>
      <c r="G14" s="76"/>
      <c r="H14" s="76"/>
      <c r="I14" s="76"/>
      <c r="J14" s="76"/>
      <c r="K14" s="87"/>
      <c r="L14" s="76"/>
      <c r="M14" s="76"/>
      <c r="N14" s="76"/>
      <c r="O14" s="76"/>
      <c r="P14" s="87"/>
      <c r="Q14" s="76"/>
      <c r="R14" s="76"/>
      <c r="S14" s="76"/>
      <c r="T14" s="76"/>
      <c r="U14" s="76"/>
      <c r="V14" s="76"/>
      <c r="W14" s="76"/>
    </row>
    <row r="15" ht="17.25" hidden="1" customHeight="1" outlineLevel="1" spans="1:23">
      <c r="A15" s="75" t="s">
        <v>1211</v>
      </c>
      <c r="B15" s="71">
        <f t="shared" si="1"/>
        <v>0</v>
      </c>
      <c r="C15" s="76"/>
      <c r="D15" s="76"/>
      <c r="E15" s="76"/>
      <c r="F15" s="76"/>
      <c r="G15" s="76"/>
      <c r="H15" s="76"/>
      <c r="I15" s="76"/>
      <c r="J15" s="76"/>
      <c r="K15" s="87"/>
      <c r="L15" s="76"/>
      <c r="M15" s="76"/>
      <c r="N15" s="76"/>
      <c r="O15" s="76"/>
      <c r="P15" s="87"/>
      <c r="Q15" s="76"/>
      <c r="R15" s="76"/>
      <c r="S15" s="76"/>
      <c r="T15" s="76"/>
      <c r="U15" s="76"/>
      <c r="V15" s="76"/>
      <c r="W15" s="76"/>
    </row>
    <row r="16" ht="17.25" hidden="1" customHeight="1" outlineLevel="1" spans="1:23">
      <c r="A16" s="75" t="s">
        <v>1212</v>
      </c>
      <c r="B16" s="71">
        <f t="shared" si="1"/>
        <v>0</v>
      </c>
      <c r="C16" s="76"/>
      <c r="D16" s="76"/>
      <c r="E16" s="76"/>
      <c r="F16" s="76"/>
      <c r="G16" s="76"/>
      <c r="H16" s="76"/>
      <c r="I16" s="76"/>
      <c r="J16" s="76"/>
      <c r="K16" s="87"/>
      <c r="L16" s="76"/>
      <c r="M16" s="76"/>
      <c r="N16" s="76"/>
      <c r="O16" s="76"/>
      <c r="P16" s="87"/>
      <c r="Q16" s="76"/>
      <c r="R16" s="76"/>
      <c r="S16" s="76"/>
      <c r="T16" s="76"/>
      <c r="U16" s="76"/>
      <c r="V16" s="76"/>
      <c r="W16" s="76"/>
    </row>
    <row r="17" ht="17.25" hidden="1" customHeight="1" outlineLevel="1" spans="1:23">
      <c r="A17" s="75" t="s">
        <v>1213</v>
      </c>
      <c r="B17" s="71">
        <f t="shared" si="1"/>
        <v>0</v>
      </c>
      <c r="C17" s="76"/>
      <c r="D17" s="76"/>
      <c r="E17" s="76"/>
      <c r="F17" s="76"/>
      <c r="G17" s="76"/>
      <c r="H17" s="76"/>
      <c r="I17" s="76"/>
      <c r="J17" s="76"/>
      <c r="K17" s="87"/>
      <c r="L17" s="76"/>
      <c r="M17" s="76"/>
      <c r="N17" s="76"/>
      <c r="O17" s="76"/>
      <c r="P17" s="87"/>
      <c r="Q17" s="76"/>
      <c r="R17" s="76"/>
      <c r="S17" s="76"/>
      <c r="T17" s="76"/>
      <c r="U17" s="76"/>
      <c r="V17" s="76"/>
      <c r="W17" s="76"/>
    </row>
    <row r="18" ht="15.95" hidden="1" customHeight="1" outlineLevel="1" spans="1:23">
      <c r="A18" s="75" t="s">
        <v>1214</v>
      </c>
      <c r="B18" s="71">
        <f t="shared" si="1"/>
        <v>0</v>
      </c>
      <c r="C18" s="76"/>
      <c r="D18" s="76"/>
      <c r="E18" s="76"/>
      <c r="F18" s="76"/>
      <c r="G18" s="76"/>
      <c r="H18" s="76"/>
      <c r="I18" s="76"/>
      <c r="J18" s="76"/>
      <c r="K18" s="87"/>
      <c r="L18" s="76"/>
      <c r="M18" s="76"/>
      <c r="N18" s="76"/>
      <c r="O18" s="76"/>
      <c r="P18" s="87"/>
      <c r="Q18" s="76"/>
      <c r="R18" s="76"/>
      <c r="S18" s="76"/>
      <c r="T18" s="76"/>
      <c r="U18" s="76"/>
      <c r="V18" s="76"/>
      <c r="W18" s="76"/>
    </row>
    <row r="19" ht="15.95" hidden="1" customHeight="1" outlineLevel="1" spans="1:23">
      <c r="A19" s="75" t="s">
        <v>1215</v>
      </c>
      <c r="B19" s="71">
        <f t="shared" si="1"/>
        <v>0</v>
      </c>
      <c r="C19" s="76"/>
      <c r="D19" s="76"/>
      <c r="E19" s="76"/>
      <c r="F19" s="76"/>
      <c r="G19" s="76"/>
      <c r="H19" s="76"/>
      <c r="I19" s="76"/>
      <c r="J19" s="76"/>
      <c r="K19" s="87"/>
      <c r="L19" s="76"/>
      <c r="M19" s="76"/>
      <c r="N19" s="76"/>
      <c r="O19" s="76"/>
      <c r="P19" s="87"/>
      <c r="Q19" s="76"/>
      <c r="R19" s="76"/>
      <c r="S19" s="76"/>
      <c r="T19" s="76"/>
      <c r="U19" s="76"/>
      <c r="V19" s="76"/>
      <c r="W19" s="76"/>
    </row>
    <row r="20" ht="15.95" hidden="1" customHeight="1" outlineLevel="1" spans="1:23">
      <c r="A20" s="75" t="s">
        <v>1216</v>
      </c>
      <c r="B20" s="71">
        <f t="shared" si="1"/>
        <v>0</v>
      </c>
      <c r="C20" s="76"/>
      <c r="D20" s="76"/>
      <c r="E20" s="76"/>
      <c r="F20" s="76"/>
      <c r="G20" s="76"/>
      <c r="H20" s="76"/>
      <c r="I20" s="76"/>
      <c r="J20" s="76"/>
      <c r="K20" s="87"/>
      <c r="L20" s="76"/>
      <c r="M20" s="76"/>
      <c r="N20" s="76"/>
      <c r="O20" s="76"/>
      <c r="P20" s="87"/>
      <c r="Q20" s="76"/>
      <c r="R20" s="76"/>
      <c r="S20" s="76"/>
      <c r="T20" s="76"/>
      <c r="U20" s="76"/>
      <c r="V20" s="76"/>
      <c r="W20" s="76"/>
    </row>
    <row r="21" ht="15.95" customHeight="1" collapsed="1" spans="1:23">
      <c r="A21" s="78" t="s">
        <v>1217</v>
      </c>
      <c r="B21" s="71">
        <f>B22+B23</f>
        <v>0</v>
      </c>
      <c r="C21" s="71">
        <f t="shared" ref="C21:W21" si="5">C22+C23</f>
        <v>0</v>
      </c>
      <c r="D21" s="71">
        <f t="shared" si="5"/>
        <v>0</v>
      </c>
      <c r="E21" s="71">
        <f t="shared" si="5"/>
        <v>0</v>
      </c>
      <c r="F21" s="71">
        <f t="shared" si="5"/>
        <v>0</v>
      </c>
      <c r="G21" s="71">
        <f t="shared" si="5"/>
        <v>0</v>
      </c>
      <c r="H21" s="71">
        <f t="shared" si="5"/>
        <v>0</v>
      </c>
      <c r="I21" s="71">
        <f t="shared" si="5"/>
        <v>0</v>
      </c>
      <c r="J21" s="71">
        <f t="shared" si="5"/>
        <v>0</v>
      </c>
      <c r="K21" s="71">
        <f t="shared" si="5"/>
        <v>0</v>
      </c>
      <c r="L21" s="71">
        <f t="shared" si="5"/>
        <v>0</v>
      </c>
      <c r="M21" s="71">
        <f t="shared" si="5"/>
        <v>0</v>
      </c>
      <c r="N21" s="71">
        <f t="shared" si="5"/>
        <v>0</v>
      </c>
      <c r="O21" s="71">
        <f t="shared" si="5"/>
        <v>0</v>
      </c>
      <c r="P21" s="71">
        <f t="shared" si="5"/>
        <v>0</v>
      </c>
      <c r="Q21" s="71">
        <f t="shared" si="5"/>
        <v>0</v>
      </c>
      <c r="R21" s="71">
        <f t="shared" si="5"/>
        <v>0</v>
      </c>
      <c r="S21" s="71">
        <f t="shared" si="5"/>
        <v>0</v>
      </c>
      <c r="T21" s="71">
        <f t="shared" si="5"/>
        <v>0</v>
      </c>
      <c r="U21" s="71">
        <f t="shared" si="5"/>
        <v>0</v>
      </c>
      <c r="V21" s="71">
        <f t="shared" si="5"/>
        <v>0</v>
      </c>
      <c r="W21" s="71">
        <f t="shared" si="5"/>
        <v>0</v>
      </c>
    </row>
    <row r="22" ht="15.95" hidden="1" customHeight="1" outlineLevel="1" spans="1:23">
      <c r="A22" s="79" t="s">
        <v>1218</v>
      </c>
      <c r="B22" s="71">
        <f t="shared" si="1"/>
        <v>0</v>
      </c>
      <c r="C22" s="76"/>
      <c r="D22" s="76"/>
      <c r="E22" s="76"/>
      <c r="F22" s="76"/>
      <c r="G22" s="76"/>
      <c r="H22" s="76"/>
      <c r="I22" s="76"/>
      <c r="J22" s="76"/>
      <c r="K22" s="87"/>
      <c r="L22" s="76"/>
      <c r="M22" s="76"/>
      <c r="N22" s="76"/>
      <c r="O22" s="76"/>
      <c r="P22" s="87"/>
      <c r="Q22" s="76"/>
      <c r="R22" s="76"/>
      <c r="S22" s="76"/>
      <c r="T22" s="76"/>
      <c r="U22" s="76"/>
      <c r="V22" s="76"/>
      <c r="W22" s="76"/>
    </row>
    <row r="23" ht="15.95" hidden="1" customHeight="1" outlineLevel="1" spans="1:23">
      <c r="A23" s="80" t="s">
        <v>1219</v>
      </c>
      <c r="B23" s="71">
        <f>SUM(B24:B32)</f>
        <v>0</v>
      </c>
      <c r="C23" s="71">
        <f t="shared" ref="C23:W23" si="6">SUM(C24:C32)</f>
        <v>0</v>
      </c>
      <c r="D23" s="71">
        <f t="shared" si="6"/>
        <v>0</v>
      </c>
      <c r="E23" s="71">
        <f t="shared" si="6"/>
        <v>0</v>
      </c>
      <c r="F23" s="71">
        <f t="shared" si="6"/>
        <v>0</v>
      </c>
      <c r="G23" s="71">
        <f t="shared" si="6"/>
        <v>0</v>
      </c>
      <c r="H23" s="71">
        <f t="shared" si="6"/>
        <v>0</v>
      </c>
      <c r="I23" s="71">
        <f t="shared" si="6"/>
        <v>0</v>
      </c>
      <c r="J23" s="71">
        <f t="shared" si="6"/>
        <v>0</v>
      </c>
      <c r="K23" s="71">
        <f t="shared" si="6"/>
        <v>0</v>
      </c>
      <c r="L23" s="71">
        <f t="shared" si="6"/>
        <v>0</v>
      </c>
      <c r="M23" s="71">
        <f t="shared" si="6"/>
        <v>0</v>
      </c>
      <c r="N23" s="71">
        <f t="shared" si="6"/>
        <v>0</v>
      </c>
      <c r="O23" s="71">
        <f t="shared" si="6"/>
        <v>0</v>
      </c>
      <c r="P23" s="71">
        <f t="shared" si="6"/>
        <v>0</v>
      </c>
      <c r="Q23" s="71">
        <f t="shared" si="6"/>
        <v>0</v>
      </c>
      <c r="R23" s="71">
        <f t="shared" si="6"/>
        <v>0</v>
      </c>
      <c r="S23" s="71">
        <f t="shared" si="6"/>
        <v>0</v>
      </c>
      <c r="T23" s="71">
        <f t="shared" si="6"/>
        <v>0</v>
      </c>
      <c r="U23" s="71">
        <f t="shared" si="6"/>
        <v>0</v>
      </c>
      <c r="V23" s="71">
        <f t="shared" si="6"/>
        <v>0</v>
      </c>
      <c r="W23" s="71">
        <f t="shared" si="6"/>
        <v>0</v>
      </c>
    </row>
    <row r="24" ht="15.95" hidden="1" customHeight="1" outlineLevel="1" spans="1:23">
      <c r="A24" s="79" t="s">
        <v>1220</v>
      </c>
      <c r="B24" s="71">
        <f t="shared" si="1"/>
        <v>0</v>
      </c>
      <c r="C24" s="76"/>
      <c r="D24" s="76"/>
      <c r="E24" s="76"/>
      <c r="F24" s="76"/>
      <c r="G24" s="76"/>
      <c r="H24" s="76"/>
      <c r="I24" s="76"/>
      <c r="J24" s="76"/>
      <c r="K24" s="87"/>
      <c r="L24" s="76"/>
      <c r="M24" s="76"/>
      <c r="N24" s="76"/>
      <c r="O24" s="76"/>
      <c r="P24" s="87"/>
      <c r="Q24" s="76"/>
      <c r="R24" s="76"/>
      <c r="S24" s="76"/>
      <c r="T24" s="76"/>
      <c r="U24" s="76"/>
      <c r="V24" s="76"/>
      <c r="W24" s="76"/>
    </row>
    <row r="25" ht="15.95" hidden="1" customHeight="1" outlineLevel="1" spans="1:23">
      <c r="A25" s="79" t="s">
        <v>1221</v>
      </c>
      <c r="B25" s="71">
        <f t="shared" si="1"/>
        <v>0</v>
      </c>
      <c r="C25" s="76"/>
      <c r="D25" s="76"/>
      <c r="E25" s="76"/>
      <c r="F25" s="76"/>
      <c r="G25" s="76"/>
      <c r="H25" s="76"/>
      <c r="I25" s="76"/>
      <c r="J25" s="76"/>
      <c r="K25" s="87"/>
      <c r="L25" s="76"/>
      <c r="M25" s="76"/>
      <c r="N25" s="76"/>
      <c r="O25" s="76"/>
      <c r="P25" s="87"/>
      <c r="Q25" s="76"/>
      <c r="R25" s="76"/>
      <c r="S25" s="76"/>
      <c r="T25" s="76"/>
      <c r="U25" s="76"/>
      <c r="V25" s="76"/>
      <c r="W25" s="76"/>
    </row>
    <row r="26" ht="15.95" hidden="1" customHeight="1" outlineLevel="1" spans="1:23">
      <c r="A26" s="79" t="s">
        <v>1222</v>
      </c>
      <c r="B26" s="71">
        <f t="shared" si="1"/>
        <v>0</v>
      </c>
      <c r="C26" s="76"/>
      <c r="D26" s="76"/>
      <c r="E26" s="76"/>
      <c r="F26" s="76"/>
      <c r="G26" s="76"/>
      <c r="H26" s="76"/>
      <c r="I26" s="76"/>
      <c r="J26" s="76"/>
      <c r="K26" s="87"/>
      <c r="L26" s="76"/>
      <c r="M26" s="76"/>
      <c r="N26" s="76"/>
      <c r="O26" s="76"/>
      <c r="P26" s="87"/>
      <c r="Q26" s="76"/>
      <c r="R26" s="76"/>
      <c r="S26" s="76"/>
      <c r="T26" s="76"/>
      <c r="U26" s="76"/>
      <c r="V26" s="76"/>
      <c r="W26" s="76"/>
    </row>
    <row r="27" ht="15.95" hidden="1" customHeight="1" outlineLevel="1" spans="1:23">
      <c r="A27" s="79" t="s">
        <v>1223</v>
      </c>
      <c r="B27" s="71">
        <f t="shared" si="1"/>
        <v>0</v>
      </c>
      <c r="C27" s="76"/>
      <c r="D27" s="76"/>
      <c r="E27" s="76"/>
      <c r="F27" s="76"/>
      <c r="G27" s="76"/>
      <c r="H27" s="76"/>
      <c r="I27" s="76"/>
      <c r="J27" s="76"/>
      <c r="K27" s="87"/>
      <c r="L27" s="76"/>
      <c r="M27" s="76"/>
      <c r="N27" s="76"/>
      <c r="O27" s="76"/>
      <c r="P27" s="87"/>
      <c r="Q27" s="76"/>
      <c r="R27" s="76"/>
      <c r="S27" s="76"/>
      <c r="T27" s="76"/>
      <c r="U27" s="76"/>
      <c r="V27" s="76"/>
      <c r="W27" s="76"/>
    </row>
    <row r="28" ht="15.95" hidden="1" customHeight="1" outlineLevel="1" spans="1:23">
      <c r="A28" s="79" t="s">
        <v>1224</v>
      </c>
      <c r="B28" s="71">
        <f t="shared" si="1"/>
        <v>0</v>
      </c>
      <c r="C28" s="76"/>
      <c r="D28" s="76"/>
      <c r="E28" s="76"/>
      <c r="F28" s="76"/>
      <c r="G28" s="76"/>
      <c r="H28" s="76"/>
      <c r="I28" s="76"/>
      <c r="J28" s="76"/>
      <c r="K28" s="87"/>
      <c r="L28" s="76"/>
      <c r="M28" s="76"/>
      <c r="N28" s="76"/>
      <c r="O28" s="76"/>
      <c r="P28" s="87"/>
      <c r="Q28" s="76"/>
      <c r="R28" s="76"/>
      <c r="S28" s="76"/>
      <c r="T28" s="76"/>
      <c r="U28" s="76"/>
      <c r="V28" s="76"/>
      <c r="W28" s="76"/>
    </row>
    <row r="29" ht="15.95" hidden="1" customHeight="1" outlineLevel="1" spans="1:23">
      <c r="A29" s="81" t="s">
        <v>1225</v>
      </c>
      <c r="B29" s="71">
        <f t="shared" si="1"/>
        <v>0</v>
      </c>
      <c r="C29" s="76"/>
      <c r="D29" s="76"/>
      <c r="E29" s="76"/>
      <c r="F29" s="76"/>
      <c r="G29" s="76"/>
      <c r="H29" s="76"/>
      <c r="I29" s="76"/>
      <c r="J29" s="76"/>
      <c r="K29" s="87"/>
      <c r="L29" s="76"/>
      <c r="M29" s="76"/>
      <c r="N29" s="76"/>
      <c r="O29" s="76"/>
      <c r="P29" s="87"/>
      <c r="Q29" s="76"/>
      <c r="R29" s="76"/>
      <c r="S29" s="76"/>
      <c r="T29" s="76"/>
      <c r="U29" s="76"/>
      <c r="V29" s="76"/>
      <c r="W29" s="76"/>
    </row>
    <row r="30" hidden="1" outlineLevel="1" spans="1:23">
      <c r="A30" s="79" t="s">
        <v>1443</v>
      </c>
      <c r="B30" s="71">
        <f t="shared" si="1"/>
        <v>0</v>
      </c>
      <c r="C30" s="76"/>
      <c r="D30" s="76"/>
      <c r="E30" s="76"/>
      <c r="F30" s="76"/>
      <c r="G30" s="76"/>
      <c r="H30" s="76"/>
      <c r="I30" s="76"/>
      <c r="J30" s="76"/>
      <c r="K30" s="87"/>
      <c r="L30" s="76"/>
      <c r="M30" s="76"/>
      <c r="N30" s="76"/>
      <c r="O30" s="76"/>
      <c r="P30" s="87"/>
      <c r="Q30" s="76"/>
      <c r="R30" s="76"/>
      <c r="S30" s="76"/>
      <c r="T30" s="76"/>
      <c r="U30" s="76"/>
      <c r="V30" s="76"/>
      <c r="W30" s="76"/>
    </row>
    <row r="31" hidden="1" outlineLevel="1" spans="1:23">
      <c r="A31" s="81" t="s">
        <v>1227</v>
      </c>
      <c r="B31" s="71">
        <f t="shared" si="1"/>
        <v>0</v>
      </c>
      <c r="C31" s="76"/>
      <c r="D31" s="76"/>
      <c r="E31" s="76"/>
      <c r="F31" s="76"/>
      <c r="G31" s="76"/>
      <c r="H31" s="76"/>
      <c r="I31" s="76"/>
      <c r="J31" s="76"/>
      <c r="K31" s="87"/>
      <c r="L31" s="76"/>
      <c r="M31" s="76"/>
      <c r="N31" s="76"/>
      <c r="O31" s="76"/>
      <c r="P31" s="87"/>
      <c r="Q31" s="76"/>
      <c r="R31" s="76"/>
      <c r="S31" s="76"/>
      <c r="T31" s="76"/>
      <c r="U31" s="76"/>
      <c r="V31" s="76"/>
      <c r="W31" s="76"/>
    </row>
    <row r="32" hidden="1" outlineLevel="1" spans="1:23">
      <c r="A32" s="81" t="s">
        <v>1228</v>
      </c>
      <c r="B32" s="71">
        <f t="shared" si="1"/>
        <v>0</v>
      </c>
      <c r="C32" s="76"/>
      <c r="D32" s="76"/>
      <c r="E32" s="76"/>
      <c r="F32" s="76"/>
      <c r="G32" s="76"/>
      <c r="H32" s="76"/>
      <c r="I32" s="76"/>
      <c r="J32" s="76"/>
      <c r="K32" s="87"/>
      <c r="L32" s="76"/>
      <c r="M32" s="76"/>
      <c r="N32" s="76"/>
      <c r="O32" s="76"/>
      <c r="P32" s="87"/>
      <c r="Q32" s="76"/>
      <c r="R32" s="76"/>
      <c r="S32" s="76"/>
      <c r="T32" s="76"/>
      <c r="U32" s="76"/>
      <c r="V32" s="76"/>
      <c r="W32" s="76"/>
    </row>
    <row r="33" collapsed="1" spans="1:23">
      <c r="A33" s="82" t="s">
        <v>1229</v>
      </c>
      <c r="B33" s="71">
        <f>B34+B35</f>
        <v>0</v>
      </c>
      <c r="C33" s="71">
        <f t="shared" ref="C33:W33" si="7">C34+C35</f>
        <v>0</v>
      </c>
      <c r="D33" s="71">
        <f t="shared" si="7"/>
        <v>0</v>
      </c>
      <c r="E33" s="71">
        <f t="shared" si="7"/>
        <v>0</v>
      </c>
      <c r="F33" s="71">
        <f t="shared" si="7"/>
        <v>0</v>
      </c>
      <c r="G33" s="71">
        <f t="shared" si="7"/>
        <v>0</v>
      </c>
      <c r="H33" s="71">
        <f t="shared" si="7"/>
        <v>0</v>
      </c>
      <c r="I33" s="71">
        <f t="shared" si="7"/>
        <v>0</v>
      </c>
      <c r="J33" s="71">
        <f t="shared" si="7"/>
        <v>0</v>
      </c>
      <c r="K33" s="71">
        <f t="shared" si="7"/>
        <v>0</v>
      </c>
      <c r="L33" s="71">
        <f t="shared" si="7"/>
        <v>0</v>
      </c>
      <c r="M33" s="71">
        <f t="shared" si="7"/>
        <v>0</v>
      </c>
      <c r="N33" s="71">
        <f t="shared" si="7"/>
        <v>0</v>
      </c>
      <c r="O33" s="71">
        <f t="shared" si="7"/>
        <v>0</v>
      </c>
      <c r="P33" s="71">
        <f t="shared" si="7"/>
        <v>0</v>
      </c>
      <c r="Q33" s="71">
        <f t="shared" si="7"/>
        <v>0</v>
      </c>
      <c r="R33" s="71">
        <f t="shared" si="7"/>
        <v>0</v>
      </c>
      <c r="S33" s="71">
        <f t="shared" si="7"/>
        <v>0</v>
      </c>
      <c r="T33" s="71">
        <f t="shared" si="7"/>
        <v>0</v>
      </c>
      <c r="U33" s="71">
        <f t="shared" si="7"/>
        <v>0</v>
      </c>
      <c r="V33" s="71">
        <f t="shared" si="7"/>
        <v>0</v>
      </c>
      <c r="W33" s="71">
        <f t="shared" si="7"/>
        <v>0</v>
      </c>
    </row>
    <row r="34" hidden="1" outlineLevel="1" spans="1:23">
      <c r="A34" s="83" t="s">
        <v>1230</v>
      </c>
      <c r="B34" s="71">
        <f t="shared" si="1"/>
        <v>0</v>
      </c>
      <c r="C34" s="76"/>
      <c r="D34" s="76"/>
      <c r="E34" s="76"/>
      <c r="F34" s="76"/>
      <c r="G34" s="76"/>
      <c r="H34" s="76"/>
      <c r="I34" s="76"/>
      <c r="J34" s="76"/>
      <c r="K34" s="87"/>
      <c r="L34" s="76"/>
      <c r="M34" s="76"/>
      <c r="N34" s="76"/>
      <c r="O34" s="76"/>
      <c r="P34" s="87"/>
      <c r="Q34" s="76"/>
      <c r="R34" s="76"/>
      <c r="S34" s="76"/>
      <c r="T34" s="76"/>
      <c r="U34" s="76"/>
      <c r="V34" s="76"/>
      <c r="W34" s="76"/>
    </row>
    <row r="35" hidden="1" outlineLevel="1" spans="1:23">
      <c r="A35" s="84" t="s">
        <v>1231</v>
      </c>
      <c r="B35" s="71">
        <f>SUM(B36:B40)</f>
        <v>0</v>
      </c>
      <c r="C35" s="71">
        <f t="shared" ref="C35:W35" si="8">SUM(C36:C40)</f>
        <v>0</v>
      </c>
      <c r="D35" s="71">
        <f t="shared" si="8"/>
        <v>0</v>
      </c>
      <c r="E35" s="71">
        <f t="shared" si="8"/>
        <v>0</v>
      </c>
      <c r="F35" s="71">
        <f t="shared" si="8"/>
        <v>0</v>
      </c>
      <c r="G35" s="71">
        <f t="shared" si="8"/>
        <v>0</v>
      </c>
      <c r="H35" s="71">
        <f t="shared" si="8"/>
        <v>0</v>
      </c>
      <c r="I35" s="71">
        <f t="shared" si="8"/>
        <v>0</v>
      </c>
      <c r="J35" s="71">
        <f t="shared" si="8"/>
        <v>0</v>
      </c>
      <c r="K35" s="71">
        <f t="shared" si="8"/>
        <v>0</v>
      </c>
      <c r="L35" s="71">
        <f t="shared" si="8"/>
        <v>0</v>
      </c>
      <c r="M35" s="71">
        <f t="shared" si="8"/>
        <v>0</v>
      </c>
      <c r="N35" s="71">
        <f t="shared" si="8"/>
        <v>0</v>
      </c>
      <c r="O35" s="71">
        <f t="shared" si="8"/>
        <v>0</v>
      </c>
      <c r="P35" s="71">
        <f t="shared" si="8"/>
        <v>0</v>
      </c>
      <c r="Q35" s="71">
        <f t="shared" si="8"/>
        <v>0</v>
      </c>
      <c r="R35" s="71">
        <f t="shared" si="8"/>
        <v>0</v>
      </c>
      <c r="S35" s="71">
        <f t="shared" si="8"/>
        <v>0</v>
      </c>
      <c r="T35" s="71">
        <f t="shared" si="8"/>
        <v>0</v>
      </c>
      <c r="U35" s="71">
        <f t="shared" si="8"/>
        <v>0</v>
      </c>
      <c r="V35" s="71">
        <f t="shared" si="8"/>
        <v>0</v>
      </c>
      <c r="W35" s="71">
        <f t="shared" si="8"/>
        <v>0</v>
      </c>
    </row>
    <row r="36" hidden="1" outlineLevel="1" spans="1:23">
      <c r="A36" s="83" t="s">
        <v>1232</v>
      </c>
      <c r="B36" s="71">
        <f t="shared" si="1"/>
        <v>0</v>
      </c>
      <c r="C36" s="76"/>
      <c r="D36" s="76"/>
      <c r="E36" s="76"/>
      <c r="F36" s="76"/>
      <c r="G36" s="76"/>
      <c r="H36" s="76"/>
      <c r="I36" s="76"/>
      <c r="J36" s="76"/>
      <c r="K36" s="87"/>
      <c r="L36" s="76"/>
      <c r="M36" s="76"/>
      <c r="N36" s="76"/>
      <c r="O36" s="76"/>
      <c r="P36" s="87"/>
      <c r="Q36" s="76"/>
      <c r="R36" s="76"/>
      <c r="S36" s="76"/>
      <c r="T36" s="76"/>
      <c r="U36" s="76"/>
      <c r="V36" s="76"/>
      <c r="W36" s="76"/>
    </row>
    <row r="37" hidden="1" outlineLevel="1" spans="1:23">
      <c r="A37" s="83" t="s">
        <v>1233</v>
      </c>
      <c r="B37" s="71">
        <f t="shared" si="1"/>
        <v>0</v>
      </c>
      <c r="C37" s="76"/>
      <c r="D37" s="76"/>
      <c r="E37" s="76"/>
      <c r="F37" s="76"/>
      <c r="G37" s="76"/>
      <c r="H37" s="76"/>
      <c r="I37" s="76"/>
      <c r="J37" s="76"/>
      <c r="K37" s="87"/>
      <c r="L37" s="76"/>
      <c r="M37" s="76"/>
      <c r="N37" s="76"/>
      <c r="O37" s="76"/>
      <c r="P37" s="87"/>
      <c r="Q37" s="76"/>
      <c r="R37" s="76"/>
      <c r="S37" s="76"/>
      <c r="T37" s="76"/>
      <c r="U37" s="76"/>
      <c r="V37" s="76"/>
      <c r="W37" s="76"/>
    </row>
    <row r="38" hidden="1" outlineLevel="1" spans="1:23">
      <c r="A38" s="83" t="s">
        <v>1234</v>
      </c>
      <c r="B38" s="71">
        <f t="shared" si="1"/>
        <v>0</v>
      </c>
      <c r="C38" s="76"/>
      <c r="D38" s="76"/>
      <c r="E38" s="76"/>
      <c r="F38" s="76"/>
      <c r="G38" s="76"/>
      <c r="H38" s="76"/>
      <c r="I38" s="76"/>
      <c r="J38" s="76"/>
      <c r="K38" s="87"/>
      <c r="L38" s="76"/>
      <c r="M38" s="76"/>
      <c r="N38" s="76"/>
      <c r="O38" s="76"/>
      <c r="P38" s="87"/>
      <c r="Q38" s="76"/>
      <c r="R38" s="76"/>
      <c r="S38" s="76"/>
      <c r="T38" s="76"/>
      <c r="U38" s="76"/>
      <c r="V38" s="76"/>
      <c r="W38" s="76"/>
    </row>
    <row r="39" hidden="1" outlineLevel="1" spans="1:23">
      <c r="A39" s="83" t="s">
        <v>1235</v>
      </c>
      <c r="B39" s="71">
        <f t="shared" si="1"/>
        <v>0</v>
      </c>
      <c r="C39" s="76"/>
      <c r="D39" s="76"/>
      <c r="E39" s="76"/>
      <c r="F39" s="76"/>
      <c r="G39" s="76"/>
      <c r="H39" s="76"/>
      <c r="I39" s="76"/>
      <c r="J39" s="76"/>
      <c r="K39" s="87"/>
      <c r="L39" s="76"/>
      <c r="M39" s="76"/>
      <c r="N39" s="76"/>
      <c r="O39" s="76"/>
      <c r="P39" s="87"/>
      <c r="Q39" s="76"/>
      <c r="R39" s="76"/>
      <c r="S39" s="76"/>
      <c r="T39" s="76"/>
      <c r="U39" s="76"/>
      <c r="V39" s="76"/>
      <c r="W39" s="76"/>
    </row>
    <row r="40" hidden="1" outlineLevel="1" spans="1:23">
      <c r="A40" s="83" t="s">
        <v>1236</v>
      </c>
      <c r="B40" s="71">
        <f t="shared" si="1"/>
        <v>0</v>
      </c>
      <c r="C40" s="76"/>
      <c r="D40" s="76"/>
      <c r="E40" s="76"/>
      <c r="F40" s="76"/>
      <c r="G40" s="76"/>
      <c r="H40" s="76"/>
      <c r="I40" s="76"/>
      <c r="J40" s="76"/>
      <c r="K40" s="87"/>
      <c r="L40" s="76"/>
      <c r="M40" s="76"/>
      <c r="N40" s="76"/>
      <c r="O40" s="76"/>
      <c r="P40" s="87"/>
      <c r="Q40" s="76"/>
      <c r="R40" s="76"/>
      <c r="S40" s="76"/>
      <c r="T40" s="76"/>
      <c r="U40" s="76"/>
      <c r="V40" s="76"/>
      <c r="W40" s="76"/>
    </row>
    <row r="41" collapsed="1" spans="1:23">
      <c r="A41" s="74" t="s">
        <v>1237</v>
      </c>
      <c r="B41" s="71">
        <f>B42+B43</f>
        <v>0</v>
      </c>
      <c r="C41" s="71">
        <f t="shared" ref="C41:W41" si="9">C42+C43</f>
        <v>0</v>
      </c>
      <c r="D41" s="71">
        <f t="shared" si="9"/>
        <v>0</v>
      </c>
      <c r="E41" s="71">
        <f t="shared" si="9"/>
        <v>0</v>
      </c>
      <c r="F41" s="71">
        <f t="shared" si="9"/>
        <v>0</v>
      </c>
      <c r="G41" s="71">
        <f t="shared" si="9"/>
        <v>0</v>
      </c>
      <c r="H41" s="71">
        <f t="shared" si="9"/>
        <v>0</v>
      </c>
      <c r="I41" s="71">
        <f t="shared" si="9"/>
        <v>0</v>
      </c>
      <c r="J41" s="71">
        <f t="shared" si="9"/>
        <v>0</v>
      </c>
      <c r="K41" s="71">
        <f t="shared" si="9"/>
        <v>0</v>
      </c>
      <c r="L41" s="71">
        <f t="shared" si="9"/>
        <v>0</v>
      </c>
      <c r="M41" s="71">
        <f t="shared" si="9"/>
        <v>0</v>
      </c>
      <c r="N41" s="71">
        <f t="shared" si="9"/>
        <v>0</v>
      </c>
      <c r="O41" s="71">
        <f t="shared" si="9"/>
        <v>0</v>
      </c>
      <c r="P41" s="71">
        <f t="shared" si="9"/>
        <v>0</v>
      </c>
      <c r="Q41" s="71">
        <f t="shared" si="9"/>
        <v>0</v>
      </c>
      <c r="R41" s="71">
        <f t="shared" si="9"/>
        <v>0</v>
      </c>
      <c r="S41" s="71">
        <f t="shared" si="9"/>
        <v>0</v>
      </c>
      <c r="T41" s="71">
        <f t="shared" si="9"/>
        <v>0</v>
      </c>
      <c r="U41" s="71">
        <f t="shared" si="9"/>
        <v>0</v>
      </c>
      <c r="V41" s="71">
        <f t="shared" si="9"/>
        <v>0</v>
      </c>
      <c r="W41" s="71">
        <f t="shared" si="9"/>
        <v>0</v>
      </c>
    </row>
    <row r="42" hidden="1" outlineLevel="1" spans="1:23">
      <c r="A42" s="75" t="s">
        <v>1238</v>
      </c>
      <c r="B42" s="71">
        <f t="shared" si="1"/>
        <v>0</v>
      </c>
      <c r="C42" s="76"/>
      <c r="D42" s="76"/>
      <c r="E42" s="76"/>
      <c r="F42" s="76"/>
      <c r="G42" s="76"/>
      <c r="H42" s="76"/>
      <c r="I42" s="76"/>
      <c r="J42" s="76"/>
      <c r="K42" s="87"/>
      <c r="L42" s="76"/>
      <c r="M42" s="76"/>
      <c r="N42" s="76"/>
      <c r="O42" s="76"/>
      <c r="P42" s="87"/>
      <c r="Q42" s="76"/>
      <c r="R42" s="76"/>
      <c r="S42" s="76"/>
      <c r="T42" s="76"/>
      <c r="U42" s="76"/>
      <c r="V42" s="76"/>
      <c r="W42" s="76"/>
    </row>
    <row r="43" hidden="1" outlineLevel="1" spans="1:23">
      <c r="A43" s="85" t="s">
        <v>1239</v>
      </c>
      <c r="B43" s="71">
        <f>SUM(B44:B55)</f>
        <v>0</v>
      </c>
      <c r="C43" s="71">
        <f t="shared" ref="C43:W43" si="10">SUM(C44:C55)</f>
        <v>0</v>
      </c>
      <c r="D43" s="71">
        <f t="shared" si="10"/>
        <v>0</v>
      </c>
      <c r="E43" s="71">
        <f t="shared" si="10"/>
        <v>0</v>
      </c>
      <c r="F43" s="71">
        <f t="shared" si="10"/>
        <v>0</v>
      </c>
      <c r="G43" s="71">
        <f t="shared" si="10"/>
        <v>0</v>
      </c>
      <c r="H43" s="71">
        <f t="shared" si="10"/>
        <v>0</v>
      </c>
      <c r="I43" s="71">
        <f t="shared" si="10"/>
        <v>0</v>
      </c>
      <c r="J43" s="71">
        <f t="shared" si="10"/>
        <v>0</v>
      </c>
      <c r="K43" s="71">
        <f t="shared" si="10"/>
        <v>0</v>
      </c>
      <c r="L43" s="71">
        <f t="shared" si="10"/>
        <v>0</v>
      </c>
      <c r="M43" s="71">
        <f t="shared" si="10"/>
        <v>0</v>
      </c>
      <c r="N43" s="71">
        <f t="shared" si="10"/>
        <v>0</v>
      </c>
      <c r="O43" s="71">
        <f t="shared" si="10"/>
        <v>0</v>
      </c>
      <c r="P43" s="71">
        <f t="shared" si="10"/>
        <v>0</v>
      </c>
      <c r="Q43" s="71">
        <f t="shared" si="10"/>
        <v>0</v>
      </c>
      <c r="R43" s="71">
        <f t="shared" si="10"/>
        <v>0</v>
      </c>
      <c r="S43" s="71">
        <f t="shared" si="10"/>
        <v>0</v>
      </c>
      <c r="T43" s="71">
        <f t="shared" si="10"/>
        <v>0</v>
      </c>
      <c r="U43" s="71">
        <f t="shared" si="10"/>
        <v>0</v>
      </c>
      <c r="V43" s="71">
        <f t="shared" si="10"/>
        <v>0</v>
      </c>
      <c r="W43" s="71">
        <f t="shared" si="10"/>
        <v>0</v>
      </c>
    </row>
    <row r="44" hidden="1" outlineLevel="1" spans="1:23">
      <c r="A44" s="75" t="s">
        <v>1240</v>
      </c>
      <c r="B44" s="71">
        <f t="shared" si="1"/>
        <v>0</v>
      </c>
      <c r="C44" s="76"/>
      <c r="D44" s="76"/>
      <c r="E44" s="76"/>
      <c r="F44" s="76"/>
      <c r="G44" s="76"/>
      <c r="H44" s="76"/>
      <c r="I44" s="76"/>
      <c r="J44" s="76"/>
      <c r="K44" s="87"/>
      <c r="L44" s="76"/>
      <c r="M44" s="76"/>
      <c r="N44" s="76"/>
      <c r="O44" s="76"/>
      <c r="P44" s="87"/>
      <c r="Q44" s="76"/>
      <c r="R44" s="76"/>
      <c r="S44" s="76"/>
      <c r="T44" s="76"/>
      <c r="U44" s="76"/>
      <c r="V44" s="76"/>
      <c r="W44" s="76"/>
    </row>
    <row r="45" hidden="1" outlineLevel="1" spans="1:23">
      <c r="A45" s="75" t="s">
        <v>1241</v>
      </c>
      <c r="B45" s="71">
        <f t="shared" si="1"/>
        <v>0</v>
      </c>
      <c r="C45" s="76"/>
      <c r="D45" s="76"/>
      <c r="E45" s="76"/>
      <c r="F45" s="76"/>
      <c r="G45" s="76"/>
      <c r="H45" s="76"/>
      <c r="I45" s="76"/>
      <c r="J45" s="76"/>
      <c r="K45" s="87"/>
      <c r="L45" s="76"/>
      <c r="M45" s="76"/>
      <c r="N45" s="76"/>
      <c r="O45" s="76"/>
      <c r="P45" s="87"/>
      <c r="Q45" s="76"/>
      <c r="R45" s="76"/>
      <c r="S45" s="76"/>
      <c r="T45" s="76"/>
      <c r="U45" s="76"/>
      <c r="V45" s="76"/>
      <c r="W45" s="76"/>
    </row>
    <row r="46" hidden="1" outlineLevel="1" spans="1:23">
      <c r="A46" s="75" t="s">
        <v>1242</v>
      </c>
      <c r="B46" s="71">
        <f t="shared" si="1"/>
        <v>0</v>
      </c>
      <c r="C46" s="76"/>
      <c r="D46" s="76"/>
      <c r="E46" s="76"/>
      <c r="F46" s="76"/>
      <c r="G46" s="76"/>
      <c r="H46" s="76"/>
      <c r="I46" s="76"/>
      <c r="J46" s="76"/>
      <c r="K46" s="87"/>
      <c r="L46" s="76"/>
      <c r="M46" s="76"/>
      <c r="N46" s="76"/>
      <c r="O46" s="76"/>
      <c r="P46" s="87"/>
      <c r="Q46" s="76"/>
      <c r="R46" s="76"/>
      <c r="S46" s="76"/>
      <c r="T46" s="76"/>
      <c r="U46" s="76"/>
      <c r="V46" s="76"/>
      <c r="W46" s="76"/>
    </row>
    <row r="47" hidden="1" outlineLevel="1" spans="1:23">
      <c r="A47" s="75" t="s">
        <v>1243</v>
      </c>
      <c r="B47" s="71">
        <f t="shared" si="1"/>
        <v>0</v>
      </c>
      <c r="C47" s="76"/>
      <c r="D47" s="76"/>
      <c r="E47" s="76"/>
      <c r="F47" s="76"/>
      <c r="G47" s="76"/>
      <c r="H47" s="76"/>
      <c r="I47" s="76"/>
      <c r="J47" s="76"/>
      <c r="K47" s="87"/>
      <c r="L47" s="76"/>
      <c r="M47" s="76"/>
      <c r="N47" s="76"/>
      <c r="O47" s="76"/>
      <c r="P47" s="87"/>
      <c r="Q47" s="76"/>
      <c r="R47" s="76"/>
      <c r="S47" s="76"/>
      <c r="T47" s="76"/>
      <c r="U47" s="76"/>
      <c r="V47" s="76"/>
      <c r="W47" s="76"/>
    </row>
    <row r="48" hidden="1" outlineLevel="1" spans="1:23">
      <c r="A48" s="75" t="s">
        <v>1244</v>
      </c>
      <c r="B48" s="71">
        <f t="shared" si="1"/>
        <v>0</v>
      </c>
      <c r="C48" s="76"/>
      <c r="D48" s="76"/>
      <c r="E48" s="76"/>
      <c r="F48" s="76"/>
      <c r="G48" s="76"/>
      <c r="H48" s="76"/>
      <c r="I48" s="76"/>
      <c r="J48" s="76"/>
      <c r="K48" s="87"/>
      <c r="L48" s="76"/>
      <c r="M48" s="76"/>
      <c r="N48" s="76"/>
      <c r="O48" s="76"/>
      <c r="P48" s="87"/>
      <c r="Q48" s="76"/>
      <c r="R48" s="76"/>
      <c r="S48" s="76"/>
      <c r="T48" s="76"/>
      <c r="U48" s="76"/>
      <c r="V48" s="76"/>
      <c r="W48" s="76"/>
    </row>
    <row r="49" hidden="1" outlineLevel="1" spans="1:23">
      <c r="A49" s="75" t="s">
        <v>1245</v>
      </c>
      <c r="B49" s="71">
        <f t="shared" si="1"/>
        <v>0</v>
      </c>
      <c r="C49" s="76"/>
      <c r="D49" s="76"/>
      <c r="E49" s="76"/>
      <c r="F49" s="76"/>
      <c r="G49" s="76"/>
      <c r="H49" s="76"/>
      <c r="I49" s="76"/>
      <c r="J49" s="76"/>
      <c r="K49" s="87"/>
      <c r="L49" s="76"/>
      <c r="M49" s="76"/>
      <c r="N49" s="76"/>
      <c r="O49" s="76"/>
      <c r="P49" s="87"/>
      <c r="Q49" s="76"/>
      <c r="R49" s="76"/>
      <c r="S49" s="76"/>
      <c r="T49" s="76"/>
      <c r="U49" s="76"/>
      <c r="V49" s="76"/>
      <c r="W49" s="76"/>
    </row>
    <row r="50" hidden="1" outlineLevel="1" spans="1:23">
      <c r="A50" s="75" t="s">
        <v>1246</v>
      </c>
      <c r="B50" s="71">
        <f t="shared" si="1"/>
        <v>0</v>
      </c>
      <c r="C50" s="76"/>
      <c r="D50" s="76"/>
      <c r="E50" s="76"/>
      <c r="F50" s="76"/>
      <c r="G50" s="76"/>
      <c r="H50" s="76"/>
      <c r="I50" s="76"/>
      <c r="J50" s="76"/>
      <c r="K50" s="87"/>
      <c r="L50" s="76"/>
      <c r="M50" s="76"/>
      <c r="N50" s="76"/>
      <c r="O50" s="76"/>
      <c r="P50" s="87"/>
      <c r="Q50" s="76"/>
      <c r="R50" s="76"/>
      <c r="S50" s="76"/>
      <c r="T50" s="76"/>
      <c r="U50" s="76"/>
      <c r="V50" s="76"/>
      <c r="W50" s="76"/>
    </row>
    <row r="51" hidden="1" outlineLevel="1" spans="1:23">
      <c r="A51" s="75" t="s">
        <v>1247</v>
      </c>
      <c r="B51" s="71">
        <f t="shared" si="1"/>
        <v>0</v>
      </c>
      <c r="C51" s="76"/>
      <c r="D51" s="76"/>
      <c r="E51" s="76"/>
      <c r="F51" s="76"/>
      <c r="G51" s="76"/>
      <c r="H51" s="76"/>
      <c r="I51" s="76"/>
      <c r="J51" s="76"/>
      <c r="K51" s="87"/>
      <c r="L51" s="76"/>
      <c r="M51" s="76"/>
      <c r="N51" s="76"/>
      <c r="O51" s="76"/>
      <c r="P51" s="87"/>
      <c r="Q51" s="76"/>
      <c r="R51" s="76"/>
      <c r="S51" s="76"/>
      <c r="T51" s="76"/>
      <c r="U51" s="76"/>
      <c r="V51" s="76"/>
      <c r="W51" s="76"/>
    </row>
    <row r="52" hidden="1" outlineLevel="1" spans="1:23">
      <c r="A52" s="75" t="s">
        <v>1248</v>
      </c>
      <c r="B52" s="71">
        <f t="shared" si="1"/>
        <v>0</v>
      </c>
      <c r="C52" s="76"/>
      <c r="D52" s="76"/>
      <c r="E52" s="76"/>
      <c r="F52" s="76"/>
      <c r="G52" s="76"/>
      <c r="H52" s="76"/>
      <c r="I52" s="76"/>
      <c r="J52" s="76"/>
      <c r="K52" s="87"/>
      <c r="L52" s="76"/>
      <c r="M52" s="76"/>
      <c r="N52" s="76"/>
      <c r="O52" s="76"/>
      <c r="P52" s="87"/>
      <c r="Q52" s="76"/>
      <c r="R52" s="76"/>
      <c r="S52" s="76"/>
      <c r="T52" s="76"/>
      <c r="U52" s="76"/>
      <c r="V52" s="76"/>
      <c r="W52" s="76"/>
    </row>
    <row r="53" hidden="1" outlineLevel="1" spans="1:23">
      <c r="A53" s="75" t="s">
        <v>1249</v>
      </c>
      <c r="B53" s="71">
        <f t="shared" si="1"/>
        <v>0</v>
      </c>
      <c r="C53" s="76"/>
      <c r="D53" s="76"/>
      <c r="E53" s="76"/>
      <c r="F53" s="76"/>
      <c r="G53" s="76"/>
      <c r="H53" s="76"/>
      <c r="I53" s="76"/>
      <c r="J53" s="76"/>
      <c r="K53" s="87"/>
      <c r="L53" s="76"/>
      <c r="M53" s="76"/>
      <c r="N53" s="76"/>
      <c r="O53" s="76"/>
      <c r="P53" s="87"/>
      <c r="Q53" s="76"/>
      <c r="R53" s="76"/>
      <c r="S53" s="76"/>
      <c r="T53" s="76"/>
      <c r="U53" s="76"/>
      <c r="V53" s="76"/>
      <c r="W53" s="76"/>
    </row>
    <row r="54" hidden="1" outlineLevel="1" spans="1:23">
      <c r="A54" s="75" t="s">
        <v>1250</v>
      </c>
      <c r="B54" s="71">
        <f t="shared" si="1"/>
        <v>0</v>
      </c>
      <c r="C54" s="76"/>
      <c r="D54" s="76"/>
      <c r="E54" s="76"/>
      <c r="F54" s="76"/>
      <c r="G54" s="76"/>
      <c r="H54" s="76"/>
      <c r="I54" s="76"/>
      <c r="J54" s="76"/>
      <c r="K54" s="87"/>
      <c r="L54" s="76"/>
      <c r="M54" s="76"/>
      <c r="N54" s="76"/>
      <c r="O54" s="76"/>
      <c r="P54" s="87"/>
      <c r="Q54" s="76"/>
      <c r="R54" s="76"/>
      <c r="S54" s="76"/>
      <c r="T54" s="76"/>
      <c r="U54" s="76"/>
      <c r="V54" s="76"/>
      <c r="W54" s="76"/>
    </row>
    <row r="55" hidden="1" outlineLevel="1" spans="1:23">
      <c r="A55" s="75" t="s">
        <v>1251</v>
      </c>
      <c r="B55" s="71">
        <f t="shared" si="1"/>
        <v>0</v>
      </c>
      <c r="C55" s="76"/>
      <c r="D55" s="76"/>
      <c r="E55" s="76"/>
      <c r="F55" s="76"/>
      <c r="G55" s="76"/>
      <c r="H55" s="76"/>
      <c r="I55" s="76"/>
      <c r="J55" s="76"/>
      <c r="K55" s="87"/>
      <c r="L55" s="76"/>
      <c r="M55" s="76"/>
      <c r="N55" s="76"/>
      <c r="O55" s="76"/>
      <c r="P55" s="87"/>
      <c r="Q55" s="76"/>
      <c r="R55" s="76"/>
      <c r="S55" s="76"/>
      <c r="T55" s="76"/>
      <c r="U55" s="76"/>
      <c r="V55" s="76"/>
      <c r="W55" s="76"/>
    </row>
    <row r="56" collapsed="1" spans="1:23">
      <c r="A56" s="74" t="s">
        <v>1252</v>
      </c>
      <c r="B56" s="71">
        <f>B57+B58</f>
        <v>0</v>
      </c>
      <c r="C56" s="71">
        <f t="shared" ref="C56:W56" si="11">C57+C58</f>
        <v>0</v>
      </c>
      <c r="D56" s="71">
        <f t="shared" si="11"/>
        <v>0</v>
      </c>
      <c r="E56" s="71">
        <f t="shared" si="11"/>
        <v>0</v>
      </c>
      <c r="F56" s="71">
        <f t="shared" si="11"/>
        <v>0</v>
      </c>
      <c r="G56" s="71">
        <f t="shared" si="11"/>
        <v>0</v>
      </c>
      <c r="H56" s="71">
        <f t="shared" si="11"/>
        <v>0</v>
      </c>
      <c r="I56" s="71">
        <f t="shared" si="11"/>
        <v>0</v>
      </c>
      <c r="J56" s="71">
        <f t="shared" si="11"/>
        <v>0</v>
      </c>
      <c r="K56" s="71">
        <f t="shared" si="11"/>
        <v>0</v>
      </c>
      <c r="L56" s="71">
        <f t="shared" si="11"/>
        <v>0</v>
      </c>
      <c r="M56" s="71">
        <f t="shared" si="11"/>
        <v>0</v>
      </c>
      <c r="N56" s="71">
        <f t="shared" si="11"/>
        <v>0</v>
      </c>
      <c r="O56" s="71">
        <f t="shared" si="11"/>
        <v>0</v>
      </c>
      <c r="P56" s="71">
        <f t="shared" si="11"/>
        <v>0</v>
      </c>
      <c r="Q56" s="71">
        <f t="shared" si="11"/>
        <v>0</v>
      </c>
      <c r="R56" s="71">
        <f t="shared" si="11"/>
        <v>0</v>
      </c>
      <c r="S56" s="71">
        <f t="shared" si="11"/>
        <v>0</v>
      </c>
      <c r="T56" s="71">
        <f t="shared" si="11"/>
        <v>0</v>
      </c>
      <c r="U56" s="71">
        <f t="shared" si="11"/>
        <v>0</v>
      </c>
      <c r="V56" s="71">
        <f t="shared" si="11"/>
        <v>0</v>
      </c>
      <c r="W56" s="71">
        <f t="shared" si="11"/>
        <v>0</v>
      </c>
    </row>
    <row r="57" hidden="1" outlineLevel="1" spans="1:23">
      <c r="A57" s="75" t="s">
        <v>1253</v>
      </c>
      <c r="B57" s="71">
        <f t="shared" si="1"/>
        <v>0</v>
      </c>
      <c r="C57" s="76"/>
      <c r="D57" s="76"/>
      <c r="E57" s="76"/>
      <c r="F57" s="76"/>
      <c r="G57" s="76"/>
      <c r="H57" s="76"/>
      <c r="I57" s="76"/>
      <c r="J57" s="76"/>
      <c r="K57" s="87"/>
      <c r="L57" s="76"/>
      <c r="M57" s="76"/>
      <c r="N57" s="76"/>
      <c r="O57" s="76"/>
      <c r="P57" s="87"/>
      <c r="Q57" s="76"/>
      <c r="R57" s="76"/>
      <c r="S57" s="76"/>
      <c r="T57" s="76"/>
      <c r="U57" s="76"/>
      <c r="V57" s="76"/>
      <c r="W57" s="76"/>
    </row>
    <row r="58" hidden="1" outlineLevel="1" spans="1:23">
      <c r="A58" s="77" t="s">
        <v>1254</v>
      </c>
      <c r="B58" s="71">
        <f>SUM(B59:B70)</f>
        <v>0</v>
      </c>
      <c r="C58" s="71">
        <f t="shared" ref="C58:W58" si="12">SUM(C59:C70)</f>
        <v>0</v>
      </c>
      <c r="D58" s="71">
        <f t="shared" si="12"/>
        <v>0</v>
      </c>
      <c r="E58" s="71">
        <f t="shared" si="12"/>
        <v>0</v>
      </c>
      <c r="F58" s="71">
        <f t="shared" si="12"/>
        <v>0</v>
      </c>
      <c r="G58" s="71">
        <f t="shared" si="12"/>
        <v>0</v>
      </c>
      <c r="H58" s="71">
        <f t="shared" si="12"/>
        <v>0</v>
      </c>
      <c r="I58" s="71">
        <f t="shared" si="12"/>
        <v>0</v>
      </c>
      <c r="J58" s="71">
        <f t="shared" si="12"/>
        <v>0</v>
      </c>
      <c r="K58" s="71">
        <f t="shared" si="12"/>
        <v>0</v>
      </c>
      <c r="L58" s="71">
        <f t="shared" si="12"/>
        <v>0</v>
      </c>
      <c r="M58" s="71">
        <f t="shared" si="12"/>
        <v>0</v>
      </c>
      <c r="N58" s="71">
        <f t="shared" si="12"/>
        <v>0</v>
      </c>
      <c r="O58" s="71">
        <f t="shared" si="12"/>
        <v>0</v>
      </c>
      <c r="P58" s="71">
        <f t="shared" si="12"/>
        <v>0</v>
      </c>
      <c r="Q58" s="71">
        <f t="shared" si="12"/>
        <v>0</v>
      </c>
      <c r="R58" s="71">
        <f t="shared" si="12"/>
        <v>0</v>
      </c>
      <c r="S58" s="71">
        <f t="shared" si="12"/>
        <v>0</v>
      </c>
      <c r="T58" s="71">
        <f t="shared" si="12"/>
        <v>0</v>
      </c>
      <c r="U58" s="71">
        <f t="shared" si="12"/>
        <v>0</v>
      </c>
      <c r="V58" s="71">
        <f t="shared" si="12"/>
        <v>0</v>
      </c>
      <c r="W58" s="71">
        <f t="shared" si="12"/>
        <v>0</v>
      </c>
    </row>
    <row r="59" hidden="1" outlineLevel="1" spans="1:23">
      <c r="A59" s="75" t="s">
        <v>1255</v>
      </c>
      <c r="B59" s="71">
        <f t="shared" si="1"/>
        <v>0</v>
      </c>
      <c r="C59" s="76"/>
      <c r="D59" s="76"/>
      <c r="E59" s="76"/>
      <c r="F59" s="76"/>
      <c r="G59" s="76"/>
      <c r="H59" s="76"/>
      <c r="I59" s="76"/>
      <c r="J59" s="76"/>
      <c r="K59" s="87"/>
      <c r="L59" s="76"/>
      <c r="M59" s="76"/>
      <c r="N59" s="76"/>
      <c r="O59" s="76"/>
      <c r="P59" s="87"/>
      <c r="Q59" s="76"/>
      <c r="R59" s="76"/>
      <c r="S59" s="76"/>
      <c r="T59" s="76"/>
      <c r="U59" s="76"/>
      <c r="V59" s="76"/>
      <c r="W59" s="76"/>
    </row>
    <row r="60" hidden="1" outlineLevel="1" spans="1:23">
      <c r="A60" s="75" t="s">
        <v>1256</v>
      </c>
      <c r="B60" s="71">
        <f t="shared" si="1"/>
        <v>0</v>
      </c>
      <c r="C60" s="76"/>
      <c r="D60" s="76"/>
      <c r="E60" s="76"/>
      <c r="F60" s="76"/>
      <c r="G60" s="76"/>
      <c r="H60" s="76"/>
      <c r="I60" s="76"/>
      <c r="J60" s="76"/>
      <c r="K60" s="87"/>
      <c r="L60" s="76"/>
      <c r="M60" s="76"/>
      <c r="N60" s="76"/>
      <c r="O60" s="76"/>
      <c r="P60" s="87"/>
      <c r="Q60" s="76"/>
      <c r="R60" s="76"/>
      <c r="S60" s="76"/>
      <c r="T60" s="76"/>
      <c r="U60" s="76"/>
      <c r="V60" s="76"/>
      <c r="W60" s="76"/>
    </row>
    <row r="61" hidden="1" outlineLevel="1" spans="1:23">
      <c r="A61" s="75" t="s">
        <v>1257</v>
      </c>
      <c r="B61" s="71">
        <f t="shared" si="1"/>
        <v>0</v>
      </c>
      <c r="C61" s="76"/>
      <c r="D61" s="76"/>
      <c r="E61" s="76"/>
      <c r="F61" s="76"/>
      <c r="G61" s="76"/>
      <c r="H61" s="76"/>
      <c r="I61" s="76"/>
      <c r="J61" s="76"/>
      <c r="K61" s="87"/>
      <c r="L61" s="76"/>
      <c r="M61" s="76"/>
      <c r="N61" s="76"/>
      <c r="O61" s="76"/>
      <c r="P61" s="87"/>
      <c r="Q61" s="76"/>
      <c r="R61" s="76"/>
      <c r="S61" s="76"/>
      <c r="T61" s="76"/>
      <c r="U61" s="76"/>
      <c r="V61" s="76"/>
      <c r="W61" s="76"/>
    </row>
    <row r="62" hidden="1" outlineLevel="1" spans="1:23">
      <c r="A62" s="75" t="s">
        <v>1258</v>
      </c>
      <c r="B62" s="71">
        <f t="shared" si="1"/>
        <v>0</v>
      </c>
      <c r="C62" s="76"/>
      <c r="D62" s="76"/>
      <c r="E62" s="76"/>
      <c r="F62" s="76"/>
      <c r="G62" s="76"/>
      <c r="H62" s="76"/>
      <c r="I62" s="76"/>
      <c r="J62" s="76"/>
      <c r="K62" s="87"/>
      <c r="L62" s="76"/>
      <c r="M62" s="76"/>
      <c r="N62" s="76"/>
      <c r="O62" s="76"/>
      <c r="P62" s="87"/>
      <c r="Q62" s="76"/>
      <c r="R62" s="76"/>
      <c r="S62" s="76"/>
      <c r="T62" s="76"/>
      <c r="U62" s="76"/>
      <c r="V62" s="76"/>
      <c r="W62" s="76"/>
    </row>
    <row r="63" hidden="1" outlineLevel="1" spans="1:23">
      <c r="A63" s="75" t="s">
        <v>1259</v>
      </c>
      <c r="B63" s="71">
        <f t="shared" si="1"/>
        <v>0</v>
      </c>
      <c r="C63" s="76"/>
      <c r="D63" s="76"/>
      <c r="E63" s="76"/>
      <c r="F63" s="76"/>
      <c r="G63" s="76"/>
      <c r="H63" s="76"/>
      <c r="I63" s="76"/>
      <c r="J63" s="76"/>
      <c r="K63" s="87"/>
      <c r="L63" s="76"/>
      <c r="M63" s="76"/>
      <c r="N63" s="76"/>
      <c r="O63" s="76"/>
      <c r="P63" s="87"/>
      <c r="Q63" s="76"/>
      <c r="R63" s="76"/>
      <c r="S63" s="76"/>
      <c r="T63" s="76"/>
      <c r="U63" s="76"/>
      <c r="V63" s="76"/>
      <c r="W63" s="76"/>
    </row>
    <row r="64" hidden="1" outlineLevel="1" spans="1:23">
      <c r="A64" s="75" t="s">
        <v>1260</v>
      </c>
      <c r="B64" s="71">
        <f t="shared" si="1"/>
        <v>0</v>
      </c>
      <c r="C64" s="76"/>
      <c r="D64" s="76"/>
      <c r="E64" s="76"/>
      <c r="F64" s="76"/>
      <c r="G64" s="76"/>
      <c r="H64" s="76"/>
      <c r="I64" s="76"/>
      <c r="J64" s="76"/>
      <c r="K64" s="87"/>
      <c r="L64" s="76"/>
      <c r="M64" s="76"/>
      <c r="N64" s="76"/>
      <c r="O64" s="76"/>
      <c r="P64" s="87"/>
      <c r="Q64" s="76"/>
      <c r="R64" s="76"/>
      <c r="S64" s="76"/>
      <c r="T64" s="76"/>
      <c r="U64" s="76"/>
      <c r="V64" s="76"/>
      <c r="W64" s="76"/>
    </row>
    <row r="65" hidden="1" outlineLevel="1" spans="1:23">
      <c r="A65" s="75" t="s">
        <v>1261</v>
      </c>
      <c r="B65" s="71">
        <f t="shared" si="1"/>
        <v>0</v>
      </c>
      <c r="C65" s="76"/>
      <c r="D65" s="76"/>
      <c r="E65" s="76"/>
      <c r="F65" s="76"/>
      <c r="G65" s="76"/>
      <c r="H65" s="76"/>
      <c r="I65" s="76"/>
      <c r="J65" s="76"/>
      <c r="K65" s="87"/>
      <c r="L65" s="76"/>
      <c r="M65" s="76"/>
      <c r="N65" s="76"/>
      <c r="O65" s="76"/>
      <c r="P65" s="87"/>
      <c r="Q65" s="76"/>
      <c r="R65" s="76"/>
      <c r="S65" s="76"/>
      <c r="T65" s="76"/>
      <c r="U65" s="76"/>
      <c r="V65" s="76"/>
      <c r="W65" s="76"/>
    </row>
    <row r="66" hidden="1" outlineLevel="1" spans="1:23">
      <c r="A66" s="75" t="s">
        <v>1262</v>
      </c>
      <c r="B66" s="71">
        <f t="shared" si="1"/>
        <v>0</v>
      </c>
      <c r="C66" s="76"/>
      <c r="D66" s="76"/>
      <c r="E66" s="76"/>
      <c r="F66" s="76"/>
      <c r="G66" s="76"/>
      <c r="H66" s="76"/>
      <c r="I66" s="76"/>
      <c r="J66" s="76"/>
      <c r="K66" s="87"/>
      <c r="L66" s="76"/>
      <c r="M66" s="76"/>
      <c r="N66" s="76"/>
      <c r="O66" s="76"/>
      <c r="P66" s="87"/>
      <c r="Q66" s="76"/>
      <c r="R66" s="76"/>
      <c r="S66" s="76"/>
      <c r="T66" s="76"/>
      <c r="U66" s="76"/>
      <c r="V66" s="76"/>
      <c r="W66" s="76"/>
    </row>
    <row r="67" hidden="1" outlineLevel="1" spans="1:23">
      <c r="A67" s="75" t="s">
        <v>1263</v>
      </c>
      <c r="B67" s="71">
        <f t="shared" si="1"/>
        <v>0</v>
      </c>
      <c r="C67" s="76"/>
      <c r="D67" s="76"/>
      <c r="E67" s="76"/>
      <c r="F67" s="76"/>
      <c r="G67" s="76"/>
      <c r="H67" s="76"/>
      <c r="I67" s="76"/>
      <c r="J67" s="76"/>
      <c r="K67" s="87"/>
      <c r="L67" s="76"/>
      <c r="M67" s="76"/>
      <c r="N67" s="76"/>
      <c r="O67" s="76"/>
      <c r="P67" s="87"/>
      <c r="Q67" s="76"/>
      <c r="R67" s="76"/>
      <c r="S67" s="76"/>
      <c r="T67" s="76"/>
      <c r="U67" s="76"/>
      <c r="V67" s="76"/>
      <c r="W67" s="76"/>
    </row>
    <row r="68" hidden="1" outlineLevel="1" spans="1:23">
      <c r="A68" s="75" t="s">
        <v>1264</v>
      </c>
      <c r="B68" s="71">
        <f t="shared" si="1"/>
        <v>0</v>
      </c>
      <c r="C68" s="76"/>
      <c r="D68" s="76"/>
      <c r="E68" s="76"/>
      <c r="F68" s="76"/>
      <c r="G68" s="76"/>
      <c r="H68" s="76"/>
      <c r="I68" s="76"/>
      <c r="J68" s="76"/>
      <c r="K68" s="87"/>
      <c r="L68" s="76"/>
      <c r="M68" s="76"/>
      <c r="N68" s="76"/>
      <c r="O68" s="76"/>
      <c r="P68" s="87"/>
      <c r="Q68" s="76"/>
      <c r="R68" s="76"/>
      <c r="S68" s="76"/>
      <c r="T68" s="76"/>
      <c r="U68" s="76"/>
      <c r="V68" s="76"/>
      <c r="W68" s="76"/>
    </row>
    <row r="69" hidden="1" outlineLevel="1" spans="1:23">
      <c r="A69" s="75" t="s">
        <v>1265</v>
      </c>
      <c r="B69" s="71">
        <f t="shared" si="1"/>
        <v>0</v>
      </c>
      <c r="C69" s="76"/>
      <c r="D69" s="76"/>
      <c r="E69" s="76"/>
      <c r="F69" s="76"/>
      <c r="G69" s="76"/>
      <c r="H69" s="76"/>
      <c r="I69" s="76"/>
      <c r="J69" s="76"/>
      <c r="K69" s="87"/>
      <c r="L69" s="76"/>
      <c r="M69" s="76"/>
      <c r="N69" s="76"/>
      <c r="O69" s="76"/>
      <c r="P69" s="87"/>
      <c r="Q69" s="76"/>
      <c r="R69" s="76"/>
      <c r="S69" s="76"/>
      <c r="T69" s="76"/>
      <c r="U69" s="76"/>
      <c r="V69" s="76"/>
      <c r="W69" s="76"/>
    </row>
    <row r="70" hidden="1" outlineLevel="1" spans="1:23">
      <c r="A70" s="75" t="s">
        <v>1266</v>
      </c>
      <c r="B70" s="71">
        <f t="shared" si="1"/>
        <v>0</v>
      </c>
      <c r="C70" s="76"/>
      <c r="D70" s="76"/>
      <c r="E70" s="76"/>
      <c r="F70" s="76"/>
      <c r="G70" s="76"/>
      <c r="H70" s="76"/>
      <c r="I70" s="76"/>
      <c r="J70" s="76"/>
      <c r="K70" s="87"/>
      <c r="L70" s="76"/>
      <c r="M70" s="76"/>
      <c r="N70" s="76"/>
      <c r="O70" s="76"/>
      <c r="P70" s="87"/>
      <c r="Q70" s="76"/>
      <c r="R70" s="76"/>
      <c r="S70" s="76"/>
      <c r="T70" s="76"/>
      <c r="U70" s="76"/>
      <c r="V70" s="76"/>
      <c r="W70" s="76"/>
    </row>
    <row r="71" collapsed="1" spans="1:23">
      <c r="A71" s="74" t="s">
        <v>1444</v>
      </c>
      <c r="B71" s="71">
        <f>B72+B73</f>
        <v>0</v>
      </c>
      <c r="C71" s="71">
        <f t="shared" ref="C71:W71" si="13">C72+C73</f>
        <v>0</v>
      </c>
      <c r="D71" s="71">
        <f t="shared" si="13"/>
        <v>0</v>
      </c>
      <c r="E71" s="71">
        <f t="shared" si="13"/>
        <v>0</v>
      </c>
      <c r="F71" s="71">
        <f t="shared" si="13"/>
        <v>0</v>
      </c>
      <c r="G71" s="71">
        <f t="shared" si="13"/>
        <v>0</v>
      </c>
      <c r="H71" s="71">
        <f t="shared" si="13"/>
        <v>0</v>
      </c>
      <c r="I71" s="71">
        <f t="shared" si="13"/>
        <v>0</v>
      </c>
      <c r="J71" s="71">
        <f t="shared" si="13"/>
        <v>0</v>
      </c>
      <c r="K71" s="71">
        <f t="shared" si="13"/>
        <v>0</v>
      </c>
      <c r="L71" s="71">
        <f t="shared" si="13"/>
        <v>0</v>
      </c>
      <c r="M71" s="71">
        <f t="shared" si="13"/>
        <v>0</v>
      </c>
      <c r="N71" s="71">
        <f t="shared" si="13"/>
        <v>0</v>
      </c>
      <c r="O71" s="71">
        <f t="shared" si="13"/>
        <v>0</v>
      </c>
      <c r="P71" s="71">
        <f t="shared" si="13"/>
        <v>0</v>
      </c>
      <c r="Q71" s="71">
        <f t="shared" si="13"/>
        <v>0</v>
      </c>
      <c r="R71" s="71">
        <f t="shared" si="13"/>
        <v>0</v>
      </c>
      <c r="S71" s="71">
        <f t="shared" si="13"/>
        <v>0</v>
      </c>
      <c r="T71" s="71">
        <f t="shared" si="13"/>
        <v>0</v>
      </c>
      <c r="U71" s="71">
        <f t="shared" si="13"/>
        <v>0</v>
      </c>
      <c r="V71" s="71">
        <f t="shared" si="13"/>
        <v>0</v>
      </c>
      <c r="W71" s="71">
        <f t="shared" si="13"/>
        <v>0</v>
      </c>
    </row>
    <row r="72" hidden="1" outlineLevel="1" spans="1:23">
      <c r="A72" s="75" t="s">
        <v>1268</v>
      </c>
      <c r="B72" s="71">
        <f t="shared" ref="B72:B139" si="14">SUM(C72:W72)</f>
        <v>0</v>
      </c>
      <c r="C72" s="76"/>
      <c r="D72" s="76"/>
      <c r="E72" s="76"/>
      <c r="F72" s="76"/>
      <c r="G72" s="76"/>
      <c r="H72" s="76"/>
      <c r="I72" s="76"/>
      <c r="J72" s="76"/>
      <c r="K72" s="87"/>
      <c r="L72" s="76"/>
      <c r="M72" s="76"/>
      <c r="N72" s="76"/>
      <c r="O72" s="76"/>
      <c r="P72" s="87"/>
      <c r="Q72" s="76"/>
      <c r="R72" s="76"/>
      <c r="S72" s="76"/>
      <c r="T72" s="76"/>
      <c r="U72" s="76"/>
      <c r="V72" s="76"/>
      <c r="W72" s="76"/>
    </row>
    <row r="73" hidden="1" outlineLevel="1" spans="1:23">
      <c r="A73" s="77" t="s">
        <v>1269</v>
      </c>
      <c r="B73" s="71">
        <f>SUM(B74:B82)</f>
        <v>0</v>
      </c>
      <c r="C73" s="71">
        <f t="shared" ref="C73:W73" si="15">SUM(C74:C82)</f>
        <v>0</v>
      </c>
      <c r="D73" s="71">
        <f t="shared" si="15"/>
        <v>0</v>
      </c>
      <c r="E73" s="71">
        <f t="shared" si="15"/>
        <v>0</v>
      </c>
      <c r="F73" s="71">
        <f t="shared" si="15"/>
        <v>0</v>
      </c>
      <c r="G73" s="71">
        <f t="shared" si="15"/>
        <v>0</v>
      </c>
      <c r="H73" s="71">
        <f t="shared" si="15"/>
        <v>0</v>
      </c>
      <c r="I73" s="71">
        <f t="shared" si="15"/>
        <v>0</v>
      </c>
      <c r="J73" s="71">
        <f t="shared" si="15"/>
        <v>0</v>
      </c>
      <c r="K73" s="71">
        <f t="shared" si="15"/>
        <v>0</v>
      </c>
      <c r="L73" s="71">
        <f t="shared" si="15"/>
        <v>0</v>
      </c>
      <c r="M73" s="71">
        <f t="shared" si="15"/>
        <v>0</v>
      </c>
      <c r="N73" s="71">
        <f t="shared" si="15"/>
        <v>0</v>
      </c>
      <c r="O73" s="71">
        <f t="shared" si="15"/>
        <v>0</v>
      </c>
      <c r="P73" s="71">
        <f t="shared" si="15"/>
        <v>0</v>
      </c>
      <c r="Q73" s="71">
        <f t="shared" si="15"/>
        <v>0</v>
      </c>
      <c r="R73" s="71">
        <f t="shared" si="15"/>
        <v>0</v>
      </c>
      <c r="S73" s="71">
        <f t="shared" si="15"/>
        <v>0</v>
      </c>
      <c r="T73" s="71">
        <f t="shared" si="15"/>
        <v>0</v>
      </c>
      <c r="U73" s="71">
        <f t="shared" si="15"/>
        <v>0</v>
      </c>
      <c r="V73" s="71">
        <f t="shared" si="15"/>
        <v>0</v>
      </c>
      <c r="W73" s="71">
        <f t="shared" si="15"/>
        <v>0</v>
      </c>
    </row>
    <row r="74" hidden="1" outlineLevel="1" spans="1:23">
      <c r="A74" s="75" t="s">
        <v>1270</v>
      </c>
      <c r="B74" s="71">
        <f t="shared" si="14"/>
        <v>0</v>
      </c>
      <c r="C74" s="76"/>
      <c r="D74" s="76"/>
      <c r="E74" s="76"/>
      <c r="F74" s="76"/>
      <c r="G74" s="76"/>
      <c r="H74" s="76"/>
      <c r="I74" s="76"/>
      <c r="J74" s="76"/>
      <c r="K74" s="87"/>
      <c r="L74" s="76"/>
      <c r="M74" s="76"/>
      <c r="N74" s="76"/>
      <c r="O74" s="76"/>
      <c r="P74" s="87"/>
      <c r="Q74" s="76"/>
      <c r="R74" s="76"/>
      <c r="S74" s="76"/>
      <c r="T74" s="76"/>
      <c r="U74" s="76"/>
      <c r="V74" s="76"/>
      <c r="W74" s="76"/>
    </row>
    <row r="75" hidden="1" outlineLevel="1" spans="1:23">
      <c r="A75" s="75" t="s">
        <v>1271</v>
      </c>
      <c r="B75" s="71">
        <f t="shared" si="14"/>
        <v>0</v>
      </c>
      <c r="C75" s="76"/>
      <c r="D75" s="76"/>
      <c r="E75" s="76"/>
      <c r="F75" s="76"/>
      <c r="G75" s="76"/>
      <c r="H75" s="76"/>
      <c r="I75" s="76"/>
      <c r="J75" s="76"/>
      <c r="K75" s="87"/>
      <c r="L75" s="76"/>
      <c r="M75" s="76"/>
      <c r="N75" s="76"/>
      <c r="O75" s="76"/>
      <c r="P75" s="87"/>
      <c r="Q75" s="76"/>
      <c r="R75" s="76"/>
      <c r="S75" s="76"/>
      <c r="T75" s="76"/>
      <c r="U75" s="76"/>
      <c r="V75" s="76"/>
      <c r="W75" s="76"/>
    </row>
    <row r="76" hidden="1" outlineLevel="1" spans="1:23">
      <c r="A76" s="75" t="s">
        <v>1272</v>
      </c>
      <c r="B76" s="71">
        <f t="shared" si="14"/>
        <v>0</v>
      </c>
      <c r="C76" s="76"/>
      <c r="D76" s="76"/>
      <c r="E76" s="76"/>
      <c r="F76" s="76"/>
      <c r="G76" s="76"/>
      <c r="H76" s="76"/>
      <c r="I76" s="76"/>
      <c r="J76" s="76"/>
      <c r="K76" s="87"/>
      <c r="L76" s="76"/>
      <c r="M76" s="76"/>
      <c r="N76" s="76"/>
      <c r="O76" s="76"/>
      <c r="P76" s="87"/>
      <c r="Q76" s="76"/>
      <c r="R76" s="76"/>
      <c r="S76" s="76"/>
      <c r="T76" s="76"/>
      <c r="U76" s="76"/>
      <c r="V76" s="76"/>
      <c r="W76" s="76"/>
    </row>
    <row r="77" hidden="1" outlineLevel="1" spans="1:23">
      <c r="A77" s="75" t="s">
        <v>1273</v>
      </c>
      <c r="B77" s="71">
        <f t="shared" si="14"/>
        <v>0</v>
      </c>
      <c r="C77" s="76"/>
      <c r="D77" s="76"/>
      <c r="E77" s="76"/>
      <c r="F77" s="76"/>
      <c r="G77" s="76"/>
      <c r="H77" s="76"/>
      <c r="I77" s="76"/>
      <c r="J77" s="76"/>
      <c r="K77" s="87"/>
      <c r="L77" s="76"/>
      <c r="M77" s="76"/>
      <c r="N77" s="76"/>
      <c r="O77" s="76"/>
      <c r="P77" s="87"/>
      <c r="Q77" s="76"/>
      <c r="R77" s="76"/>
      <c r="S77" s="76"/>
      <c r="T77" s="76"/>
      <c r="U77" s="76"/>
      <c r="V77" s="76"/>
      <c r="W77" s="76"/>
    </row>
    <row r="78" hidden="1" outlineLevel="1" spans="1:23">
      <c r="A78" s="75" t="s">
        <v>1274</v>
      </c>
      <c r="B78" s="71">
        <f t="shared" si="14"/>
        <v>0</v>
      </c>
      <c r="C78" s="76"/>
      <c r="D78" s="76"/>
      <c r="E78" s="76"/>
      <c r="F78" s="76"/>
      <c r="G78" s="76"/>
      <c r="H78" s="76"/>
      <c r="I78" s="76"/>
      <c r="J78" s="76"/>
      <c r="K78" s="87"/>
      <c r="L78" s="76"/>
      <c r="M78" s="76"/>
      <c r="N78" s="76"/>
      <c r="O78" s="76"/>
      <c r="P78" s="87"/>
      <c r="Q78" s="76"/>
      <c r="R78" s="76"/>
      <c r="S78" s="76"/>
      <c r="T78" s="76"/>
      <c r="U78" s="76"/>
      <c r="V78" s="76"/>
      <c r="W78" s="76"/>
    </row>
    <row r="79" hidden="1" outlineLevel="1" spans="1:23">
      <c r="A79" s="75" t="s">
        <v>1275</v>
      </c>
      <c r="B79" s="71">
        <f t="shared" si="14"/>
        <v>0</v>
      </c>
      <c r="C79" s="76"/>
      <c r="D79" s="76"/>
      <c r="E79" s="76"/>
      <c r="F79" s="76"/>
      <c r="G79" s="76"/>
      <c r="H79" s="76"/>
      <c r="I79" s="76"/>
      <c r="J79" s="76"/>
      <c r="K79" s="87"/>
      <c r="L79" s="76"/>
      <c r="M79" s="76"/>
      <c r="N79" s="76"/>
      <c r="O79" s="76"/>
      <c r="P79" s="87"/>
      <c r="Q79" s="76"/>
      <c r="R79" s="76"/>
      <c r="S79" s="76"/>
      <c r="T79" s="76"/>
      <c r="U79" s="76"/>
      <c r="V79" s="76"/>
      <c r="W79" s="76"/>
    </row>
    <row r="80" hidden="1" outlineLevel="1" spans="1:23">
      <c r="A80" s="75" t="s">
        <v>1276</v>
      </c>
      <c r="B80" s="71">
        <f t="shared" si="14"/>
        <v>0</v>
      </c>
      <c r="C80" s="76"/>
      <c r="D80" s="76"/>
      <c r="E80" s="76"/>
      <c r="F80" s="76"/>
      <c r="G80" s="76"/>
      <c r="H80" s="76"/>
      <c r="I80" s="76"/>
      <c r="J80" s="76"/>
      <c r="K80" s="87"/>
      <c r="L80" s="76"/>
      <c r="M80" s="76"/>
      <c r="N80" s="76"/>
      <c r="O80" s="76"/>
      <c r="P80" s="87"/>
      <c r="Q80" s="76"/>
      <c r="R80" s="76"/>
      <c r="S80" s="76"/>
      <c r="T80" s="76"/>
      <c r="U80" s="76"/>
      <c r="V80" s="76"/>
      <c r="W80" s="76"/>
    </row>
    <row r="81" hidden="1" outlineLevel="1" spans="1:23">
      <c r="A81" s="75" t="s">
        <v>1277</v>
      </c>
      <c r="B81" s="71">
        <f t="shared" si="14"/>
        <v>0</v>
      </c>
      <c r="C81" s="76"/>
      <c r="D81" s="76"/>
      <c r="E81" s="76"/>
      <c r="F81" s="76"/>
      <c r="G81" s="76"/>
      <c r="H81" s="76"/>
      <c r="I81" s="76"/>
      <c r="J81" s="76"/>
      <c r="K81" s="87"/>
      <c r="L81" s="76"/>
      <c r="M81" s="76"/>
      <c r="N81" s="76"/>
      <c r="O81" s="76"/>
      <c r="P81" s="87"/>
      <c r="Q81" s="76"/>
      <c r="R81" s="76"/>
      <c r="S81" s="76"/>
      <c r="T81" s="76"/>
      <c r="U81" s="76"/>
      <c r="V81" s="76"/>
      <c r="W81" s="76"/>
    </row>
    <row r="82" hidden="1" outlineLevel="1" spans="1:23">
      <c r="A82" s="75" t="s">
        <v>1278</v>
      </c>
      <c r="B82" s="71">
        <f t="shared" si="14"/>
        <v>0</v>
      </c>
      <c r="C82" s="76"/>
      <c r="D82" s="76"/>
      <c r="E82" s="76"/>
      <c r="F82" s="76"/>
      <c r="G82" s="76"/>
      <c r="H82" s="76"/>
      <c r="I82" s="76"/>
      <c r="J82" s="76"/>
      <c r="K82" s="87"/>
      <c r="L82" s="76"/>
      <c r="M82" s="76"/>
      <c r="N82" s="76"/>
      <c r="O82" s="76"/>
      <c r="P82" s="87"/>
      <c r="Q82" s="76"/>
      <c r="R82" s="76"/>
      <c r="S82" s="76"/>
      <c r="T82" s="76"/>
      <c r="U82" s="76"/>
      <c r="V82" s="76"/>
      <c r="W82" s="76"/>
    </row>
    <row r="83" collapsed="1" spans="1:23">
      <c r="A83" s="89" t="s">
        <v>1279</v>
      </c>
      <c r="B83" s="71">
        <f>B84+B85</f>
        <v>0</v>
      </c>
      <c r="C83" s="71">
        <f t="shared" ref="C83:W83" si="16">C84+C85</f>
        <v>0</v>
      </c>
      <c r="D83" s="71">
        <f t="shared" si="16"/>
        <v>0</v>
      </c>
      <c r="E83" s="71">
        <f t="shared" si="16"/>
        <v>0</v>
      </c>
      <c r="F83" s="71">
        <f t="shared" si="16"/>
        <v>0</v>
      </c>
      <c r="G83" s="71">
        <f t="shared" si="16"/>
        <v>0</v>
      </c>
      <c r="H83" s="71">
        <f t="shared" si="16"/>
        <v>0</v>
      </c>
      <c r="I83" s="71">
        <f t="shared" si="16"/>
        <v>0</v>
      </c>
      <c r="J83" s="71">
        <f t="shared" si="16"/>
        <v>0</v>
      </c>
      <c r="K83" s="71">
        <f t="shared" si="16"/>
        <v>0</v>
      </c>
      <c r="L83" s="71">
        <f t="shared" si="16"/>
        <v>0</v>
      </c>
      <c r="M83" s="71">
        <f t="shared" si="16"/>
        <v>0</v>
      </c>
      <c r="N83" s="71">
        <f t="shared" si="16"/>
        <v>0</v>
      </c>
      <c r="O83" s="71">
        <f t="shared" si="16"/>
        <v>0</v>
      </c>
      <c r="P83" s="71">
        <f t="shared" si="16"/>
        <v>0</v>
      </c>
      <c r="Q83" s="71">
        <f t="shared" si="16"/>
        <v>0</v>
      </c>
      <c r="R83" s="71">
        <f t="shared" si="16"/>
        <v>0</v>
      </c>
      <c r="S83" s="71">
        <f t="shared" si="16"/>
        <v>0</v>
      </c>
      <c r="T83" s="71">
        <f t="shared" si="16"/>
        <v>0</v>
      </c>
      <c r="U83" s="71">
        <f t="shared" si="16"/>
        <v>0</v>
      </c>
      <c r="V83" s="71">
        <f t="shared" si="16"/>
        <v>0</v>
      </c>
      <c r="W83" s="71">
        <f t="shared" si="16"/>
        <v>0</v>
      </c>
    </row>
    <row r="84" hidden="1" outlineLevel="1" spans="1:23">
      <c r="A84" s="90" t="s">
        <v>1280</v>
      </c>
      <c r="B84" s="71">
        <f t="shared" si="14"/>
        <v>0</v>
      </c>
      <c r="C84" s="76"/>
      <c r="D84" s="76"/>
      <c r="E84" s="76"/>
      <c r="F84" s="76"/>
      <c r="G84" s="76"/>
      <c r="H84" s="76"/>
      <c r="I84" s="76"/>
      <c r="J84" s="76"/>
      <c r="K84" s="87"/>
      <c r="L84" s="76"/>
      <c r="M84" s="76"/>
      <c r="N84" s="76"/>
      <c r="O84" s="76"/>
      <c r="P84" s="87"/>
      <c r="Q84" s="76"/>
      <c r="R84" s="76"/>
      <c r="S84" s="76"/>
      <c r="T84" s="76"/>
      <c r="U84" s="76"/>
      <c r="V84" s="76"/>
      <c r="W84" s="76"/>
    </row>
    <row r="85" hidden="1" outlineLevel="1" spans="1:23">
      <c r="A85" s="91" t="s">
        <v>1281</v>
      </c>
      <c r="B85" s="71">
        <f>SUM(B86:B94)</f>
        <v>0</v>
      </c>
      <c r="C85" s="71">
        <f t="shared" ref="C85:W85" si="17">SUM(C86:C94)</f>
        <v>0</v>
      </c>
      <c r="D85" s="71">
        <f t="shared" si="17"/>
        <v>0</v>
      </c>
      <c r="E85" s="71">
        <f t="shared" si="17"/>
        <v>0</v>
      </c>
      <c r="F85" s="71">
        <f t="shared" si="17"/>
        <v>0</v>
      </c>
      <c r="G85" s="71">
        <f t="shared" si="17"/>
        <v>0</v>
      </c>
      <c r="H85" s="71">
        <f t="shared" si="17"/>
        <v>0</v>
      </c>
      <c r="I85" s="71">
        <f t="shared" si="17"/>
        <v>0</v>
      </c>
      <c r="J85" s="71">
        <f t="shared" si="17"/>
        <v>0</v>
      </c>
      <c r="K85" s="71">
        <f t="shared" si="17"/>
        <v>0</v>
      </c>
      <c r="L85" s="71">
        <f t="shared" si="17"/>
        <v>0</v>
      </c>
      <c r="M85" s="71">
        <f t="shared" si="17"/>
        <v>0</v>
      </c>
      <c r="N85" s="71">
        <f t="shared" si="17"/>
        <v>0</v>
      </c>
      <c r="O85" s="71">
        <f t="shared" si="17"/>
        <v>0</v>
      </c>
      <c r="P85" s="71">
        <f t="shared" si="17"/>
        <v>0</v>
      </c>
      <c r="Q85" s="71">
        <f t="shared" si="17"/>
        <v>0</v>
      </c>
      <c r="R85" s="71">
        <f t="shared" si="17"/>
        <v>0</v>
      </c>
      <c r="S85" s="71">
        <f t="shared" si="17"/>
        <v>0</v>
      </c>
      <c r="T85" s="71">
        <f t="shared" si="17"/>
        <v>0</v>
      </c>
      <c r="U85" s="71">
        <f t="shared" si="17"/>
        <v>0</v>
      </c>
      <c r="V85" s="71">
        <f t="shared" si="17"/>
        <v>0</v>
      </c>
      <c r="W85" s="71">
        <f t="shared" si="17"/>
        <v>0</v>
      </c>
    </row>
    <row r="86" hidden="1" outlineLevel="1" spans="1:23">
      <c r="A86" s="90" t="s">
        <v>1282</v>
      </c>
      <c r="B86" s="71">
        <f t="shared" si="14"/>
        <v>0</v>
      </c>
      <c r="C86" s="76"/>
      <c r="D86" s="76"/>
      <c r="E86" s="76"/>
      <c r="F86" s="76"/>
      <c r="G86" s="76"/>
      <c r="H86" s="76"/>
      <c r="I86" s="76"/>
      <c r="J86" s="76"/>
      <c r="K86" s="87"/>
      <c r="L86" s="76"/>
      <c r="M86" s="76"/>
      <c r="N86" s="76"/>
      <c r="O86" s="76"/>
      <c r="P86" s="87"/>
      <c r="Q86" s="76"/>
      <c r="R86" s="76"/>
      <c r="S86" s="76"/>
      <c r="T86" s="76"/>
      <c r="U86" s="76"/>
      <c r="V86" s="76"/>
      <c r="W86" s="76"/>
    </row>
    <row r="87" hidden="1" outlineLevel="1" spans="1:23">
      <c r="A87" s="90" t="s">
        <v>1283</v>
      </c>
      <c r="B87" s="71">
        <f t="shared" si="14"/>
        <v>0</v>
      </c>
      <c r="C87" s="76"/>
      <c r="D87" s="76"/>
      <c r="E87" s="76"/>
      <c r="F87" s="76"/>
      <c r="G87" s="76"/>
      <c r="H87" s="76"/>
      <c r="I87" s="76"/>
      <c r="J87" s="76"/>
      <c r="K87" s="87"/>
      <c r="L87" s="76"/>
      <c r="M87" s="76"/>
      <c r="N87" s="76"/>
      <c r="O87" s="76"/>
      <c r="P87" s="87"/>
      <c r="Q87" s="76"/>
      <c r="R87" s="76"/>
      <c r="S87" s="76"/>
      <c r="T87" s="76"/>
      <c r="U87" s="76"/>
      <c r="V87" s="76"/>
      <c r="W87" s="76"/>
    </row>
    <row r="88" hidden="1" outlineLevel="1" spans="1:23">
      <c r="A88" s="90" t="s">
        <v>1284</v>
      </c>
      <c r="B88" s="71">
        <f t="shared" si="14"/>
        <v>0</v>
      </c>
      <c r="C88" s="76"/>
      <c r="D88" s="76"/>
      <c r="E88" s="76"/>
      <c r="F88" s="76"/>
      <c r="G88" s="76"/>
      <c r="H88" s="76"/>
      <c r="I88" s="76"/>
      <c r="J88" s="76"/>
      <c r="K88" s="87"/>
      <c r="L88" s="76"/>
      <c r="M88" s="76"/>
      <c r="N88" s="76"/>
      <c r="O88" s="76"/>
      <c r="P88" s="87"/>
      <c r="Q88" s="76"/>
      <c r="R88" s="76"/>
      <c r="S88" s="76"/>
      <c r="T88" s="76"/>
      <c r="U88" s="76"/>
      <c r="V88" s="76"/>
      <c r="W88" s="76"/>
    </row>
    <row r="89" hidden="1" outlineLevel="1" spans="1:23">
      <c r="A89" s="90" t="s">
        <v>1285</v>
      </c>
      <c r="B89" s="71">
        <f t="shared" si="14"/>
        <v>0</v>
      </c>
      <c r="C89" s="76"/>
      <c r="D89" s="76"/>
      <c r="E89" s="76"/>
      <c r="F89" s="76"/>
      <c r="G89" s="76"/>
      <c r="H89" s="76"/>
      <c r="I89" s="76"/>
      <c r="J89" s="76"/>
      <c r="K89" s="87"/>
      <c r="L89" s="76"/>
      <c r="M89" s="76"/>
      <c r="N89" s="76"/>
      <c r="O89" s="76"/>
      <c r="P89" s="87"/>
      <c r="Q89" s="76"/>
      <c r="R89" s="76"/>
      <c r="S89" s="76"/>
      <c r="T89" s="76"/>
      <c r="U89" s="76"/>
      <c r="V89" s="76"/>
      <c r="W89" s="76"/>
    </row>
    <row r="90" hidden="1" outlineLevel="1" spans="1:23">
      <c r="A90" s="90" t="s">
        <v>1286</v>
      </c>
      <c r="B90" s="71">
        <f t="shared" si="14"/>
        <v>0</v>
      </c>
      <c r="C90" s="76"/>
      <c r="D90" s="76"/>
      <c r="E90" s="76"/>
      <c r="F90" s="76"/>
      <c r="G90" s="76"/>
      <c r="H90" s="76"/>
      <c r="I90" s="76"/>
      <c r="J90" s="76"/>
      <c r="K90" s="87"/>
      <c r="L90" s="76"/>
      <c r="M90" s="76"/>
      <c r="N90" s="76"/>
      <c r="O90" s="76"/>
      <c r="P90" s="87"/>
      <c r="Q90" s="76"/>
      <c r="R90" s="76"/>
      <c r="S90" s="76"/>
      <c r="T90" s="76"/>
      <c r="U90" s="76"/>
      <c r="V90" s="76"/>
      <c r="W90" s="76"/>
    </row>
    <row r="91" hidden="1" outlineLevel="1" spans="1:23">
      <c r="A91" s="90" t="s">
        <v>1287</v>
      </c>
      <c r="B91" s="71">
        <f t="shared" si="14"/>
        <v>0</v>
      </c>
      <c r="C91" s="76"/>
      <c r="D91" s="76"/>
      <c r="E91" s="76"/>
      <c r="F91" s="76"/>
      <c r="G91" s="76"/>
      <c r="H91" s="76"/>
      <c r="I91" s="76"/>
      <c r="J91" s="76"/>
      <c r="K91" s="87"/>
      <c r="L91" s="76"/>
      <c r="M91" s="76"/>
      <c r="N91" s="76"/>
      <c r="O91" s="76"/>
      <c r="P91" s="87"/>
      <c r="Q91" s="76"/>
      <c r="R91" s="76"/>
      <c r="S91" s="76"/>
      <c r="T91" s="76"/>
      <c r="U91" s="76"/>
      <c r="V91" s="76"/>
      <c r="W91" s="76"/>
    </row>
    <row r="92" hidden="1" outlineLevel="1" spans="1:23">
      <c r="A92" s="90" t="s">
        <v>1288</v>
      </c>
      <c r="B92" s="71">
        <f t="shared" si="14"/>
        <v>0</v>
      </c>
      <c r="C92" s="76"/>
      <c r="D92" s="76"/>
      <c r="E92" s="76"/>
      <c r="F92" s="76"/>
      <c r="G92" s="76"/>
      <c r="H92" s="76"/>
      <c r="I92" s="76"/>
      <c r="J92" s="76"/>
      <c r="K92" s="87"/>
      <c r="L92" s="76"/>
      <c r="M92" s="76"/>
      <c r="N92" s="76"/>
      <c r="O92" s="76"/>
      <c r="P92" s="87"/>
      <c r="Q92" s="76"/>
      <c r="R92" s="76"/>
      <c r="S92" s="76"/>
      <c r="T92" s="76"/>
      <c r="U92" s="76"/>
      <c r="V92" s="76"/>
      <c r="W92" s="76"/>
    </row>
    <row r="93" hidden="1" outlineLevel="1" spans="1:23">
      <c r="A93" s="90" t="s">
        <v>1289</v>
      </c>
      <c r="B93" s="71">
        <f t="shared" si="14"/>
        <v>0</v>
      </c>
      <c r="C93" s="76"/>
      <c r="D93" s="76"/>
      <c r="E93" s="76"/>
      <c r="F93" s="76"/>
      <c r="G93" s="76"/>
      <c r="H93" s="76"/>
      <c r="I93" s="76"/>
      <c r="J93" s="76"/>
      <c r="K93" s="87"/>
      <c r="L93" s="76"/>
      <c r="M93" s="76"/>
      <c r="N93" s="76"/>
      <c r="O93" s="76"/>
      <c r="P93" s="87"/>
      <c r="Q93" s="76"/>
      <c r="R93" s="76"/>
      <c r="S93" s="76"/>
      <c r="T93" s="76"/>
      <c r="U93" s="76"/>
      <c r="V93" s="76"/>
      <c r="W93" s="76"/>
    </row>
    <row r="94" hidden="1" outlineLevel="1" spans="1:23">
      <c r="A94" s="90" t="s">
        <v>1290</v>
      </c>
      <c r="B94" s="71">
        <f t="shared" si="14"/>
        <v>0</v>
      </c>
      <c r="C94" s="76"/>
      <c r="D94" s="76"/>
      <c r="E94" s="76"/>
      <c r="F94" s="76"/>
      <c r="G94" s="76"/>
      <c r="H94" s="76"/>
      <c r="I94" s="76"/>
      <c r="J94" s="76"/>
      <c r="K94" s="87"/>
      <c r="L94" s="76"/>
      <c r="M94" s="76"/>
      <c r="N94" s="76"/>
      <c r="O94" s="76"/>
      <c r="P94" s="87"/>
      <c r="Q94" s="76"/>
      <c r="R94" s="76"/>
      <c r="S94" s="76"/>
      <c r="T94" s="76"/>
      <c r="U94" s="76"/>
      <c r="V94" s="76"/>
      <c r="W94" s="76"/>
    </row>
    <row r="95" collapsed="1" spans="1:23">
      <c r="A95" s="74" t="s">
        <v>1291</v>
      </c>
      <c r="B95" s="71">
        <f>B96+B97</f>
        <v>0</v>
      </c>
      <c r="C95" s="71">
        <f t="shared" ref="C95:W95" si="18">C96+C97</f>
        <v>0</v>
      </c>
      <c r="D95" s="71">
        <f t="shared" si="18"/>
        <v>0</v>
      </c>
      <c r="E95" s="71">
        <f t="shared" si="18"/>
        <v>0</v>
      </c>
      <c r="F95" s="71">
        <f t="shared" si="18"/>
        <v>0</v>
      </c>
      <c r="G95" s="71">
        <f t="shared" si="18"/>
        <v>0</v>
      </c>
      <c r="H95" s="71">
        <f t="shared" si="18"/>
        <v>0</v>
      </c>
      <c r="I95" s="71">
        <f t="shared" si="18"/>
        <v>0</v>
      </c>
      <c r="J95" s="71">
        <f t="shared" si="18"/>
        <v>0</v>
      </c>
      <c r="K95" s="71">
        <f t="shared" si="18"/>
        <v>0</v>
      </c>
      <c r="L95" s="71">
        <f t="shared" si="18"/>
        <v>0</v>
      </c>
      <c r="M95" s="71">
        <f t="shared" si="18"/>
        <v>0</v>
      </c>
      <c r="N95" s="71">
        <f t="shared" si="18"/>
        <v>0</v>
      </c>
      <c r="O95" s="71">
        <f t="shared" si="18"/>
        <v>0</v>
      </c>
      <c r="P95" s="71">
        <f t="shared" si="18"/>
        <v>0</v>
      </c>
      <c r="Q95" s="71">
        <f t="shared" si="18"/>
        <v>0</v>
      </c>
      <c r="R95" s="71">
        <f t="shared" si="18"/>
        <v>0</v>
      </c>
      <c r="S95" s="71">
        <f t="shared" si="18"/>
        <v>0</v>
      </c>
      <c r="T95" s="71">
        <f t="shared" si="18"/>
        <v>0</v>
      </c>
      <c r="U95" s="71">
        <f t="shared" si="18"/>
        <v>0</v>
      </c>
      <c r="V95" s="71">
        <f t="shared" si="18"/>
        <v>0</v>
      </c>
      <c r="W95" s="71">
        <f t="shared" si="18"/>
        <v>0</v>
      </c>
    </row>
    <row r="96" hidden="1" outlineLevel="1" spans="1:23">
      <c r="A96" s="75" t="s">
        <v>1292</v>
      </c>
      <c r="B96" s="71">
        <f t="shared" si="14"/>
        <v>0</v>
      </c>
      <c r="C96" s="76"/>
      <c r="D96" s="76"/>
      <c r="E96" s="76"/>
      <c r="F96" s="76"/>
      <c r="G96" s="76"/>
      <c r="H96" s="76"/>
      <c r="I96" s="76"/>
      <c r="J96" s="76"/>
      <c r="K96" s="87"/>
      <c r="L96" s="76"/>
      <c r="M96" s="76"/>
      <c r="N96" s="76"/>
      <c r="O96" s="76"/>
      <c r="P96" s="87"/>
      <c r="Q96" s="76"/>
      <c r="R96" s="76"/>
      <c r="S96" s="76"/>
      <c r="T96" s="76"/>
      <c r="U96" s="76"/>
      <c r="V96" s="76"/>
      <c r="W96" s="76"/>
    </row>
    <row r="97" hidden="1" outlineLevel="1" spans="1:23">
      <c r="A97" s="77" t="s">
        <v>1293</v>
      </c>
      <c r="B97" s="71">
        <f>SUM(B98:B101)</f>
        <v>0</v>
      </c>
      <c r="C97" s="71">
        <f t="shared" ref="C97:W97" si="19">SUM(C98:C101)</f>
        <v>0</v>
      </c>
      <c r="D97" s="71">
        <f t="shared" si="19"/>
        <v>0</v>
      </c>
      <c r="E97" s="71">
        <f t="shared" si="19"/>
        <v>0</v>
      </c>
      <c r="F97" s="71">
        <f t="shared" si="19"/>
        <v>0</v>
      </c>
      <c r="G97" s="71">
        <f t="shared" si="19"/>
        <v>0</v>
      </c>
      <c r="H97" s="71">
        <f t="shared" si="19"/>
        <v>0</v>
      </c>
      <c r="I97" s="71">
        <f t="shared" si="19"/>
        <v>0</v>
      </c>
      <c r="J97" s="71">
        <f t="shared" si="19"/>
        <v>0</v>
      </c>
      <c r="K97" s="71">
        <f t="shared" si="19"/>
        <v>0</v>
      </c>
      <c r="L97" s="71">
        <f t="shared" si="19"/>
        <v>0</v>
      </c>
      <c r="M97" s="71">
        <f t="shared" si="19"/>
        <v>0</v>
      </c>
      <c r="N97" s="71">
        <f t="shared" si="19"/>
        <v>0</v>
      </c>
      <c r="O97" s="71">
        <f t="shared" si="19"/>
        <v>0</v>
      </c>
      <c r="P97" s="71">
        <f t="shared" si="19"/>
        <v>0</v>
      </c>
      <c r="Q97" s="71">
        <f t="shared" si="19"/>
        <v>0</v>
      </c>
      <c r="R97" s="71">
        <f t="shared" si="19"/>
        <v>0</v>
      </c>
      <c r="S97" s="71">
        <f t="shared" si="19"/>
        <v>0</v>
      </c>
      <c r="T97" s="71">
        <f t="shared" si="19"/>
        <v>0</v>
      </c>
      <c r="U97" s="71">
        <f t="shared" si="19"/>
        <v>0</v>
      </c>
      <c r="V97" s="71">
        <f t="shared" si="19"/>
        <v>0</v>
      </c>
      <c r="W97" s="71">
        <f t="shared" si="19"/>
        <v>0</v>
      </c>
    </row>
    <row r="98" hidden="1" outlineLevel="1" spans="1:23">
      <c r="A98" s="75" t="s">
        <v>1294</v>
      </c>
      <c r="B98" s="71">
        <f t="shared" si="14"/>
        <v>0</v>
      </c>
      <c r="C98" s="76"/>
      <c r="D98" s="76"/>
      <c r="E98" s="76"/>
      <c r="F98" s="76"/>
      <c r="G98" s="76"/>
      <c r="H98" s="76"/>
      <c r="I98" s="76"/>
      <c r="J98" s="76"/>
      <c r="K98" s="87"/>
      <c r="L98" s="76"/>
      <c r="M98" s="76"/>
      <c r="N98" s="76"/>
      <c r="O98" s="76"/>
      <c r="P98" s="87"/>
      <c r="Q98" s="76"/>
      <c r="R98" s="76"/>
      <c r="S98" s="76"/>
      <c r="T98" s="76"/>
      <c r="U98" s="76"/>
      <c r="V98" s="76"/>
      <c r="W98" s="76"/>
    </row>
    <row r="99" hidden="1" outlineLevel="1" spans="1:23">
      <c r="A99" s="75" t="s">
        <v>1295</v>
      </c>
      <c r="B99" s="71">
        <f t="shared" si="14"/>
        <v>0</v>
      </c>
      <c r="C99" s="76"/>
      <c r="D99" s="76"/>
      <c r="E99" s="76"/>
      <c r="F99" s="76"/>
      <c r="G99" s="76"/>
      <c r="H99" s="76"/>
      <c r="I99" s="76"/>
      <c r="J99" s="76"/>
      <c r="K99" s="87"/>
      <c r="L99" s="76"/>
      <c r="M99" s="76"/>
      <c r="N99" s="76"/>
      <c r="O99" s="76"/>
      <c r="P99" s="87"/>
      <c r="Q99" s="76"/>
      <c r="R99" s="76"/>
      <c r="S99" s="76"/>
      <c r="T99" s="76"/>
      <c r="U99" s="76"/>
      <c r="V99" s="76"/>
      <c r="W99" s="76"/>
    </row>
    <row r="100" hidden="1" outlineLevel="1" spans="1:23">
      <c r="A100" s="75" t="s">
        <v>1296</v>
      </c>
      <c r="B100" s="71">
        <f t="shared" si="14"/>
        <v>0</v>
      </c>
      <c r="C100" s="76"/>
      <c r="D100" s="76"/>
      <c r="E100" s="76"/>
      <c r="F100" s="76"/>
      <c r="G100" s="76"/>
      <c r="H100" s="76"/>
      <c r="I100" s="76"/>
      <c r="J100" s="76"/>
      <c r="K100" s="87"/>
      <c r="L100" s="76"/>
      <c r="M100" s="76"/>
      <c r="N100" s="76"/>
      <c r="O100" s="76"/>
      <c r="P100" s="87"/>
      <c r="Q100" s="76"/>
      <c r="R100" s="76"/>
      <c r="S100" s="76"/>
      <c r="T100" s="76"/>
      <c r="U100" s="76"/>
      <c r="V100" s="76"/>
      <c r="W100" s="76"/>
    </row>
    <row r="101" hidden="1" outlineLevel="1" spans="1:23">
      <c r="A101" s="75" t="s">
        <v>1297</v>
      </c>
      <c r="B101" s="71">
        <f t="shared" si="14"/>
        <v>0</v>
      </c>
      <c r="C101" s="76"/>
      <c r="D101" s="76"/>
      <c r="E101" s="76"/>
      <c r="F101" s="76"/>
      <c r="G101" s="76"/>
      <c r="H101" s="76"/>
      <c r="I101" s="76"/>
      <c r="J101" s="76"/>
      <c r="K101" s="87"/>
      <c r="L101" s="76"/>
      <c r="M101" s="76"/>
      <c r="N101" s="76"/>
      <c r="O101" s="76"/>
      <c r="P101" s="87"/>
      <c r="Q101" s="76"/>
      <c r="R101" s="76"/>
      <c r="S101" s="76"/>
      <c r="T101" s="76"/>
      <c r="U101" s="76"/>
      <c r="V101" s="76"/>
      <c r="W101" s="76"/>
    </row>
    <row r="102" collapsed="1" spans="1:23">
      <c r="A102" s="74" t="s">
        <v>1298</v>
      </c>
      <c r="B102" s="71">
        <f>B103+B104</f>
        <v>0</v>
      </c>
      <c r="C102" s="71">
        <f t="shared" ref="C102:W102" si="20">C103+C104</f>
        <v>0</v>
      </c>
      <c r="D102" s="71">
        <f t="shared" si="20"/>
        <v>0</v>
      </c>
      <c r="E102" s="71">
        <f t="shared" si="20"/>
        <v>0</v>
      </c>
      <c r="F102" s="71">
        <f t="shared" si="20"/>
        <v>0</v>
      </c>
      <c r="G102" s="71">
        <f t="shared" si="20"/>
        <v>0</v>
      </c>
      <c r="H102" s="71">
        <f t="shared" si="20"/>
        <v>0</v>
      </c>
      <c r="I102" s="71">
        <f t="shared" si="20"/>
        <v>0</v>
      </c>
      <c r="J102" s="71">
        <f t="shared" si="20"/>
        <v>0</v>
      </c>
      <c r="K102" s="71">
        <f t="shared" si="20"/>
        <v>0</v>
      </c>
      <c r="L102" s="71">
        <f t="shared" si="20"/>
        <v>0</v>
      </c>
      <c r="M102" s="71">
        <f t="shared" si="20"/>
        <v>0</v>
      </c>
      <c r="N102" s="71">
        <f t="shared" si="20"/>
        <v>0</v>
      </c>
      <c r="O102" s="71">
        <f t="shared" si="20"/>
        <v>0</v>
      </c>
      <c r="P102" s="71">
        <f t="shared" si="20"/>
        <v>0</v>
      </c>
      <c r="Q102" s="71">
        <f t="shared" si="20"/>
        <v>0</v>
      </c>
      <c r="R102" s="71">
        <f t="shared" si="20"/>
        <v>0</v>
      </c>
      <c r="S102" s="71">
        <f t="shared" si="20"/>
        <v>0</v>
      </c>
      <c r="T102" s="71">
        <f t="shared" si="20"/>
        <v>0</v>
      </c>
      <c r="U102" s="71">
        <f t="shared" si="20"/>
        <v>0</v>
      </c>
      <c r="V102" s="71">
        <f t="shared" si="20"/>
        <v>0</v>
      </c>
      <c r="W102" s="71">
        <f t="shared" si="20"/>
        <v>0</v>
      </c>
    </row>
    <row r="103" hidden="1" outlineLevel="1" spans="1:23">
      <c r="A103" s="75" t="s">
        <v>1299</v>
      </c>
      <c r="B103" s="71">
        <f t="shared" si="14"/>
        <v>0</v>
      </c>
      <c r="C103" s="76"/>
      <c r="D103" s="76"/>
      <c r="E103" s="76"/>
      <c r="F103" s="76"/>
      <c r="G103" s="76"/>
      <c r="H103" s="76"/>
      <c r="I103" s="76"/>
      <c r="J103" s="76"/>
      <c r="K103" s="87"/>
      <c r="L103" s="76"/>
      <c r="M103" s="76"/>
      <c r="N103" s="76"/>
      <c r="O103" s="76"/>
      <c r="P103" s="87"/>
      <c r="Q103" s="76"/>
      <c r="R103" s="76"/>
      <c r="S103" s="76"/>
      <c r="T103" s="76"/>
      <c r="U103" s="76"/>
      <c r="V103" s="76"/>
      <c r="W103" s="76"/>
    </row>
    <row r="104" hidden="1" outlineLevel="1" spans="1:23">
      <c r="A104" s="77" t="s">
        <v>1300</v>
      </c>
      <c r="B104" s="71">
        <f>SUM(B105:B110)</f>
        <v>0</v>
      </c>
      <c r="C104" s="71">
        <f t="shared" ref="C104:W104" si="21">SUM(C105:C110)</f>
        <v>0</v>
      </c>
      <c r="D104" s="71">
        <f t="shared" si="21"/>
        <v>0</v>
      </c>
      <c r="E104" s="71">
        <f t="shared" si="21"/>
        <v>0</v>
      </c>
      <c r="F104" s="71">
        <f t="shared" si="21"/>
        <v>0</v>
      </c>
      <c r="G104" s="71">
        <f t="shared" si="21"/>
        <v>0</v>
      </c>
      <c r="H104" s="71">
        <f t="shared" si="21"/>
        <v>0</v>
      </c>
      <c r="I104" s="71">
        <f t="shared" si="21"/>
        <v>0</v>
      </c>
      <c r="J104" s="71">
        <f t="shared" si="21"/>
        <v>0</v>
      </c>
      <c r="K104" s="71">
        <f t="shared" si="21"/>
        <v>0</v>
      </c>
      <c r="L104" s="71">
        <f t="shared" si="21"/>
        <v>0</v>
      </c>
      <c r="M104" s="71">
        <f t="shared" si="21"/>
        <v>0</v>
      </c>
      <c r="N104" s="71">
        <f t="shared" si="21"/>
        <v>0</v>
      </c>
      <c r="O104" s="71">
        <f t="shared" si="21"/>
        <v>0</v>
      </c>
      <c r="P104" s="71">
        <f t="shared" si="21"/>
        <v>0</v>
      </c>
      <c r="Q104" s="71">
        <f t="shared" si="21"/>
        <v>0</v>
      </c>
      <c r="R104" s="71">
        <f t="shared" si="21"/>
        <v>0</v>
      </c>
      <c r="S104" s="71">
        <f t="shared" si="21"/>
        <v>0</v>
      </c>
      <c r="T104" s="71">
        <f t="shared" si="21"/>
        <v>0</v>
      </c>
      <c r="U104" s="71">
        <f t="shared" si="21"/>
        <v>0</v>
      </c>
      <c r="V104" s="71">
        <f t="shared" si="21"/>
        <v>0</v>
      </c>
      <c r="W104" s="71">
        <f t="shared" si="21"/>
        <v>0</v>
      </c>
    </row>
    <row r="105" hidden="1" outlineLevel="1" spans="1:23">
      <c r="A105" s="75" t="s">
        <v>1445</v>
      </c>
      <c r="B105" s="71">
        <f t="shared" si="14"/>
        <v>0</v>
      </c>
      <c r="C105" s="76"/>
      <c r="D105" s="76"/>
      <c r="E105" s="76"/>
      <c r="F105" s="76"/>
      <c r="G105" s="76"/>
      <c r="H105" s="76"/>
      <c r="I105" s="76"/>
      <c r="J105" s="76"/>
      <c r="K105" s="87"/>
      <c r="L105" s="76"/>
      <c r="M105" s="76"/>
      <c r="N105" s="76"/>
      <c r="O105" s="76"/>
      <c r="P105" s="87"/>
      <c r="Q105" s="76"/>
      <c r="R105" s="76"/>
      <c r="S105" s="76"/>
      <c r="T105" s="76"/>
      <c r="U105" s="76"/>
      <c r="V105" s="76"/>
      <c r="W105" s="76"/>
    </row>
    <row r="106" hidden="1" outlineLevel="1" spans="1:23">
      <c r="A106" s="75" t="s">
        <v>1446</v>
      </c>
      <c r="B106" s="71">
        <f t="shared" si="14"/>
        <v>0</v>
      </c>
      <c r="C106" s="76"/>
      <c r="D106" s="76"/>
      <c r="E106" s="76"/>
      <c r="F106" s="76"/>
      <c r="G106" s="76"/>
      <c r="H106" s="76"/>
      <c r="I106" s="76"/>
      <c r="J106" s="76"/>
      <c r="K106" s="87"/>
      <c r="L106" s="76"/>
      <c r="M106" s="76"/>
      <c r="N106" s="76"/>
      <c r="O106" s="76"/>
      <c r="P106" s="87"/>
      <c r="Q106" s="76"/>
      <c r="R106" s="76"/>
      <c r="S106" s="76"/>
      <c r="T106" s="76"/>
      <c r="U106" s="76"/>
      <c r="V106" s="76"/>
      <c r="W106" s="76"/>
    </row>
    <row r="107" hidden="1" outlineLevel="1" spans="1:23">
      <c r="A107" s="75" t="s">
        <v>1447</v>
      </c>
      <c r="B107" s="71">
        <f t="shared" si="14"/>
        <v>0</v>
      </c>
      <c r="C107" s="76"/>
      <c r="D107" s="76"/>
      <c r="E107" s="76"/>
      <c r="F107" s="76"/>
      <c r="G107" s="76"/>
      <c r="H107" s="76"/>
      <c r="I107" s="76"/>
      <c r="J107" s="76"/>
      <c r="K107" s="87"/>
      <c r="L107" s="76"/>
      <c r="M107" s="76"/>
      <c r="N107" s="76"/>
      <c r="O107" s="76"/>
      <c r="P107" s="87"/>
      <c r="Q107" s="76"/>
      <c r="R107" s="76"/>
      <c r="S107" s="76"/>
      <c r="T107" s="76"/>
      <c r="U107" s="76"/>
      <c r="V107" s="76"/>
      <c r="W107" s="76"/>
    </row>
    <row r="108" hidden="1" outlineLevel="1" spans="1:23">
      <c r="A108" s="75" t="s">
        <v>1448</v>
      </c>
      <c r="B108" s="71">
        <f t="shared" si="14"/>
        <v>0</v>
      </c>
      <c r="C108" s="76"/>
      <c r="D108" s="76"/>
      <c r="E108" s="76"/>
      <c r="F108" s="76"/>
      <c r="G108" s="76"/>
      <c r="H108" s="76"/>
      <c r="I108" s="76"/>
      <c r="J108" s="76"/>
      <c r="K108" s="87"/>
      <c r="L108" s="76"/>
      <c r="M108" s="76"/>
      <c r="N108" s="76"/>
      <c r="O108" s="76"/>
      <c r="P108" s="87"/>
      <c r="Q108" s="76"/>
      <c r="R108" s="76"/>
      <c r="S108" s="76"/>
      <c r="T108" s="76"/>
      <c r="U108" s="76"/>
      <c r="V108" s="76"/>
      <c r="W108" s="76"/>
    </row>
    <row r="109" hidden="1" outlineLevel="1" spans="1:23">
      <c r="A109" s="75" t="s">
        <v>1449</v>
      </c>
      <c r="B109" s="71">
        <f t="shared" si="14"/>
        <v>0</v>
      </c>
      <c r="C109" s="76"/>
      <c r="D109" s="76"/>
      <c r="E109" s="76"/>
      <c r="F109" s="76"/>
      <c r="G109" s="76"/>
      <c r="H109" s="76"/>
      <c r="I109" s="76"/>
      <c r="J109" s="76"/>
      <c r="K109" s="87"/>
      <c r="L109" s="76"/>
      <c r="M109" s="76"/>
      <c r="N109" s="76"/>
      <c r="O109" s="76"/>
      <c r="P109" s="87"/>
      <c r="Q109" s="76"/>
      <c r="R109" s="76"/>
      <c r="S109" s="76"/>
      <c r="T109" s="76"/>
      <c r="U109" s="76"/>
      <c r="V109" s="76"/>
      <c r="W109" s="76"/>
    </row>
    <row r="110" hidden="1" outlineLevel="1" spans="1:23">
      <c r="A110" s="75" t="s">
        <v>1450</v>
      </c>
      <c r="B110" s="71">
        <f t="shared" si="14"/>
        <v>0</v>
      </c>
      <c r="C110" s="76"/>
      <c r="D110" s="76"/>
      <c r="E110" s="76"/>
      <c r="F110" s="76"/>
      <c r="G110" s="76"/>
      <c r="H110" s="76"/>
      <c r="I110" s="76"/>
      <c r="J110" s="76"/>
      <c r="K110" s="87"/>
      <c r="L110" s="76"/>
      <c r="M110" s="76"/>
      <c r="N110" s="76"/>
      <c r="O110" s="76"/>
      <c r="P110" s="87"/>
      <c r="Q110" s="76"/>
      <c r="R110" s="76"/>
      <c r="S110" s="76"/>
      <c r="T110" s="76"/>
      <c r="U110" s="76"/>
      <c r="V110" s="76"/>
      <c r="W110" s="76"/>
    </row>
    <row r="111" collapsed="1" spans="1:23">
      <c r="A111" s="74" t="s">
        <v>1307</v>
      </c>
      <c r="B111" s="71">
        <f>B112+B117</f>
        <v>28472.02</v>
      </c>
      <c r="C111" s="71">
        <f t="shared" ref="C111:W111" si="22">C112+C117</f>
        <v>1013</v>
      </c>
      <c r="D111" s="71">
        <f t="shared" si="22"/>
        <v>0</v>
      </c>
      <c r="E111" s="71">
        <f t="shared" si="22"/>
        <v>100</v>
      </c>
      <c r="F111" s="71">
        <f t="shared" si="22"/>
        <v>34</v>
      </c>
      <c r="G111" s="71">
        <f t="shared" si="22"/>
        <v>271</v>
      </c>
      <c r="H111" s="71">
        <f t="shared" si="22"/>
        <v>191</v>
      </c>
      <c r="I111" s="71">
        <f t="shared" si="22"/>
        <v>492</v>
      </c>
      <c r="J111" s="71">
        <f t="shared" si="22"/>
        <v>362</v>
      </c>
      <c r="K111" s="71">
        <f t="shared" si="22"/>
        <v>2726</v>
      </c>
      <c r="L111" s="71">
        <f t="shared" si="22"/>
        <v>3295</v>
      </c>
      <c r="M111" s="71">
        <f t="shared" si="22"/>
        <v>31</v>
      </c>
      <c r="N111" s="71">
        <f t="shared" si="22"/>
        <v>9178.02</v>
      </c>
      <c r="O111" s="71">
        <f t="shared" si="22"/>
        <v>771</v>
      </c>
      <c r="P111" s="71">
        <f t="shared" si="22"/>
        <v>1086</v>
      </c>
      <c r="Q111" s="71">
        <f t="shared" si="22"/>
        <v>1355</v>
      </c>
      <c r="R111" s="71">
        <f t="shared" si="22"/>
        <v>6</v>
      </c>
      <c r="S111" s="71">
        <f t="shared" si="22"/>
        <v>613</v>
      </c>
      <c r="T111" s="71">
        <f t="shared" si="22"/>
        <v>6049</v>
      </c>
      <c r="U111" s="71">
        <f t="shared" si="22"/>
        <v>26</v>
      </c>
      <c r="V111" s="71">
        <f t="shared" si="22"/>
        <v>873</v>
      </c>
      <c r="W111" s="71">
        <f t="shared" si="22"/>
        <v>0</v>
      </c>
    </row>
    <row r="112" spans="1:23">
      <c r="A112" s="75" t="s">
        <v>1308</v>
      </c>
      <c r="B112" s="71">
        <f t="shared" si="14"/>
        <v>0</v>
      </c>
      <c r="C112" s="76">
        <f>SUM(C113:C116)</f>
        <v>0</v>
      </c>
      <c r="D112" s="76">
        <f t="shared" ref="D112:W112" si="23">SUM(D113:D116)</f>
        <v>0</v>
      </c>
      <c r="E112" s="76">
        <f t="shared" si="23"/>
        <v>0</v>
      </c>
      <c r="F112" s="76">
        <f t="shared" si="23"/>
        <v>0</v>
      </c>
      <c r="G112" s="76">
        <f t="shared" si="23"/>
        <v>0</v>
      </c>
      <c r="H112" s="76">
        <f t="shared" si="23"/>
        <v>0</v>
      </c>
      <c r="I112" s="76">
        <f t="shared" si="23"/>
        <v>0</v>
      </c>
      <c r="J112" s="76">
        <f t="shared" si="23"/>
        <v>0</v>
      </c>
      <c r="K112" s="76">
        <f t="shared" si="23"/>
        <v>0</v>
      </c>
      <c r="L112" s="76">
        <f t="shared" si="23"/>
        <v>0</v>
      </c>
      <c r="M112" s="76">
        <f t="shared" si="23"/>
        <v>0</v>
      </c>
      <c r="N112" s="76">
        <f t="shared" si="23"/>
        <v>0</v>
      </c>
      <c r="O112" s="76">
        <f t="shared" si="23"/>
        <v>0</v>
      </c>
      <c r="P112" s="76">
        <f t="shared" si="23"/>
        <v>0</v>
      </c>
      <c r="Q112" s="76">
        <f t="shared" si="23"/>
        <v>0</v>
      </c>
      <c r="R112" s="76">
        <f t="shared" si="23"/>
        <v>0</v>
      </c>
      <c r="S112" s="76">
        <f t="shared" si="23"/>
        <v>0</v>
      </c>
      <c r="T112" s="76">
        <f t="shared" si="23"/>
        <v>0</v>
      </c>
      <c r="U112" s="76">
        <f t="shared" si="23"/>
        <v>0</v>
      </c>
      <c r="V112" s="76">
        <f t="shared" si="23"/>
        <v>0</v>
      </c>
      <c r="W112" s="76">
        <f t="shared" si="23"/>
        <v>0</v>
      </c>
    </row>
    <row r="113" spans="1:23">
      <c r="A113" s="92" t="s">
        <v>1309</v>
      </c>
      <c r="B113" s="71">
        <f t="shared" si="14"/>
        <v>0</v>
      </c>
      <c r="C113" s="76"/>
      <c r="D113" s="76"/>
      <c r="E113" s="76"/>
      <c r="F113" s="76"/>
      <c r="G113" s="76"/>
      <c r="H113" s="76"/>
      <c r="I113" s="76"/>
      <c r="J113" s="76"/>
      <c r="K113" s="87"/>
      <c r="L113" s="76"/>
      <c r="M113" s="76"/>
      <c r="N113" s="76"/>
      <c r="O113" s="76"/>
      <c r="P113" s="87"/>
      <c r="Q113" s="76"/>
      <c r="R113" s="76"/>
      <c r="S113" s="76"/>
      <c r="T113" s="76"/>
      <c r="U113" s="76"/>
      <c r="V113" s="76"/>
      <c r="W113" s="76"/>
    </row>
    <row r="114" spans="1:23">
      <c r="A114" s="92" t="s">
        <v>1310</v>
      </c>
      <c r="B114" s="71">
        <f t="shared" si="14"/>
        <v>0</v>
      </c>
      <c r="C114" s="76"/>
      <c r="D114" s="76"/>
      <c r="E114" s="76"/>
      <c r="F114" s="76"/>
      <c r="G114" s="76"/>
      <c r="H114" s="76"/>
      <c r="I114" s="76"/>
      <c r="J114" s="76"/>
      <c r="K114" s="87"/>
      <c r="L114" s="76"/>
      <c r="M114" s="76"/>
      <c r="N114" s="76"/>
      <c r="O114" s="76"/>
      <c r="P114" s="87"/>
      <c r="Q114" s="76"/>
      <c r="R114" s="76"/>
      <c r="S114" s="76"/>
      <c r="T114" s="76"/>
      <c r="U114" s="76"/>
      <c r="V114" s="76"/>
      <c r="W114" s="76"/>
    </row>
    <row r="115" spans="1:23">
      <c r="A115" s="92" t="s">
        <v>1311</v>
      </c>
      <c r="B115" s="71">
        <f t="shared" si="14"/>
        <v>0</v>
      </c>
      <c r="C115" s="76"/>
      <c r="D115" s="76"/>
      <c r="E115" s="76"/>
      <c r="F115" s="76"/>
      <c r="G115" s="76"/>
      <c r="H115" s="76"/>
      <c r="I115" s="76"/>
      <c r="J115" s="76"/>
      <c r="K115" s="87"/>
      <c r="L115" s="76"/>
      <c r="M115" s="76"/>
      <c r="N115" s="76"/>
      <c r="O115" s="76"/>
      <c r="P115" s="87"/>
      <c r="Q115" s="76"/>
      <c r="R115" s="76"/>
      <c r="S115" s="76"/>
      <c r="T115" s="76"/>
      <c r="U115" s="76"/>
      <c r="V115" s="76"/>
      <c r="W115" s="76"/>
    </row>
    <row r="116" spans="1:23">
      <c r="A116" s="92" t="s">
        <v>1312</v>
      </c>
      <c r="B116" s="71">
        <f t="shared" si="14"/>
        <v>0</v>
      </c>
      <c r="C116" s="76"/>
      <c r="D116" s="76"/>
      <c r="E116" s="76"/>
      <c r="F116" s="76"/>
      <c r="G116" s="76"/>
      <c r="H116" s="76"/>
      <c r="I116" s="76"/>
      <c r="J116" s="76"/>
      <c r="K116" s="87"/>
      <c r="L116" s="76"/>
      <c r="M116" s="76"/>
      <c r="N116" s="76"/>
      <c r="O116" s="76"/>
      <c r="P116" s="87"/>
      <c r="Q116" s="76"/>
      <c r="R116" s="76"/>
      <c r="S116" s="76"/>
      <c r="T116" s="76"/>
      <c r="U116" s="76"/>
      <c r="V116" s="76"/>
      <c r="W116" s="76"/>
    </row>
    <row r="117" spans="1:23">
      <c r="A117" s="77" t="s">
        <v>1313</v>
      </c>
      <c r="B117" s="71">
        <f>SUM(B118:B128)</f>
        <v>28472.02</v>
      </c>
      <c r="C117" s="71">
        <f t="shared" ref="C117:W117" si="24">SUM(C118:C128)</f>
        <v>1013</v>
      </c>
      <c r="D117" s="71">
        <f t="shared" si="24"/>
        <v>0</v>
      </c>
      <c r="E117" s="71">
        <f t="shared" si="24"/>
        <v>100</v>
      </c>
      <c r="F117" s="71">
        <f t="shared" si="24"/>
        <v>34</v>
      </c>
      <c r="G117" s="71">
        <f t="shared" si="24"/>
        <v>271</v>
      </c>
      <c r="H117" s="71">
        <f t="shared" si="24"/>
        <v>191</v>
      </c>
      <c r="I117" s="71">
        <f t="shared" si="24"/>
        <v>492</v>
      </c>
      <c r="J117" s="71">
        <f t="shared" si="24"/>
        <v>362</v>
      </c>
      <c r="K117" s="71">
        <f t="shared" si="24"/>
        <v>2726</v>
      </c>
      <c r="L117" s="71">
        <f t="shared" si="24"/>
        <v>3295</v>
      </c>
      <c r="M117" s="71">
        <f t="shared" si="24"/>
        <v>31</v>
      </c>
      <c r="N117" s="71">
        <f t="shared" si="24"/>
        <v>9178.02</v>
      </c>
      <c r="O117" s="71">
        <f t="shared" si="24"/>
        <v>771</v>
      </c>
      <c r="P117" s="71">
        <f t="shared" si="24"/>
        <v>1086</v>
      </c>
      <c r="Q117" s="71">
        <f t="shared" si="24"/>
        <v>1355</v>
      </c>
      <c r="R117" s="71">
        <f t="shared" si="24"/>
        <v>6</v>
      </c>
      <c r="S117" s="71">
        <f t="shared" si="24"/>
        <v>613</v>
      </c>
      <c r="T117" s="71">
        <f t="shared" si="24"/>
        <v>6049</v>
      </c>
      <c r="U117" s="71">
        <f t="shared" si="24"/>
        <v>26</v>
      </c>
      <c r="V117" s="71">
        <f t="shared" si="24"/>
        <v>873</v>
      </c>
      <c r="W117" s="71">
        <f t="shared" si="24"/>
        <v>0</v>
      </c>
    </row>
    <row r="118" spans="1:23">
      <c r="A118" s="75" t="s">
        <v>1451</v>
      </c>
      <c r="B118" s="71">
        <f t="shared" si="14"/>
        <v>0</v>
      </c>
      <c r="C118" s="76"/>
      <c r="D118" s="76"/>
      <c r="E118" s="76"/>
      <c r="F118" s="76"/>
      <c r="G118" s="76"/>
      <c r="H118" s="76"/>
      <c r="I118" s="76"/>
      <c r="J118" s="76"/>
      <c r="K118" s="87"/>
      <c r="L118" s="76"/>
      <c r="M118" s="76"/>
      <c r="N118" s="76"/>
      <c r="O118" s="76"/>
      <c r="P118" s="87"/>
      <c r="Q118" s="76"/>
      <c r="R118" s="76"/>
      <c r="S118" s="76"/>
      <c r="T118" s="76"/>
      <c r="U118" s="76"/>
      <c r="V118" s="76"/>
      <c r="W118" s="76"/>
    </row>
    <row r="119" spans="1:23">
      <c r="A119" s="75" t="s">
        <v>1452</v>
      </c>
      <c r="B119" s="71">
        <f t="shared" si="14"/>
        <v>0</v>
      </c>
      <c r="C119" s="76"/>
      <c r="D119" s="76"/>
      <c r="E119" s="76"/>
      <c r="F119" s="76"/>
      <c r="G119" s="76"/>
      <c r="H119" s="76"/>
      <c r="I119" s="76"/>
      <c r="J119" s="76"/>
      <c r="K119" s="87"/>
      <c r="L119" s="76"/>
      <c r="M119" s="76"/>
      <c r="N119" s="76"/>
      <c r="O119" s="76"/>
      <c r="P119" s="87"/>
      <c r="Q119" s="76"/>
      <c r="R119" s="76"/>
      <c r="S119" s="76"/>
      <c r="T119" s="76"/>
      <c r="U119" s="76"/>
      <c r="V119" s="76"/>
      <c r="W119" s="76"/>
    </row>
    <row r="120" spans="1:23">
      <c r="A120" s="75" t="s">
        <v>1453</v>
      </c>
      <c r="B120" s="71">
        <f t="shared" si="14"/>
        <v>28472.02</v>
      </c>
      <c r="C120" s="76">
        <v>1013</v>
      </c>
      <c r="D120" s="76"/>
      <c r="E120" s="76">
        <v>100</v>
      </c>
      <c r="F120" s="76">
        <v>34</v>
      </c>
      <c r="G120" s="76">
        <v>271</v>
      </c>
      <c r="H120" s="76">
        <v>191</v>
      </c>
      <c r="I120" s="76">
        <v>492</v>
      </c>
      <c r="J120" s="76">
        <v>362</v>
      </c>
      <c r="K120" s="87">
        <v>2726</v>
      </c>
      <c r="L120" s="76">
        <v>3295</v>
      </c>
      <c r="M120" s="76">
        <v>31</v>
      </c>
      <c r="N120" s="76">
        <v>9178.02</v>
      </c>
      <c r="O120" s="76">
        <v>771</v>
      </c>
      <c r="P120" s="87">
        <v>1086</v>
      </c>
      <c r="Q120" s="76">
        <v>1355</v>
      </c>
      <c r="R120" s="76">
        <v>6</v>
      </c>
      <c r="S120" s="76">
        <v>613</v>
      </c>
      <c r="T120" s="76">
        <v>6049</v>
      </c>
      <c r="U120" s="76">
        <v>26</v>
      </c>
      <c r="V120" s="76">
        <v>873</v>
      </c>
      <c r="W120" s="76"/>
    </row>
    <row r="121" spans="1:23">
      <c r="A121" s="75" t="s">
        <v>1454</v>
      </c>
      <c r="B121" s="71">
        <f t="shared" si="14"/>
        <v>0</v>
      </c>
      <c r="C121" s="76"/>
      <c r="D121" s="76"/>
      <c r="E121" s="76"/>
      <c r="F121" s="76"/>
      <c r="G121" s="76"/>
      <c r="H121" s="76"/>
      <c r="I121" s="76"/>
      <c r="J121" s="76"/>
      <c r="K121" s="87"/>
      <c r="L121" s="76"/>
      <c r="M121" s="76"/>
      <c r="N121" s="76"/>
      <c r="O121" s="76"/>
      <c r="P121" s="87"/>
      <c r="Q121" s="76"/>
      <c r="R121" s="76"/>
      <c r="S121" s="76"/>
      <c r="T121" s="76"/>
      <c r="U121" s="76"/>
      <c r="V121" s="76"/>
      <c r="W121" s="76"/>
    </row>
    <row r="122" spans="1:23">
      <c r="A122" s="75" t="s">
        <v>1455</v>
      </c>
      <c r="B122" s="71">
        <f t="shared" si="14"/>
        <v>0</v>
      </c>
      <c r="C122" s="76"/>
      <c r="D122" s="76"/>
      <c r="E122" s="76"/>
      <c r="F122" s="76"/>
      <c r="G122" s="76"/>
      <c r="H122" s="76"/>
      <c r="I122" s="76"/>
      <c r="J122" s="76"/>
      <c r="K122" s="87"/>
      <c r="L122" s="76"/>
      <c r="M122" s="76"/>
      <c r="N122" s="76"/>
      <c r="O122" s="76"/>
      <c r="P122" s="87"/>
      <c r="Q122" s="76"/>
      <c r="R122" s="76"/>
      <c r="S122" s="76"/>
      <c r="T122" s="76"/>
      <c r="U122" s="76"/>
      <c r="V122" s="76"/>
      <c r="W122" s="76"/>
    </row>
    <row r="123" spans="1:23">
      <c r="A123" s="75" t="s">
        <v>1456</v>
      </c>
      <c r="B123" s="71">
        <f t="shared" si="14"/>
        <v>0</v>
      </c>
      <c r="C123" s="76"/>
      <c r="D123" s="76"/>
      <c r="E123" s="76"/>
      <c r="F123" s="76"/>
      <c r="G123" s="76"/>
      <c r="H123" s="76"/>
      <c r="I123" s="76"/>
      <c r="J123" s="76"/>
      <c r="K123" s="87"/>
      <c r="L123" s="76"/>
      <c r="M123" s="76"/>
      <c r="N123" s="76"/>
      <c r="O123" s="76"/>
      <c r="P123" s="87"/>
      <c r="Q123" s="76"/>
      <c r="R123" s="76"/>
      <c r="S123" s="76"/>
      <c r="T123" s="76"/>
      <c r="U123" s="76"/>
      <c r="V123" s="76"/>
      <c r="W123" s="76"/>
    </row>
    <row r="124" spans="1:23">
      <c r="A124" s="75" t="s">
        <v>1457</v>
      </c>
      <c r="B124" s="71">
        <f t="shared" si="14"/>
        <v>0</v>
      </c>
      <c r="C124" s="76"/>
      <c r="D124" s="76"/>
      <c r="E124" s="76"/>
      <c r="F124" s="76"/>
      <c r="G124" s="76"/>
      <c r="H124" s="76"/>
      <c r="I124" s="76"/>
      <c r="J124" s="76"/>
      <c r="K124" s="87"/>
      <c r="L124" s="76"/>
      <c r="M124" s="76"/>
      <c r="N124" s="76"/>
      <c r="O124" s="76"/>
      <c r="P124" s="87"/>
      <c r="Q124" s="76"/>
      <c r="R124" s="76"/>
      <c r="S124" s="76"/>
      <c r="T124" s="76"/>
      <c r="U124" s="76"/>
      <c r="V124" s="76"/>
      <c r="W124" s="76"/>
    </row>
    <row r="125" spans="1:23">
      <c r="A125" s="75" t="s">
        <v>1458</v>
      </c>
      <c r="B125" s="71">
        <f t="shared" si="14"/>
        <v>0</v>
      </c>
      <c r="C125" s="76"/>
      <c r="D125" s="76"/>
      <c r="E125" s="76"/>
      <c r="F125" s="76"/>
      <c r="G125" s="76"/>
      <c r="H125" s="76"/>
      <c r="I125" s="76"/>
      <c r="J125" s="76"/>
      <c r="K125" s="87"/>
      <c r="L125" s="76"/>
      <c r="M125" s="76"/>
      <c r="N125" s="76"/>
      <c r="O125" s="76"/>
      <c r="P125" s="87"/>
      <c r="Q125" s="76"/>
      <c r="R125" s="76"/>
      <c r="S125" s="76"/>
      <c r="T125" s="76"/>
      <c r="U125" s="76"/>
      <c r="V125" s="76"/>
      <c r="W125" s="76"/>
    </row>
    <row r="126" spans="1:23">
      <c r="A126" s="75" t="s">
        <v>1459</v>
      </c>
      <c r="B126" s="71">
        <f t="shared" si="14"/>
        <v>0</v>
      </c>
      <c r="C126" s="76"/>
      <c r="D126" s="76"/>
      <c r="E126" s="76"/>
      <c r="F126" s="76"/>
      <c r="G126" s="76"/>
      <c r="H126" s="76"/>
      <c r="I126" s="76"/>
      <c r="J126" s="76"/>
      <c r="K126" s="87"/>
      <c r="L126" s="76"/>
      <c r="M126" s="76"/>
      <c r="N126" s="76"/>
      <c r="O126" s="76"/>
      <c r="P126" s="87"/>
      <c r="Q126" s="76"/>
      <c r="R126" s="76"/>
      <c r="S126" s="76"/>
      <c r="T126" s="76"/>
      <c r="U126" s="76"/>
      <c r="V126" s="76"/>
      <c r="W126" s="76"/>
    </row>
    <row r="127" spans="1:23">
      <c r="A127" s="75" t="s">
        <v>1460</v>
      </c>
      <c r="B127" s="71">
        <f t="shared" si="14"/>
        <v>0</v>
      </c>
      <c r="C127" s="76"/>
      <c r="D127" s="76"/>
      <c r="E127" s="76"/>
      <c r="F127" s="76"/>
      <c r="G127" s="76"/>
      <c r="H127" s="76"/>
      <c r="I127" s="76"/>
      <c r="J127" s="76"/>
      <c r="K127" s="87"/>
      <c r="L127" s="76"/>
      <c r="M127" s="76"/>
      <c r="N127" s="76"/>
      <c r="O127" s="76"/>
      <c r="P127" s="87"/>
      <c r="Q127" s="76"/>
      <c r="R127" s="76"/>
      <c r="S127" s="76"/>
      <c r="T127" s="76"/>
      <c r="U127" s="76"/>
      <c r="V127" s="76"/>
      <c r="W127" s="76"/>
    </row>
    <row r="128" spans="1:23">
      <c r="A128" s="75" t="s">
        <v>1461</v>
      </c>
      <c r="B128" s="71">
        <f t="shared" si="14"/>
        <v>0</v>
      </c>
      <c r="C128" s="76"/>
      <c r="D128" s="76"/>
      <c r="E128" s="76"/>
      <c r="F128" s="76"/>
      <c r="G128" s="76"/>
      <c r="H128" s="76"/>
      <c r="I128" s="76"/>
      <c r="J128" s="76"/>
      <c r="K128" s="87"/>
      <c r="L128" s="76"/>
      <c r="M128" s="76"/>
      <c r="N128" s="76"/>
      <c r="O128" s="76"/>
      <c r="P128" s="87"/>
      <c r="Q128" s="76"/>
      <c r="R128" s="76"/>
      <c r="S128" s="76"/>
      <c r="T128" s="76"/>
      <c r="U128" s="76"/>
      <c r="V128" s="76"/>
      <c r="W128" s="76"/>
    </row>
    <row r="129" spans="1:23">
      <c r="A129" s="74" t="s">
        <v>1325</v>
      </c>
      <c r="B129" s="71">
        <f>B130+B131</f>
        <v>0</v>
      </c>
      <c r="C129" s="71">
        <f t="shared" ref="C129:W129" si="25">C130+C131</f>
        <v>0</v>
      </c>
      <c r="D129" s="71">
        <f t="shared" si="25"/>
        <v>0</v>
      </c>
      <c r="E129" s="71">
        <f t="shared" si="25"/>
        <v>0</v>
      </c>
      <c r="F129" s="71">
        <f t="shared" si="25"/>
        <v>0</v>
      </c>
      <c r="G129" s="71">
        <f t="shared" si="25"/>
        <v>0</v>
      </c>
      <c r="H129" s="71">
        <f t="shared" si="25"/>
        <v>0</v>
      </c>
      <c r="I129" s="71">
        <f t="shared" si="25"/>
        <v>0</v>
      </c>
      <c r="J129" s="71">
        <f t="shared" si="25"/>
        <v>0</v>
      </c>
      <c r="K129" s="71">
        <f t="shared" si="25"/>
        <v>0</v>
      </c>
      <c r="L129" s="71">
        <f t="shared" si="25"/>
        <v>0</v>
      </c>
      <c r="M129" s="71">
        <f t="shared" si="25"/>
        <v>0</v>
      </c>
      <c r="N129" s="71">
        <f t="shared" si="25"/>
        <v>0</v>
      </c>
      <c r="O129" s="71">
        <f t="shared" si="25"/>
        <v>0</v>
      </c>
      <c r="P129" s="71">
        <f t="shared" si="25"/>
        <v>0</v>
      </c>
      <c r="Q129" s="71">
        <f t="shared" si="25"/>
        <v>0</v>
      </c>
      <c r="R129" s="71">
        <f t="shared" si="25"/>
        <v>0</v>
      </c>
      <c r="S129" s="71">
        <f t="shared" si="25"/>
        <v>0</v>
      </c>
      <c r="T129" s="71">
        <f t="shared" si="25"/>
        <v>0</v>
      </c>
      <c r="U129" s="71">
        <f t="shared" si="25"/>
        <v>0</v>
      </c>
      <c r="V129" s="71">
        <f t="shared" si="25"/>
        <v>0</v>
      </c>
      <c r="W129" s="71">
        <f t="shared" si="25"/>
        <v>0</v>
      </c>
    </row>
    <row r="130" hidden="1" outlineLevel="1" spans="1:23">
      <c r="A130" s="75" t="s">
        <v>1326</v>
      </c>
      <c r="B130" s="71">
        <f t="shared" si="14"/>
        <v>0</v>
      </c>
      <c r="C130" s="76"/>
      <c r="D130" s="76"/>
      <c r="E130" s="76"/>
      <c r="F130" s="76"/>
      <c r="G130" s="76"/>
      <c r="H130" s="76"/>
      <c r="I130" s="76"/>
      <c r="J130" s="76"/>
      <c r="K130" s="87"/>
      <c r="L130" s="76"/>
      <c r="M130" s="76"/>
      <c r="N130" s="76"/>
      <c r="O130" s="76"/>
      <c r="P130" s="87"/>
      <c r="Q130" s="76"/>
      <c r="R130" s="76"/>
      <c r="S130" s="76"/>
      <c r="T130" s="76"/>
      <c r="U130" s="76"/>
      <c r="V130" s="76"/>
      <c r="W130" s="76"/>
    </row>
    <row r="131" hidden="1" outlineLevel="1" spans="1:23">
      <c r="A131" s="77" t="s">
        <v>1327</v>
      </c>
      <c r="B131" s="71">
        <f>SUM(B132:B142)</f>
        <v>0</v>
      </c>
      <c r="C131" s="71">
        <f t="shared" ref="C131:W131" si="26">SUM(C132:C142)</f>
        <v>0</v>
      </c>
      <c r="D131" s="71">
        <f t="shared" si="26"/>
        <v>0</v>
      </c>
      <c r="E131" s="71">
        <f t="shared" si="26"/>
        <v>0</v>
      </c>
      <c r="F131" s="71">
        <f t="shared" si="26"/>
        <v>0</v>
      </c>
      <c r="G131" s="71">
        <f t="shared" si="26"/>
        <v>0</v>
      </c>
      <c r="H131" s="71">
        <f t="shared" si="26"/>
        <v>0</v>
      </c>
      <c r="I131" s="71">
        <f t="shared" si="26"/>
        <v>0</v>
      </c>
      <c r="J131" s="71">
        <f t="shared" si="26"/>
        <v>0</v>
      </c>
      <c r="K131" s="71">
        <f t="shared" si="26"/>
        <v>0</v>
      </c>
      <c r="L131" s="71">
        <f t="shared" si="26"/>
        <v>0</v>
      </c>
      <c r="M131" s="71">
        <f t="shared" si="26"/>
        <v>0</v>
      </c>
      <c r="N131" s="71">
        <f t="shared" si="26"/>
        <v>0</v>
      </c>
      <c r="O131" s="71">
        <f t="shared" si="26"/>
        <v>0</v>
      </c>
      <c r="P131" s="71">
        <f t="shared" si="26"/>
        <v>0</v>
      </c>
      <c r="Q131" s="71">
        <f t="shared" si="26"/>
        <v>0</v>
      </c>
      <c r="R131" s="71">
        <f t="shared" si="26"/>
        <v>0</v>
      </c>
      <c r="S131" s="71">
        <f t="shared" si="26"/>
        <v>0</v>
      </c>
      <c r="T131" s="71">
        <f t="shared" si="26"/>
        <v>0</v>
      </c>
      <c r="U131" s="71">
        <f t="shared" si="26"/>
        <v>0</v>
      </c>
      <c r="V131" s="71">
        <f t="shared" si="26"/>
        <v>0</v>
      </c>
      <c r="W131" s="71">
        <f t="shared" si="26"/>
        <v>0</v>
      </c>
    </row>
    <row r="132" hidden="1" outlineLevel="1" spans="1:23">
      <c r="A132" s="75" t="s">
        <v>1328</v>
      </c>
      <c r="B132" s="71">
        <f t="shared" si="14"/>
        <v>0</v>
      </c>
      <c r="C132" s="76"/>
      <c r="D132" s="76"/>
      <c r="E132" s="76"/>
      <c r="F132" s="76"/>
      <c r="G132" s="76"/>
      <c r="H132" s="76"/>
      <c r="I132" s="76"/>
      <c r="J132" s="76"/>
      <c r="K132" s="87"/>
      <c r="L132" s="76"/>
      <c r="M132" s="76"/>
      <c r="N132" s="76"/>
      <c r="O132" s="76"/>
      <c r="P132" s="87"/>
      <c r="Q132" s="76"/>
      <c r="R132" s="76"/>
      <c r="S132" s="76"/>
      <c r="T132" s="76"/>
      <c r="U132" s="76"/>
      <c r="V132" s="76"/>
      <c r="W132" s="76"/>
    </row>
    <row r="133" hidden="1" outlineLevel="1" spans="1:23">
      <c r="A133" s="75" t="s">
        <v>1329</v>
      </c>
      <c r="B133" s="71">
        <f t="shared" si="14"/>
        <v>0</v>
      </c>
      <c r="C133" s="76"/>
      <c r="D133" s="76"/>
      <c r="E133" s="76"/>
      <c r="F133" s="76"/>
      <c r="G133" s="76"/>
      <c r="H133" s="76"/>
      <c r="I133" s="76"/>
      <c r="J133" s="76"/>
      <c r="K133" s="87"/>
      <c r="L133" s="76"/>
      <c r="M133" s="76"/>
      <c r="N133" s="76"/>
      <c r="O133" s="76"/>
      <c r="P133" s="87"/>
      <c r="Q133" s="76"/>
      <c r="R133" s="76"/>
      <c r="S133" s="76"/>
      <c r="T133" s="76"/>
      <c r="U133" s="76"/>
      <c r="V133" s="76"/>
      <c r="W133" s="76"/>
    </row>
    <row r="134" hidden="1" outlineLevel="1" spans="1:23">
      <c r="A134" s="75" t="s">
        <v>1330</v>
      </c>
      <c r="B134" s="71">
        <f t="shared" si="14"/>
        <v>0</v>
      </c>
      <c r="C134" s="76"/>
      <c r="D134" s="76"/>
      <c r="E134" s="76"/>
      <c r="F134" s="76"/>
      <c r="G134" s="76"/>
      <c r="H134" s="76"/>
      <c r="I134" s="76"/>
      <c r="J134" s="76"/>
      <c r="K134" s="87"/>
      <c r="L134" s="76"/>
      <c r="M134" s="76"/>
      <c r="N134" s="76"/>
      <c r="O134" s="76"/>
      <c r="P134" s="87"/>
      <c r="Q134" s="76"/>
      <c r="R134" s="76"/>
      <c r="S134" s="76"/>
      <c r="T134" s="76"/>
      <c r="U134" s="76"/>
      <c r="V134" s="76"/>
      <c r="W134" s="76"/>
    </row>
    <row r="135" hidden="1" outlineLevel="1" spans="1:23">
      <c r="A135" s="75" t="s">
        <v>1331</v>
      </c>
      <c r="B135" s="71">
        <f t="shared" si="14"/>
        <v>0</v>
      </c>
      <c r="C135" s="76"/>
      <c r="D135" s="76"/>
      <c r="E135" s="76"/>
      <c r="F135" s="76"/>
      <c r="G135" s="76"/>
      <c r="H135" s="76"/>
      <c r="I135" s="76"/>
      <c r="J135" s="76"/>
      <c r="K135" s="87"/>
      <c r="L135" s="76"/>
      <c r="M135" s="76"/>
      <c r="N135" s="76"/>
      <c r="O135" s="76"/>
      <c r="P135" s="87"/>
      <c r="Q135" s="76"/>
      <c r="R135" s="76"/>
      <c r="S135" s="76"/>
      <c r="T135" s="76"/>
      <c r="U135" s="76"/>
      <c r="V135" s="76"/>
      <c r="W135" s="76"/>
    </row>
    <row r="136" hidden="1" outlineLevel="1" spans="1:23">
      <c r="A136" s="75" t="s">
        <v>1332</v>
      </c>
      <c r="B136" s="71">
        <f t="shared" si="14"/>
        <v>0</v>
      </c>
      <c r="C136" s="76"/>
      <c r="D136" s="76"/>
      <c r="E136" s="76"/>
      <c r="F136" s="76"/>
      <c r="G136" s="76"/>
      <c r="H136" s="76"/>
      <c r="I136" s="76"/>
      <c r="J136" s="76"/>
      <c r="K136" s="87"/>
      <c r="L136" s="76"/>
      <c r="M136" s="76"/>
      <c r="N136" s="76"/>
      <c r="O136" s="76"/>
      <c r="P136" s="87"/>
      <c r="Q136" s="76"/>
      <c r="R136" s="76"/>
      <c r="S136" s="76"/>
      <c r="T136" s="76"/>
      <c r="U136" s="76"/>
      <c r="V136" s="76"/>
      <c r="W136" s="76"/>
    </row>
    <row r="137" hidden="1" outlineLevel="1" spans="1:23">
      <c r="A137" s="75" t="s">
        <v>1333</v>
      </c>
      <c r="B137" s="71">
        <f t="shared" si="14"/>
        <v>0</v>
      </c>
      <c r="C137" s="76"/>
      <c r="D137" s="76"/>
      <c r="E137" s="76"/>
      <c r="F137" s="76"/>
      <c r="G137" s="76"/>
      <c r="H137" s="76"/>
      <c r="I137" s="76"/>
      <c r="J137" s="76"/>
      <c r="K137" s="87"/>
      <c r="L137" s="76"/>
      <c r="M137" s="76"/>
      <c r="N137" s="76"/>
      <c r="O137" s="76"/>
      <c r="P137" s="87"/>
      <c r="Q137" s="76"/>
      <c r="R137" s="76"/>
      <c r="S137" s="76"/>
      <c r="T137" s="76"/>
      <c r="U137" s="76"/>
      <c r="V137" s="76"/>
      <c r="W137" s="76"/>
    </row>
    <row r="138" hidden="1" outlineLevel="1" spans="1:23">
      <c r="A138" s="75" t="s">
        <v>1334</v>
      </c>
      <c r="B138" s="71">
        <f t="shared" si="14"/>
        <v>0</v>
      </c>
      <c r="C138" s="76"/>
      <c r="D138" s="76"/>
      <c r="E138" s="76"/>
      <c r="F138" s="76"/>
      <c r="G138" s="76"/>
      <c r="H138" s="76"/>
      <c r="I138" s="76"/>
      <c r="J138" s="76"/>
      <c r="K138" s="87"/>
      <c r="L138" s="76"/>
      <c r="M138" s="76"/>
      <c r="N138" s="76"/>
      <c r="O138" s="76"/>
      <c r="P138" s="87"/>
      <c r="Q138" s="76"/>
      <c r="R138" s="76"/>
      <c r="S138" s="76"/>
      <c r="T138" s="76"/>
      <c r="U138" s="76"/>
      <c r="V138" s="76"/>
      <c r="W138" s="76"/>
    </row>
    <row r="139" hidden="1" outlineLevel="1" spans="1:23">
      <c r="A139" s="75" t="s">
        <v>1335</v>
      </c>
      <c r="B139" s="71">
        <f t="shared" si="14"/>
        <v>0</v>
      </c>
      <c r="C139" s="76"/>
      <c r="D139" s="76"/>
      <c r="E139" s="76"/>
      <c r="F139" s="76"/>
      <c r="G139" s="76"/>
      <c r="H139" s="76"/>
      <c r="I139" s="76"/>
      <c r="J139" s="76"/>
      <c r="K139" s="87"/>
      <c r="L139" s="76"/>
      <c r="M139" s="76"/>
      <c r="N139" s="76"/>
      <c r="O139" s="76"/>
      <c r="P139" s="87"/>
      <c r="Q139" s="76"/>
      <c r="R139" s="76"/>
      <c r="S139" s="76"/>
      <c r="T139" s="76"/>
      <c r="U139" s="76"/>
      <c r="V139" s="76"/>
      <c r="W139" s="76"/>
    </row>
    <row r="140" hidden="1" outlineLevel="1" spans="1:23">
      <c r="A140" s="75" t="s">
        <v>1336</v>
      </c>
      <c r="B140" s="71">
        <f t="shared" ref="B140:B176" si="27">SUM(C140:W140)</f>
        <v>0</v>
      </c>
      <c r="C140" s="76"/>
      <c r="D140" s="76"/>
      <c r="E140" s="76"/>
      <c r="F140" s="76"/>
      <c r="G140" s="76"/>
      <c r="H140" s="76"/>
      <c r="I140" s="76"/>
      <c r="J140" s="76"/>
      <c r="K140" s="87"/>
      <c r="L140" s="76"/>
      <c r="M140" s="76"/>
      <c r="N140" s="76"/>
      <c r="O140" s="76"/>
      <c r="P140" s="87"/>
      <c r="Q140" s="76"/>
      <c r="R140" s="76"/>
      <c r="S140" s="76"/>
      <c r="T140" s="76"/>
      <c r="U140" s="76"/>
      <c r="V140" s="76"/>
      <c r="W140" s="76"/>
    </row>
    <row r="141" hidden="1" outlineLevel="1" spans="1:23">
      <c r="A141" s="75" t="s">
        <v>1337</v>
      </c>
      <c r="B141" s="71">
        <f t="shared" si="27"/>
        <v>0</v>
      </c>
      <c r="C141" s="76"/>
      <c r="D141" s="76"/>
      <c r="E141" s="76"/>
      <c r="F141" s="76"/>
      <c r="G141" s="76"/>
      <c r="H141" s="76"/>
      <c r="I141" s="76"/>
      <c r="J141" s="76"/>
      <c r="K141" s="87"/>
      <c r="L141" s="76"/>
      <c r="M141" s="76"/>
      <c r="N141" s="76"/>
      <c r="O141" s="76"/>
      <c r="P141" s="87"/>
      <c r="Q141" s="76"/>
      <c r="R141" s="76"/>
      <c r="S141" s="76"/>
      <c r="T141" s="76"/>
      <c r="U141" s="76"/>
      <c r="V141" s="76"/>
      <c r="W141" s="76"/>
    </row>
    <row r="142" hidden="1" outlineLevel="1" spans="1:23">
      <c r="A142" s="75" t="s">
        <v>1338</v>
      </c>
      <c r="B142" s="71">
        <f t="shared" si="27"/>
        <v>0</v>
      </c>
      <c r="C142" s="76"/>
      <c r="D142" s="76"/>
      <c r="E142" s="76"/>
      <c r="F142" s="76"/>
      <c r="G142" s="76"/>
      <c r="H142" s="76"/>
      <c r="I142" s="76"/>
      <c r="J142" s="76"/>
      <c r="K142" s="87"/>
      <c r="L142" s="76"/>
      <c r="M142" s="76"/>
      <c r="N142" s="76"/>
      <c r="O142" s="76"/>
      <c r="P142" s="87"/>
      <c r="Q142" s="76"/>
      <c r="R142" s="76"/>
      <c r="S142" s="76"/>
      <c r="T142" s="76"/>
      <c r="U142" s="76"/>
      <c r="V142" s="76"/>
      <c r="W142" s="76"/>
    </row>
    <row r="143" collapsed="1" spans="1:23">
      <c r="A143" s="74" t="s">
        <v>1339</v>
      </c>
      <c r="B143" s="71">
        <f>B144+B145</f>
        <v>0</v>
      </c>
      <c r="C143" s="71">
        <f t="shared" ref="C143:W143" si="28">C144+C145</f>
        <v>0</v>
      </c>
      <c r="D143" s="71">
        <f t="shared" si="28"/>
        <v>0</v>
      </c>
      <c r="E143" s="71">
        <f t="shared" si="28"/>
        <v>0</v>
      </c>
      <c r="F143" s="71">
        <f t="shared" si="28"/>
        <v>0</v>
      </c>
      <c r="G143" s="71">
        <f t="shared" si="28"/>
        <v>0</v>
      </c>
      <c r="H143" s="71">
        <f t="shared" si="28"/>
        <v>0</v>
      </c>
      <c r="I143" s="71">
        <f t="shared" si="28"/>
        <v>0</v>
      </c>
      <c r="J143" s="71">
        <f t="shared" si="28"/>
        <v>0</v>
      </c>
      <c r="K143" s="71">
        <f t="shared" si="28"/>
        <v>0</v>
      </c>
      <c r="L143" s="71">
        <f t="shared" si="28"/>
        <v>0</v>
      </c>
      <c r="M143" s="71">
        <f t="shared" si="28"/>
        <v>0</v>
      </c>
      <c r="N143" s="71">
        <f t="shared" si="28"/>
        <v>0</v>
      </c>
      <c r="O143" s="71">
        <f t="shared" si="28"/>
        <v>0</v>
      </c>
      <c r="P143" s="71">
        <f t="shared" si="28"/>
        <v>0</v>
      </c>
      <c r="Q143" s="71">
        <f t="shared" si="28"/>
        <v>0</v>
      </c>
      <c r="R143" s="71">
        <f t="shared" si="28"/>
        <v>0</v>
      </c>
      <c r="S143" s="71">
        <f t="shared" si="28"/>
        <v>0</v>
      </c>
      <c r="T143" s="71">
        <f t="shared" si="28"/>
        <v>0</v>
      </c>
      <c r="U143" s="71">
        <f t="shared" si="28"/>
        <v>0</v>
      </c>
      <c r="V143" s="71">
        <f t="shared" si="28"/>
        <v>0</v>
      </c>
      <c r="W143" s="71">
        <f t="shared" si="28"/>
        <v>0</v>
      </c>
    </row>
    <row r="144" hidden="1" outlineLevel="1" spans="1:23">
      <c r="A144" s="75" t="s">
        <v>1340</v>
      </c>
      <c r="B144" s="71">
        <f t="shared" si="27"/>
        <v>0</v>
      </c>
      <c r="C144" s="76"/>
      <c r="D144" s="76"/>
      <c r="E144" s="76"/>
      <c r="F144" s="76"/>
      <c r="G144" s="76"/>
      <c r="H144" s="76"/>
      <c r="I144" s="76"/>
      <c r="J144" s="76"/>
      <c r="K144" s="87"/>
      <c r="L144" s="76"/>
      <c r="M144" s="76"/>
      <c r="N144" s="76"/>
      <c r="O144" s="76"/>
      <c r="P144" s="87"/>
      <c r="Q144" s="76"/>
      <c r="R144" s="76"/>
      <c r="S144" s="76"/>
      <c r="T144" s="76"/>
      <c r="U144" s="76"/>
      <c r="V144" s="76"/>
      <c r="W144" s="76"/>
    </row>
    <row r="145" hidden="1" outlineLevel="1" spans="1:23">
      <c r="A145" s="77" t="s">
        <v>1341</v>
      </c>
      <c r="B145" s="71">
        <f>SUM(B146:B150)</f>
        <v>0</v>
      </c>
      <c r="C145" s="71">
        <f t="shared" ref="C145:W145" si="29">SUM(C146:C150)</f>
        <v>0</v>
      </c>
      <c r="D145" s="71">
        <f t="shared" si="29"/>
        <v>0</v>
      </c>
      <c r="E145" s="71">
        <f t="shared" si="29"/>
        <v>0</v>
      </c>
      <c r="F145" s="71">
        <f t="shared" si="29"/>
        <v>0</v>
      </c>
      <c r="G145" s="71">
        <f t="shared" si="29"/>
        <v>0</v>
      </c>
      <c r="H145" s="71">
        <f t="shared" si="29"/>
        <v>0</v>
      </c>
      <c r="I145" s="71">
        <f t="shared" si="29"/>
        <v>0</v>
      </c>
      <c r="J145" s="71">
        <f t="shared" si="29"/>
        <v>0</v>
      </c>
      <c r="K145" s="71">
        <f t="shared" si="29"/>
        <v>0</v>
      </c>
      <c r="L145" s="71">
        <f t="shared" si="29"/>
        <v>0</v>
      </c>
      <c r="M145" s="71">
        <f t="shared" si="29"/>
        <v>0</v>
      </c>
      <c r="N145" s="71">
        <f t="shared" si="29"/>
        <v>0</v>
      </c>
      <c r="O145" s="71">
        <f t="shared" si="29"/>
        <v>0</v>
      </c>
      <c r="P145" s="71">
        <f t="shared" si="29"/>
        <v>0</v>
      </c>
      <c r="Q145" s="71">
        <f t="shared" si="29"/>
        <v>0</v>
      </c>
      <c r="R145" s="71">
        <f t="shared" si="29"/>
        <v>0</v>
      </c>
      <c r="S145" s="71">
        <f t="shared" si="29"/>
        <v>0</v>
      </c>
      <c r="T145" s="71">
        <f t="shared" si="29"/>
        <v>0</v>
      </c>
      <c r="U145" s="71">
        <f t="shared" si="29"/>
        <v>0</v>
      </c>
      <c r="V145" s="71">
        <f t="shared" si="29"/>
        <v>0</v>
      </c>
      <c r="W145" s="71">
        <f t="shared" si="29"/>
        <v>0</v>
      </c>
    </row>
    <row r="146" hidden="1" outlineLevel="1" spans="1:23">
      <c r="A146" s="75" t="s">
        <v>1342</v>
      </c>
      <c r="B146" s="71">
        <f t="shared" si="27"/>
        <v>0</v>
      </c>
      <c r="C146" s="76"/>
      <c r="D146" s="76"/>
      <c r="E146" s="76"/>
      <c r="F146" s="76"/>
      <c r="G146" s="76"/>
      <c r="H146" s="76"/>
      <c r="I146" s="76"/>
      <c r="J146" s="76"/>
      <c r="K146" s="87"/>
      <c r="L146" s="76"/>
      <c r="M146" s="76"/>
      <c r="N146" s="76"/>
      <c r="O146" s="76"/>
      <c r="P146" s="87"/>
      <c r="Q146" s="76"/>
      <c r="R146" s="76"/>
      <c r="S146" s="76"/>
      <c r="T146" s="76"/>
      <c r="U146" s="76"/>
      <c r="V146" s="76"/>
      <c r="W146" s="76"/>
    </row>
    <row r="147" hidden="1" outlineLevel="1" spans="1:23">
      <c r="A147" s="75" t="s">
        <v>1343</v>
      </c>
      <c r="B147" s="71">
        <f t="shared" si="27"/>
        <v>0</v>
      </c>
      <c r="C147" s="76"/>
      <c r="D147" s="76"/>
      <c r="E147" s="76"/>
      <c r="F147" s="76"/>
      <c r="G147" s="76"/>
      <c r="H147" s="76"/>
      <c r="I147" s="76"/>
      <c r="J147" s="76"/>
      <c r="K147" s="87"/>
      <c r="L147" s="76"/>
      <c r="M147" s="76"/>
      <c r="N147" s="76"/>
      <c r="O147" s="76"/>
      <c r="P147" s="87"/>
      <c r="Q147" s="76"/>
      <c r="R147" s="76"/>
      <c r="S147" s="76"/>
      <c r="T147" s="76"/>
      <c r="U147" s="76"/>
      <c r="V147" s="76"/>
      <c r="W147" s="76"/>
    </row>
    <row r="148" hidden="1" outlineLevel="1" spans="1:23">
      <c r="A148" s="75" t="s">
        <v>1344</v>
      </c>
      <c r="B148" s="71">
        <f t="shared" si="27"/>
        <v>0</v>
      </c>
      <c r="C148" s="76"/>
      <c r="D148" s="76"/>
      <c r="E148" s="76"/>
      <c r="F148" s="76"/>
      <c r="G148" s="76"/>
      <c r="H148" s="76"/>
      <c r="I148" s="76"/>
      <c r="J148" s="76"/>
      <c r="K148" s="87"/>
      <c r="L148" s="76"/>
      <c r="M148" s="76"/>
      <c r="N148" s="76"/>
      <c r="O148" s="76"/>
      <c r="P148" s="87"/>
      <c r="Q148" s="76"/>
      <c r="R148" s="76"/>
      <c r="S148" s="76"/>
      <c r="T148" s="76"/>
      <c r="U148" s="76"/>
      <c r="V148" s="76"/>
      <c r="W148" s="76"/>
    </row>
    <row r="149" hidden="1" outlineLevel="1" spans="1:23">
      <c r="A149" s="75" t="s">
        <v>1345</v>
      </c>
      <c r="B149" s="71">
        <f t="shared" si="27"/>
        <v>0</v>
      </c>
      <c r="C149" s="76"/>
      <c r="D149" s="76"/>
      <c r="E149" s="76"/>
      <c r="F149" s="76"/>
      <c r="G149" s="76"/>
      <c r="H149" s="76"/>
      <c r="I149" s="76"/>
      <c r="J149" s="76"/>
      <c r="K149" s="87"/>
      <c r="L149" s="76"/>
      <c r="M149" s="76"/>
      <c r="N149" s="76"/>
      <c r="O149" s="76"/>
      <c r="P149" s="87"/>
      <c r="Q149" s="76"/>
      <c r="R149" s="76"/>
      <c r="S149" s="76"/>
      <c r="T149" s="76"/>
      <c r="U149" s="76"/>
      <c r="V149" s="76"/>
      <c r="W149" s="76"/>
    </row>
    <row r="150" hidden="1" outlineLevel="1" spans="1:23">
      <c r="A150" s="75" t="s">
        <v>1346</v>
      </c>
      <c r="B150" s="71">
        <f t="shared" si="27"/>
        <v>0</v>
      </c>
      <c r="C150" s="76"/>
      <c r="D150" s="76"/>
      <c r="E150" s="76"/>
      <c r="F150" s="76"/>
      <c r="G150" s="76"/>
      <c r="H150" s="76"/>
      <c r="I150" s="76"/>
      <c r="J150" s="76"/>
      <c r="K150" s="87"/>
      <c r="L150" s="76"/>
      <c r="M150" s="76"/>
      <c r="N150" s="76"/>
      <c r="O150" s="76"/>
      <c r="P150" s="87"/>
      <c r="Q150" s="76"/>
      <c r="R150" s="76"/>
      <c r="S150" s="76"/>
      <c r="T150" s="76"/>
      <c r="U150" s="76"/>
      <c r="V150" s="76"/>
      <c r="W150" s="76"/>
    </row>
    <row r="151" collapsed="1" spans="1:23">
      <c r="A151" s="74" t="s">
        <v>1347</v>
      </c>
      <c r="B151" s="71">
        <f>B152+B153</f>
        <v>0</v>
      </c>
      <c r="C151" s="71">
        <f t="shared" ref="C151:W151" si="30">C152+C153</f>
        <v>0</v>
      </c>
      <c r="D151" s="71">
        <f t="shared" si="30"/>
        <v>0</v>
      </c>
      <c r="E151" s="71">
        <f t="shared" si="30"/>
        <v>0</v>
      </c>
      <c r="F151" s="71">
        <f t="shared" si="30"/>
        <v>0</v>
      </c>
      <c r="G151" s="71">
        <f t="shared" si="30"/>
        <v>0</v>
      </c>
      <c r="H151" s="71">
        <f t="shared" si="30"/>
        <v>0</v>
      </c>
      <c r="I151" s="71">
        <f t="shared" si="30"/>
        <v>0</v>
      </c>
      <c r="J151" s="71">
        <f t="shared" si="30"/>
        <v>0</v>
      </c>
      <c r="K151" s="71">
        <f t="shared" si="30"/>
        <v>0</v>
      </c>
      <c r="L151" s="71">
        <f t="shared" si="30"/>
        <v>0</v>
      </c>
      <c r="M151" s="71">
        <f t="shared" si="30"/>
        <v>0</v>
      </c>
      <c r="N151" s="71">
        <f t="shared" si="30"/>
        <v>0</v>
      </c>
      <c r="O151" s="71">
        <f t="shared" si="30"/>
        <v>0</v>
      </c>
      <c r="P151" s="71">
        <f t="shared" si="30"/>
        <v>0</v>
      </c>
      <c r="Q151" s="71">
        <f t="shared" si="30"/>
        <v>0</v>
      </c>
      <c r="R151" s="71">
        <f t="shared" si="30"/>
        <v>0</v>
      </c>
      <c r="S151" s="71">
        <f t="shared" si="30"/>
        <v>0</v>
      </c>
      <c r="T151" s="71">
        <f t="shared" si="30"/>
        <v>0</v>
      </c>
      <c r="U151" s="71">
        <f t="shared" si="30"/>
        <v>0</v>
      </c>
      <c r="V151" s="71">
        <f t="shared" si="30"/>
        <v>0</v>
      </c>
      <c r="W151" s="71">
        <f t="shared" si="30"/>
        <v>0</v>
      </c>
    </row>
    <row r="152" hidden="1" outlineLevel="1" spans="1:23">
      <c r="A152" s="75" t="s">
        <v>1462</v>
      </c>
      <c r="B152" s="71">
        <f t="shared" si="27"/>
        <v>0</v>
      </c>
      <c r="C152" s="76"/>
      <c r="D152" s="76"/>
      <c r="E152" s="76"/>
      <c r="F152" s="76"/>
      <c r="G152" s="76"/>
      <c r="H152" s="76"/>
      <c r="I152" s="76"/>
      <c r="J152" s="76"/>
      <c r="K152" s="87"/>
      <c r="L152" s="76"/>
      <c r="M152" s="76"/>
      <c r="N152" s="76"/>
      <c r="O152" s="76"/>
      <c r="P152" s="87"/>
      <c r="Q152" s="76"/>
      <c r="R152" s="76"/>
      <c r="S152" s="76"/>
      <c r="T152" s="76"/>
      <c r="U152" s="76"/>
      <c r="V152" s="76"/>
      <c r="W152" s="76"/>
    </row>
    <row r="153" hidden="1" outlineLevel="1" spans="1:23">
      <c r="A153" s="77" t="s">
        <v>1463</v>
      </c>
      <c r="B153" s="71">
        <f>SUM(B154:B165)</f>
        <v>0</v>
      </c>
      <c r="C153" s="71">
        <f t="shared" ref="C153:W153" si="31">SUM(C154:C165)</f>
        <v>0</v>
      </c>
      <c r="D153" s="71">
        <f t="shared" si="31"/>
        <v>0</v>
      </c>
      <c r="E153" s="71">
        <f t="shared" si="31"/>
        <v>0</v>
      </c>
      <c r="F153" s="71">
        <f t="shared" si="31"/>
        <v>0</v>
      </c>
      <c r="G153" s="71">
        <f t="shared" si="31"/>
        <v>0</v>
      </c>
      <c r="H153" s="71">
        <f t="shared" si="31"/>
        <v>0</v>
      </c>
      <c r="I153" s="71">
        <f t="shared" si="31"/>
        <v>0</v>
      </c>
      <c r="J153" s="71">
        <f t="shared" si="31"/>
        <v>0</v>
      </c>
      <c r="K153" s="71">
        <f t="shared" si="31"/>
        <v>0</v>
      </c>
      <c r="L153" s="71">
        <f t="shared" si="31"/>
        <v>0</v>
      </c>
      <c r="M153" s="71">
        <f t="shared" si="31"/>
        <v>0</v>
      </c>
      <c r="N153" s="71">
        <f t="shared" si="31"/>
        <v>0</v>
      </c>
      <c r="O153" s="71">
        <f t="shared" si="31"/>
        <v>0</v>
      </c>
      <c r="P153" s="71">
        <f t="shared" si="31"/>
        <v>0</v>
      </c>
      <c r="Q153" s="71">
        <f t="shared" si="31"/>
        <v>0</v>
      </c>
      <c r="R153" s="71">
        <f t="shared" si="31"/>
        <v>0</v>
      </c>
      <c r="S153" s="71">
        <f t="shared" si="31"/>
        <v>0</v>
      </c>
      <c r="T153" s="71">
        <f t="shared" si="31"/>
        <v>0</v>
      </c>
      <c r="U153" s="71">
        <f t="shared" si="31"/>
        <v>0</v>
      </c>
      <c r="V153" s="71">
        <f t="shared" si="31"/>
        <v>0</v>
      </c>
      <c r="W153" s="71">
        <f t="shared" si="31"/>
        <v>0</v>
      </c>
    </row>
    <row r="154" hidden="1" outlineLevel="1" spans="1:23">
      <c r="A154" s="75" t="s">
        <v>1350</v>
      </c>
      <c r="B154" s="71">
        <f t="shared" si="27"/>
        <v>0</v>
      </c>
      <c r="C154" s="76"/>
      <c r="D154" s="76"/>
      <c r="E154" s="76"/>
      <c r="F154" s="76"/>
      <c r="G154" s="76"/>
      <c r="H154" s="76"/>
      <c r="I154" s="76"/>
      <c r="J154" s="76"/>
      <c r="K154" s="87"/>
      <c r="L154" s="76"/>
      <c r="M154" s="76"/>
      <c r="N154" s="76"/>
      <c r="O154" s="76"/>
      <c r="P154" s="87"/>
      <c r="Q154" s="76"/>
      <c r="R154" s="76"/>
      <c r="S154" s="76"/>
      <c r="T154" s="76"/>
      <c r="U154" s="76"/>
      <c r="V154" s="76"/>
      <c r="W154" s="76"/>
    </row>
    <row r="155" hidden="1" outlineLevel="1" spans="1:23">
      <c r="A155" s="75" t="s">
        <v>1351</v>
      </c>
      <c r="B155" s="71">
        <f t="shared" si="27"/>
        <v>0</v>
      </c>
      <c r="C155" s="76"/>
      <c r="D155" s="76"/>
      <c r="E155" s="76"/>
      <c r="F155" s="76"/>
      <c r="G155" s="76"/>
      <c r="H155" s="76"/>
      <c r="I155" s="76"/>
      <c r="J155" s="76"/>
      <c r="K155" s="87"/>
      <c r="L155" s="76"/>
      <c r="M155" s="76"/>
      <c r="N155" s="76"/>
      <c r="O155" s="76"/>
      <c r="P155" s="87"/>
      <c r="Q155" s="76"/>
      <c r="R155" s="76"/>
      <c r="S155" s="76"/>
      <c r="T155" s="76"/>
      <c r="U155" s="76"/>
      <c r="V155" s="76"/>
      <c r="W155" s="76"/>
    </row>
    <row r="156" hidden="1" outlineLevel="1" spans="1:23">
      <c r="A156" s="75" t="s">
        <v>1352</v>
      </c>
      <c r="B156" s="71">
        <f t="shared" si="27"/>
        <v>0</v>
      </c>
      <c r="C156" s="76"/>
      <c r="D156" s="76"/>
      <c r="E156" s="76"/>
      <c r="F156" s="76"/>
      <c r="G156" s="76"/>
      <c r="H156" s="76"/>
      <c r="I156" s="76"/>
      <c r="J156" s="76"/>
      <c r="K156" s="87"/>
      <c r="L156" s="76"/>
      <c r="M156" s="76"/>
      <c r="N156" s="76"/>
      <c r="O156" s="76"/>
      <c r="P156" s="87"/>
      <c r="Q156" s="76"/>
      <c r="R156" s="76"/>
      <c r="S156" s="76"/>
      <c r="T156" s="76"/>
      <c r="U156" s="76"/>
      <c r="V156" s="76"/>
      <c r="W156" s="76"/>
    </row>
    <row r="157" hidden="1" outlineLevel="1" spans="1:23">
      <c r="A157" s="75" t="s">
        <v>1353</v>
      </c>
      <c r="B157" s="71">
        <f t="shared" si="27"/>
        <v>0</v>
      </c>
      <c r="C157" s="76"/>
      <c r="D157" s="76"/>
      <c r="E157" s="76"/>
      <c r="F157" s="76"/>
      <c r="G157" s="76"/>
      <c r="H157" s="76"/>
      <c r="I157" s="76"/>
      <c r="J157" s="76"/>
      <c r="K157" s="87"/>
      <c r="L157" s="76"/>
      <c r="M157" s="76"/>
      <c r="N157" s="76"/>
      <c r="O157" s="76"/>
      <c r="P157" s="87"/>
      <c r="Q157" s="76"/>
      <c r="R157" s="76"/>
      <c r="S157" s="76"/>
      <c r="T157" s="76"/>
      <c r="U157" s="76"/>
      <c r="V157" s="76"/>
      <c r="W157" s="76"/>
    </row>
    <row r="158" hidden="1" outlineLevel="1" spans="1:23">
      <c r="A158" s="75" t="s">
        <v>1354</v>
      </c>
      <c r="B158" s="71">
        <f t="shared" si="27"/>
        <v>0</v>
      </c>
      <c r="C158" s="76"/>
      <c r="D158" s="76"/>
      <c r="E158" s="76"/>
      <c r="F158" s="76"/>
      <c r="G158" s="76"/>
      <c r="H158" s="76"/>
      <c r="I158" s="76"/>
      <c r="J158" s="76"/>
      <c r="K158" s="87"/>
      <c r="L158" s="76"/>
      <c r="M158" s="76"/>
      <c r="N158" s="76"/>
      <c r="O158" s="76"/>
      <c r="P158" s="87"/>
      <c r="Q158" s="76"/>
      <c r="R158" s="76"/>
      <c r="S158" s="76"/>
      <c r="T158" s="76"/>
      <c r="U158" s="76"/>
      <c r="V158" s="76"/>
      <c r="W158" s="76"/>
    </row>
    <row r="159" hidden="1" outlineLevel="1" spans="1:23">
      <c r="A159" s="75" t="s">
        <v>1355</v>
      </c>
      <c r="B159" s="71">
        <f t="shared" si="27"/>
        <v>0</v>
      </c>
      <c r="C159" s="76"/>
      <c r="D159" s="76"/>
      <c r="E159" s="76"/>
      <c r="F159" s="76"/>
      <c r="G159" s="76"/>
      <c r="H159" s="76"/>
      <c r="I159" s="76"/>
      <c r="J159" s="76"/>
      <c r="K159" s="87"/>
      <c r="L159" s="76"/>
      <c r="M159" s="76"/>
      <c r="N159" s="76"/>
      <c r="O159" s="76"/>
      <c r="P159" s="87"/>
      <c r="Q159" s="76"/>
      <c r="R159" s="76"/>
      <c r="S159" s="76"/>
      <c r="T159" s="76"/>
      <c r="U159" s="76"/>
      <c r="V159" s="76"/>
      <c r="W159" s="76"/>
    </row>
    <row r="160" hidden="1" outlineLevel="1" spans="1:23">
      <c r="A160" s="75" t="s">
        <v>1356</v>
      </c>
      <c r="B160" s="71">
        <f t="shared" si="27"/>
        <v>0</v>
      </c>
      <c r="C160" s="76"/>
      <c r="D160" s="76"/>
      <c r="E160" s="76"/>
      <c r="F160" s="76"/>
      <c r="G160" s="76"/>
      <c r="H160" s="76"/>
      <c r="I160" s="76"/>
      <c r="J160" s="76"/>
      <c r="K160" s="87"/>
      <c r="L160" s="76"/>
      <c r="M160" s="76"/>
      <c r="N160" s="76"/>
      <c r="O160" s="76"/>
      <c r="P160" s="87"/>
      <c r="Q160" s="76"/>
      <c r="R160" s="76"/>
      <c r="S160" s="76"/>
      <c r="T160" s="76"/>
      <c r="U160" s="76"/>
      <c r="V160" s="76"/>
      <c r="W160" s="76"/>
    </row>
    <row r="161" hidden="1" outlineLevel="1" spans="1:23">
      <c r="A161" s="75" t="s">
        <v>1357</v>
      </c>
      <c r="B161" s="71">
        <f t="shared" si="27"/>
        <v>0</v>
      </c>
      <c r="C161" s="76"/>
      <c r="D161" s="76"/>
      <c r="E161" s="76"/>
      <c r="F161" s="76"/>
      <c r="G161" s="76"/>
      <c r="H161" s="76"/>
      <c r="I161" s="76"/>
      <c r="J161" s="76"/>
      <c r="K161" s="87"/>
      <c r="L161" s="76"/>
      <c r="M161" s="76"/>
      <c r="N161" s="76"/>
      <c r="O161" s="76"/>
      <c r="P161" s="87"/>
      <c r="Q161" s="76"/>
      <c r="R161" s="76"/>
      <c r="S161" s="76"/>
      <c r="T161" s="76"/>
      <c r="U161" s="76"/>
      <c r="V161" s="76"/>
      <c r="W161" s="76"/>
    </row>
    <row r="162" hidden="1" outlineLevel="1" spans="1:23">
      <c r="A162" s="75" t="s">
        <v>1358</v>
      </c>
      <c r="B162" s="71">
        <f t="shared" si="27"/>
        <v>0</v>
      </c>
      <c r="C162" s="76"/>
      <c r="D162" s="76"/>
      <c r="E162" s="76"/>
      <c r="F162" s="76"/>
      <c r="G162" s="76"/>
      <c r="H162" s="76"/>
      <c r="I162" s="76"/>
      <c r="J162" s="76"/>
      <c r="K162" s="87"/>
      <c r="L162" s="76"/>
      <c r="M162" s="76"/>
      <c r="N162" s="76"/>
      <c r="O162" s="76"/>
      <c r="P162" s="87"/>
      <c r="Q162" s="76"/>
      <c r="R162" s="76"/>
      <c r="S162" s="76"/>
      <c r="T162" s="76"/>
      <c r="U162" s="76"/>
      <c r="V162" s="76"/>
      <c r="W162" s="76"/>
    </row>
    <row r="163" hidden="1" outlineLevel="1" spans="1:23">
      <c r="A163" s="75" t="s">
        <v>1359</v>
      </c>
      <c r="B163" s="71">
        <f t="shared" si="27"/>
        <v>0</v>
      </c>
      <c r="C163" s="76"/>
      <c r="D163" s="76"/>
      <c r="E163" s="76"/>
      <c r="F163" s="76"/>
      <c r="G163" s="76"/>
      <c r="H163" s="76"/>
      <c r="I163" s="76"/>
      <c r="J163" s="76"/>
      <c r="K163" s="87"/>
      <c r="L163" s="76"/>
      <c r="M163" s="76"/>
      <c r="N163" s="76"/>
      <c r="O163" s="76"/>
      <c r="P163" s="87"/>
      <c r="Q163" s="76"/>
      <c r="R163" s="76"/>
      <c r="S163" s="76"/>
      <c r="T163" s="76"/>
      <c r="U163" s="76"/>
      <c r="V163" s="76"/>
      <c r="W163" s="76"/>
    </row>
    <row r="164" hidden="1" outlineLevel="1" spans="1:23">
      <c r="A164" s="75" t="s">
        <v>1360</v>
      </c>
      <c r="B164" s="71">
        <f t="shared" si="27"/>
        <v>0</v>
      </c>
      <c r="C164" s="76"/>
      <c r="D164" s="76"/>
      <c r="E164" s="76"/>
      <c r="F164" s="76"/>
      <c r="G164" s="76"/>
      <c r="H164" s="76"/>
      <c r="I164" s="76"/>
      <c r="J164" s="76"/>
      <c r="K164" s="87"/>
      <c r="L164" s="76"/>
      <c r="M164" s="76"/>
      <c r="N164" s="76"/>
      <c r="O164" s="76"/>
      <c r="P164" s="87"/>
      <c r="Q164" s="76"/>
      <c r="R164" s="76"/>
      <c r="S164" s="76"/>
      <c r="T164" s="76"/>
      <c r="U164" s="76"/>
      <c r="V164" s="76"/>
      <c r="W164" s="76"/>
    </row>
    <row r="165" hidden="1" outlineLevel="1" spans="1:23">
      <c r="A165" s="75" t="s">
        <v>1361</v>
      </c>
      <c r="B165" s="71">
        <f t="shared" si="27"/>
        <v>0</v>
      </c>
      <c r="C165" s="76"/>
      <c r="D165" s="76"/>
      <c r="E165" s="76"/>
      <c r="F165" s="76"/>
      <c r="G165" s="76"/>
      <c r="H165" s="76"/>
      <c r="I165" s="76"/>
      <c r="J165" s="76"/>
      <c r="K165" s="87"/>
      <c r="L165" s="76"/>
      <c r="M165" s="76"/>
      <c r="N165" s="76"/>
      <c r="O165" s="76"/>
      <c r="P165" s="87"/>
      <c r="Q165" s="76"/>
      <c r="R165" s="76"/>
      <c r="S165" s="76"/>
      <c r="T165" s="76"/>
      <c r="U165" s="76"/>
      <c r="V165" s="76"/>
      <c r="W165" s="76"/>
    </row>
    <row r="166" collapsed="1" spans="1:23">
      <c r="A166" s="74" t="s">
        <v>1362</v>
      </c>
      <c r="B166" s="71">
        <f>B167+B168</f>
        <v>0</v>
      </c>
      <c r="C166" s="71">
        <f t="shared" ref="C166:W166" si="32">C167+C168</f>
        <v>0</v>
      </c>
      <c r="D166" s="71">
        <f t="shared" si="32"/>
        <v>0</v>
      </c>
      <c r="E166" s="71">
        <f t="shared" si="32"/>
        <v>0</v>
      </c>
      <c r="F166" s="71">
        <f t="shared" si="32"/>
        <v>0</v>
      </c>
      <c r="G166" s="71">
        <f t="shared" si="32"/>
        <v>0</v>
      </c>
      <c r="H166" s="71">
        <f t="shared" si="32"/>
        <v>0</v>
      </c>
      <c r="I166" s="71">
        <f t="shared" si="32"/>
        <v>0</v>
      </c>
      <c r="J166" s="71">
        <f t="shared" si="32"/>
        <v>0</v>
      </c>
      <c r="K166" s="71">
        <f t="shared" si="32"/>
        <v>0</v>
      </c>
      <c r="L166" s="71">
        <f t="shared" si="32"/>
        <v>0</v>
      </c>
      <c r="M166" s="71">
        <f t="shared" si="32"/>
        <v>0</v>
      </c>
      <c r="N166" s="71">
        <f t="shared" si="32"/>
        <v>0</v>
      </c>
      <c r="O166" s="71">
        <f t="shared" si="32"/>
        <v>0</v>
      </c>
      <c r="P166" s="71">
        <f t="shared" si="32"/>
        <v>0</v>
      </c>
      <c r="Q166" s="71">
        <f t="shared" si="32"/>
        <v>0</v>
      </c>
      <c r="R166" s="71">
        <f t="shared" si="32"/>
        <v>0</v>
      </c>
      <c r="S166" s="71">
        <f t="shared" si="32"/>
        <v>0</v>
      </c>
      <c r="T166" s="71">
        <f t="shared" si="32"/>
        <v>0</v>
      </c>
      <c r="U166" s="71">
        <f t="shared" si="32"/>
        <v>0</v>
      </c>
      <c r="V166" s="71">
        <f t="shared" si="32"/>
        <v>0</v>
      </c>
      <c r="W166" s="71">
        <f t="shared" si="32"/>
        <v>0</v>
      </c>
    </row>
    <row r="167" ht="15.75" hidden="1" outlineLevel="1" spans="1:23">
      <c r="A167" s="75" t="s">
        <v>1363</v>
      </c>
      <c r="B167" s="93">
        <f t="shared" si="27"/>
        <v>0</v>
      </c>
      <c r="C167" s="94"/>
      <c r="D167" s="94"/>
      <c r="E167" s="94"/>
      <c r="F167" s="94"/>
      <c r="G167" s="94"/>
      <c r="H167" s="94"/>
      <c r="I167" s="94"/>
      <c r="J167" s="94"/>
      <c r="K167" s="95"/>
      <c r="L167" s="94"/>
      <c r="M167" s="94"/>
      <c r="N167" s="94"/>
      <c r="O167" s="94"/>
      <c r="P167" s="95"/>
      <c r="Q167" s="94"/>
      <c r="R167" s="94"/>
      <c r="S167" s="94"/>
      <c r="T167" s="94"/>
      <c r="U167" s="94"/>
      <c r="V167" s="94"/>
      <c r="W167" s="94"/>
    </row>
    <row r="168" ht="24" hidden="1" outlineLevel="1" spans="1:23">
      <c r="A168" s="77" t="s">
        <v>1364</v>
      </c>
      <c r="B168" s="93">
        <f>SUM(B169:B176)</f>
        <v>0</v>
      </c>
      <c r="C168" s="93">
        <f t="shared" ref="C168:W168" si="33">SUM(C169:C176)</f>
        <v>0</v>
      </c>
      <c r="D168" s="93">
        <f t="shared" si="33"/>
        <v>0</v>
      </c>
      <c r="E168" s="93">
        <f t="shared" si="33"/>
        <v>0</v>
      </c>
      <c r="F168" s="93">
        <f t="shared" si="33"/>
        <v>0</v>
      </c>
      <c r="G168" s="93">
        <f t="shared" si="33"/>
        <v>0</v>
      </c>
      <c r="H168" s="93">
        <f t="shared" si="33"/>
        <v>0</v>
      </c>
      <c r="I168" s="93">
        <f t="shared" si="33"/>
        <v>0</v>
      </c>
      <c r="J168" s="93">
        <f t="shared" si="33"/>
        <v>0</v>
      </c>
      <c r="K168" s="93">
        <f t="shared" si="33"/>
        <v>0</v>
      </c>
      <c r="L168" s="93">
        <f t="shared" si="33"/>
        <v>0</v>
      </c>
      <c r="M168" s="93">
        <f t="shared" si="33"/>
        <v>0</v>
      </c>
      <c r="N168" s="93">
        <f t="shared" si="33"/>
        <v>0</v>
      </c>
      <c r="O168" s="93">
        <f t="shared" si="33"/>
        <v>0</v>
      </c>
      <c r="P168" s="93">
        <f t="shared" si="33"/>
        <v>0</v>
      </c>
      <c r="Q168" s="93">
        <f t="shared" si="33"/>
        <v>0</v>
      </c>
      <c r="R168" s="93">
        <f t="shared" si="33"/>
        <v>0</v>
      </c>
      <c r="S168" s="93">
        <f t="shared" si="33"/>
        <v>0</v>
      </c>
      <c r="T168" s="93">
        <f t="shared" si="33"/>
        <v>0</v>
      </c>
      <c r="U168" s="93">
        <f t="shared" si="33"/>
        <v>0</v>
      </c>
      <c r="V168" s="93">
        <f t="shared" si="33"/>
        <v>0</v>
      </c>
      <c r="W168" s="93">
        <f t="shared" si="33"/>
        <v>0</v>
      </c>
    </row>
    <row r="169" ht="15.75" hidden="1" outlineLevel="1" spans="1:23">
      <c r="A169" s="75" t="s">
        <v>1365</v>
      </c>
      <c r="B169" s="93">
        <f t="shared" si="27"/>
        <v>0</v>
      </c>
      <c r="C169" s="94"/>
      <c r="D169" s="94"/>
      <c r="E169" s="94"/>
      <c r="F169" s="94"/>
      <c r="G169" s="94"/>
      <c r="H169" s="94"/>
      <c r="I169" s="94"/>
      <c r="J169" s="94"/>
      <c r="K169" s="95"/>
      <c r="L169" s="94"/>
      <c r="M169" s="94"/>
      <c r="N169" s="94"/>
      <c r="O169" s="94"/>
      <c r="P169" s="95"/>
      <c r="Q169" s="94"/>
      <c r="R169" s="94"/>
      <c r="S169" s="94"/>
      <c r="T169" s="94"/>
      <c r="U169" s="94"/>
      <c r="V169" s="94"/>
      <c r="W169" s="94"/>
    </row>
    <row r="170" ht="15.75" hidden="1" outlineLevel="1" spans="1:23">
      <c r="A170" s="75" t="s">
        <v>1366</v>
      </c>
      <c r="B170" s="93">
        <f t="shared" si="27"/>
        <v>0</v>
      </c>
      <c r="C170" s="94"/>
      <c r="D170" s="94"/>
      <c r="E170" s="94"/>
      <c r="F170" s="94"/>
      <c r="G170" s="94"/>
      <c r="H170" s="94"/>
      <c r="I170" s="94"/>
      <c r="J170" s="94"/>
      <c r="K170" s="95"/>
      <c r="L170" s="94"/>
      <c r="M170" s="94"/>
      <c r="N170" s="94"/>
      <c r="O170" s="94"/>
      <c r="P170" s="95"/>
      <c r="Q170" s="94"/>
      <c r="R170" s="94"/>
      <c r="S170" s="94"/>
      <c r="T170" s="94"/>
      <c r="U170" s="94"/>
      <c r="V170" s="94"/>
      <c r="W170" s="94"/>
    </row>
    <row r="171" ht="15.75" hidden="1" outlineLevel="1" spans="1:23">
      <c r="A171" s="75" t="s">
        <v>1367</v>
      </c>
      <c r="B171" s="93">
        <f t="shared" si="27"/>
        <v>0</v>
      </c>
      <c r="C171" s="94"/>
      <c r="D171" s="94"/>
      <c r="E171" s="94"/>
      <c r="F171" s="94"/>
      <c r="G171" s="94"/>
      <c r="H171" s="94"/>
      <c r="I171" s="94"/>
      <c r="J171" s="94"/>
      <c r="K171" s="95"/>
      <c r="L171" s="94"/>
      <c r="M171" s="94"/>
      <c r="N171" s="94"/>
      <c r="O171" s="94"/>
      <c r="P171" s="95"/>
      <c r="Q171" s="94"/>
      <c r="R171" s="94"/>
      <c r="S171" s="94"/>
      <c r="T171" s="94"/>
      <c r="U171" s="94"/>
      <c r="V171" s="94"/>
      <c r="W171" s="94"/>
    </row>
    <row r="172" ht="15.75" hidden="1" outlineLevel="1" spans="1:23">
      <c r="A172" s="75" t="s">
        <v>1368</v>
      </c>
      <c r="B172" s="93">
        <f t="shared" si="27"/>
        <v>0</v>
      </c>
      <c r="C172" s="94"/>
      <c r="D172" s="94"/>
      <c r="E172" s="94"/>
      <c r="F172" s="94"/>
      <c r="G172" s="94"/>
      <c r="H172" s="94"/>
      <c r="I172" s="94"/>
      <c r="J172" s="94"/>
      <c r="K172" s="95"/>
      <c r="L172" s="94"/>
      <c r="M172" s="94"/>
      <c r="N172" s="94"/>
      <c r="O172" s="94"/>
      <c r="P172" s="95"/>
      <c r="Q172" s="94"/>
      <c r="R172" s="94"/>
      <c r="S172" s="94"/>
      <c r="T172" s="94"/>
      <c r="U172" s="94"/>
      <c r="V172" s="94"/>
      <c r="W172" s="94"/>
    </row>
    <row r="173" ht="15.75" hidden="1" outlineLevel="1" spans="1:23">
      <c r="A173" s="75" t="s">
        <v>1369</v>
      </c>
      <c r="B173" s="93">
        <f t="shared" si="27"/>
        <v>0</v>
      </c>
      <c r="C173" s="94"/>
      <c r="D173" s="94"/>
      <c r="E173" s="94"/>
      <c r="F173" s="94"/>
      <c r="G173" s="94"/>
      <c r="H173" s="94"/>
      <c r="I173" s="94"/>
      <c r="J173" s="94"/>
      <c r="K173" s="95"/>
      <c r="L173" s="94"/>
      <c r="M173" s="94"/>
      <c r="N173" s="94"/>
      <c r="O173" s="94"/>
      <c r="P173" s="95"/>
      <c r="Q173" s="94"/>
      <c r="R173" s="94"/>
      <c r="S173" s="94"/>
      <c r="T173" s="94"/>
      <c r="U173" s="94"/>
      <c r="V173" s="94"/>
      <c r="W173" s="94"/>
    </row>
    <row r="174" ht="15.75" hidden="1" outlineLevel="1" spans="1:23">
      <c r="A174" s="75" t="s">
        <v>1370</v>
      </c>
      <c r="B174" s="93">
        <f t="shared" si="27"/>
        <v>0</v>
      </c>
      <c r="C174" s="94"/>
      <c r="D174" s="94"/>
      <c r="E174" s="94"/>
      <c r="F174" s="94"/>
      <c r="G174" s="94"/>
      <c r="H174" s="94"/>
      <c r="I174" s="94"/>
      <c r="J174" s="94"/>
      <c r="K174" s="95"/>
      <c r="L174" s="94"/>
      <c r="M174" s="94"/>
      <c r="N174" s="94"/>
      <c r="O174" s="94"/>
      <c r="P174" s="95"/>
      <c r="Q174" s="94"/>
      <c r="R174" s="94"/>
      <c r="S174" s="94"/>
      <c r="T174" s="94"/>
      <c r="U174" s="94"/>
      <c r="V174" s="94"/>
      <c r="W174" s="94"/>
    </row>
    <row r="175" ht="15.75" hidden="1" outlineLevel="1" spans="1:23">
      <c r="A175" s="75" t="s">
        <v>1371</v>
      </c>
      <c r="B175" s="93">
        <f t="shared" si="27"/>
        <v>0</v>
      </c>
      <c r="C175" s="94"/>
      <c r="D175" s="94"/>
      <c r="E175" s="94"/>
      <c r="F175" s="94"/>
      <c r="G175" s="94"/>
      <c r="H175" s="94"/>
      <c r="I175" s="94"/>
      <c r="J175" s="94"/>
      <c r="K175" s="95"/>
      <c r="L175" s="94"/>
      <c r="M175" s="94"/>
      <c r="N175" s="94"/>
      <c r="O175" s="94"/>
      <c r="P175" s="95"/>
      <c r="Q175" s="94"/>
      <c r="R175" s="94"/>
      <c r="S175" s="94"/>
      <c r="T175" s="94"/>
      <c r="U175" s="94"/>
      <c r="V175" s="94"/>
      <c r="W175" s="94"/>
    </row>
    <row r="176" ht="15.75" hidden="1" outlineLevel="1" spans="1:23">
      <c r="A176" s="75" t="s">
        <v>1372</v>
      </c>
      <c r="B176" s="93">
        <f t="shared" si="27"/>
        <v>0</v>
      </c>
      <c r="C176" s="94"/>
      <c r="D176" s="94"/>
      <c r="E176" s="94"/>
      <c r="F176" s="94"/>
      <c r="G176" s="94"/>
      <c r="H176" s="94"/>
      <c r="I176" s="94"/>
      <c r="J176" s="94"/>
      <c r="K176" s="95"/>
      <c r="L176" s="94"/>
      <c r="M176" s="94"/>
      <c r="N176" s="94"/>
      <c r="O176" s="94"/>
      <c r="P176" s="95"/>
      <c r="Q176" s="94"/>
      <c r="R176" s="94"/>
      <c r="S176" s="94"/>
      <c r="T176" s="94"/>
      <c r="U176" s="94"/>
      <c r="V176" s="94"/>
      <c r="W176" s="94"/>
    </row>
    <row r="177" collapsed="1"/>
  </sheetData>
  <mergeCells count="3">
    <mergeCell ref="B4:W4"/>
    <mergeCell ref="A4:A5"/>
    <mergeCell ref="B2:U3"/>
  </mergeCells>
  <printOptions horizontalCentered="1"/>
  <pageMargins left="0.47244094488189" right="0.47244094488189" top="0.590551181102362" bottom="0.47244094488189" header="0.31496062992126" footer="0.31496062992126"/>
  <pageSetup paperSize="9" scale="85" orientation="landscape"/>
  <headerFooter/>
  <ignoredErrors>
    <ignoredError sqref="B21:B112 B117 B129:B166" formula="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4"/>
  <sheetViews>
    <sheetView showGridLines="0" workbookViewId="0">
      <pane ySplit="5" topLeftCell="A70" activePane="bottomLeft" state="frozen"/>
      <selection/>
      <selection pane="bottomLeft" activeCell="F71" sqref="F71"/>
    </sheetView>
  </sheetViews>
  <sheetFormatPr defaultColWidth="9" defaultRowHeight="13.5" outlineLevelCol="7"/>
  <cols>
    <col min="1" max="1" width="42.625" style="34" customWidth="1"/>
    <col min="2" max="3" width="11.625" style="34" customWidth="1"/>
    <col min="4" max="4" width="13.875" style="34" customWidth="1"/>
    <col min="5" max="5" width="57.75" style="34" customWidth="1"/>
    <col min="6" max="7" width="11.625" style="34" customWidth="1"/>
    <col min="8" max="8" width="13.75" style="34" customWidth="1"/>
    <col min="9" max="16384" width="9" style="34"/>
  </cols>
  <sheetData>
    <row r="1" ht="14.25" spans="1:8">
      <c r="A1" s="35" t="s">
        <v>1488</v>
      </c>
      <c r="H1" s="36" t="s">
        <v>0</v>
      </c>
    </row>
    <row r="2" s="33" customFormat="1" ht="18" customHeight="1" spans="1:8">
      <c r="A2" s="5" t="s">
        <v>1489</v>
      </c>
      <c r="B2" s="5"/>
      <c r="C2" s="5"/>
      <c r="D2" s="5"/>
      <c r="E2" s="5"/>
      <c r="F2" s="5"/>
      <c r="G2" s="5"/>
      <c r="H2" s="5"/>
    </row>
    <row r="3" ht="18" customHeight="1" spans="8:8">
      <c r="H3" s="36" t="s">
        <v>26</v>
      </c>
    </row>
    <row r="4" ht="31.5" customHeight="1" spans="1:8">
      <c r="A4" s="37" t="s">
        <v>1037</v>
      </c>
      <c r="B4" s="45"/>
      <c r="C4" s="45"/>
      <c r="D4" s="38"/>
      <c r="E4" s="37" t="s">
        <v>1038</v>
      </c>
      <c r="F4" s="45"/>
      <c r="G4" s="45"/>
      <c r="H4" s="38"/>
    </row>
    <row r="5" ht="35.25" customHeight="1" spans="1:8">
      <c r="A5" s="46" t="s">
        <v>27</v>
      </c>
      <c r="B5" s="29" t="s">
        <v>28</v>
      </c>
      <c r="C5" s="46" t="s">
        <v>29</v>
      </c>
      <c r="D5" s="29" t="s">
        <v>30</v>
      </c>
      <c r="E5" s="46" t="s">
        <v>27</v>
      </c>
      <c r="F5" s="29" t="s">
        <v>28</v>
      </c>
      <c r="G5" s="46" t="s">
        <v>29</v>
      </c>
      <c r="H5" s="29" t="s">
        <v>30</v>
      </c>
    </row>
    <row r="6" s="44" customFormat="1" ht="20.1" customHeight="1" spans="1:8">
      <c r="A6" s="15" t="s">
        <v>1490</v>
      </c>
      <c r="B6" s="47"/>
      <c r="C6" s="47"/>
      <c r="D6" s="48">
        <f>IF(B6&lt;&gt;0,C6/B6,)</f>
        <v>0</v>
      </c>
      <c r="E6" s="15" t="s">
        <v>1491</v>
      </c>
      <c r="F6" s="49">
        <f>SUM(F7:F9)</f>
        <v>0</v>
      </c>
      <c r="G6" s="49">
        <f>SUM(G7:G9)</f>
        <v>2000</v>
      </c>
      <c r="H6" s="50">
        <f>IF(F6&lt;&gt;0,G6/F6,)</f>
        <v>0</v>
      </c>
    </row>
    <row r="7" s="44" customFormat="1" ht="20.1" customHeight="1" spans="1:8">
      <c r="A7" s="15" t="s">
        <v>1492</v>
      </c>
      <c r="B7" s="47"/>
      <c r="C7" s="47"/>
      <c r="D7" s="48">
        <f t="shared" ref="D7:D22" si="0">IF(B7&lt;&gt;0,C7/B7,)</f>
        <v>0</v>
      </c>
      <c r="E7" s="17" t="s">
        <v>1493</v>
      </c>
      <c r="F7" s="51"/>
      <c r="G7" s="51"/>
      <c r="H7" s="50">
        <f t="shared" ref="H7:H70" si="1">IF(F7&lt;&gt;0,G7/F7,)</f>
        <v>0</v>
      </c>
    </row>
    <row r="8" s="44" customFormat="1" ht="20.1" customHeight="1" spans="1:8">
      <c r="A8" s="15" t="s">
        <v>1494</v>
      </c>
      <c r="B8" s="47"/>
      <c r="C8" s="47"/>
      <c r="D8" s="48">
        <f t="shared" si="0"/>
        <v>0</v>
      </c>
      <c r="E8" s="17" t="s">
        <v>1495</v>
      </c>
      <c r="F8" s="51"/>
      <c r="G8" s="51">
        <v>2000</v>
      </c>
      <c r="H8" s="50">
        <f t="shared" si="1"/>
        <v>0</v>
      </c>
    </row>
    <row r="9" s="44" customFormat="1" ht="20.1" customHeight="1" spans="1:8">
      <c r="A9" s="52" t="s">
        <v>1496</v>
      </c>
      <c r="B9" s="47"/>
      <c r="C9" s="47"/>
      <c r="D9" s="48">
        <f t="shared" si="0"/>
        <v>0</v>
      </c>
      <c r="E9" s="17" t="s">
        <v>1497</v>
      </c>
      <c r="F9" s="51"/>
      <c r="G9" s="51"/>
      <c r="H9" s="50">
        <f t="shared" si="1"/>
        <v>0</v>
      </c>
    </row>
    <row r="10" s="44" customFormat="1" ht="20.1" customHeight="1" spans="1:8">
      <c r="A10" s="15" t="s">
        <v>1498</v>
      </c>
      <c r="B10" s="47"/>
      <c r="C10" s="47"/>
      <c r="D10" s="48">
        <f t="shared" si="0"/>
        <v>0</v>
      </c>
      <c r="E10" s="15" t="s">
        <v>1499</v>
      </c>
      <c r="F10" s="51">
        <f>SUM(F11:F13)</f>
        <v>1509</v>
      </c>
      <c r="G10" s="51">
        <f>SUM(G11:G13)</f>
        <v>0</v>
      </c>
      <c r="H10" s="50">
        <f t="shared" si="1"/>
        <v>0</v>
      </c>
    </row>
    <row r="11" s="44" customFormat="1" ht="20.1" customHeight="1" spans="1:8">
      <c r="A11" s="15" t="s">
        <v>1500</v>
      </c>
      <c r="B11" s="47"/>
      <c r="C11" s="47"/>
      <c r="D11" s="48">
        <f t="shared" si="0"/>
        <v>0</v>
      </c>
      <c r="E11" s="17" t="s">
        <v>1501</v>
      </c>
      <c r="F11" s="51">
        <v>1494</v>
      </c>
      <c r="G11" s="51"/>
      <c r="H11" s="50">
        <f t="shared" si="1"/>
        <v>0</v>
      </c>
    </row>
    <row r="12" s="44" customFormat="1" ht="20.1" customHeight="1" spans="1:8">
      <c r="A12" s="15" t="s">
        <v>1502</v>
      </c>
      <c r="B12" s="47">
        <v>217570</v>
      </c>
      <c r="C12" s="47">
        <v>100000</v>
      </c>
      <c r="D12" s="48">
        <f t="shared" si="0"/>
        <v>0.45962219055936</v>
      </c>
      <c r="E12" s="17" t="s">
        <v>1503</v>
      </c>
      <c r="F12" s="51">
        <v>15</v>
      </c>
      <c r="G12" s="51"/>
      <c r="H12" s="50">
        <f t="shared" si="1"/>
        <v>0</v>
      </c>
    </row>
    <row r="13" s="44" customFormat="1" ht="20.1" customHeight="1" spans="1:8">
      <c r="A13" s="15" t="s">
        <v>1504</v>
      </c>
      <c r="B13" s="47"/>
      <c r="C13" s="47"/>
      <c r="D13" s="48">
        <f t="shared" si="0"/>
        <v>0</v>
      </c>
      <c r="E13" s="17" t="s">
        <v>1505</v>
      </c>
      <c r="F13" s="51"/>
      <c r="G13" s="51"/>
      <c r="H13" s="50">
        <f t="shared" si="1"/>
        <v>0</v>
      </c>
    </row>
    <row r="14" s="44" customFormat="1" ht="20.1" customHeight="1" spans="1:8">
      <c r="A14" s="15" t="s">
        <v>1506</v>
      </c>
      <c r="B14" s="47"/>
      <c r="C14" s="47"/>
      <c r="D14" s="48">
        <f t="shared" si="0"/>
        <v>0</v>
      </c>
      <c r="E14" s="15" t="s">
        <v>1507</v>
      </c>
      <c r="F14" s="51">
        <f>SUM(F15:F16)</f>
        <v>0</v>
      </c>
      <c r="G14" s="51">
        <f>SUM(G15:G16)</f>
        <v>0</v>
      </c>
      <c r="H14" s="50">
        <f t="shared" si="1"/>
        <v>0</v>
      </c>
    </row>
    <row r="15" s="44" customFormat="1" ht="20.1" customHeight="1" spans="1:8">
      <c r="A15" s="15" t="s">
        <v>1508</v>
      </c>
      <c r="B15" s="47">
        <v>3086</v>
      </c>
      <c r="C15" s="47">
        <v>2000</v>
      </c>
      <c r="D15" s="48">
        <f t="shared" si="0"/>
        <v>0.648088139987038</v>
      </c>
      <c r="E15" s="15" t="s">
        <v>1509</v>
      </c>
      <c r="F15" s="51"/>
      <c r="G15" s="51"/>
      <c r="H15" s="50">
        <f t="shared" si="1"/>
        <v>0</v>
      </c>
    </row>
    <row r="16" s="44" customFormat="1" ht="20.1" customHeight="1" spans="1:8">
      <c r="A16" s="15" t="s">
        <v>1510</v>
      </c>
      <c r="B16" s="47"/>
      <c r="C16" s="47"/>
      <c r="D16" s="48">
        <f t="shared" si="0"/>
        <v>0</v>
      </c>
      <c r="E16" s="15" t="s">
        <v>1511</v>
      </c>
      <c r="F16" s="51"/>
      <c r="G16" s="51"/>
      <c r="H16" s="50">
        <f t="shared" si="1"/>
        <v>0</v>
      </c>
    </row>
    <row r="17" s="44" customFormat="1" ht="20.1" customHeight="1" spans="1:8">
      <c r="A17" s="15" t="s">
        <v>1512</v>
      </c>
      <c r="B17" s="47"/>
      <c r="C17" s="47"/>
      <c r="D17" s="48">
        <f t="shared" si="0"/>
        <v>0</v>
      </c>
      <c r="E17" s="15" t="s">
        <v>1513</v>
      </c>
      <c r="F17" s="51">
        <f>SUM(F18:F27)</f>
        <v>219299</v>
      </c>
      <c r="G17" s="51">
        <f>SUM(G18:G27)</f>
        <v>80630</v>
      </c>
      <c r="H17" s="50">
        <f t="shared" si="1"/>
        <v>0.367671535209919</v>
      </c>
    </row>
    <row r="18" s="44" customFormat="1" ht="20.1" customHeight="1" spans="1:8">
      <c r="A18" s="15" t="s">
        <v>1514</v>
      </c>
      <c r="B18" s="47"/>
      <c r="C18" s="47"/>
      <c r="D18" s="48">
        <f t="shared" si="0"/>
        <v>0</v>
      </c>
      <c r="E18" s="15" t="s">
        <v>1515</v>
      </c>
      <c r="F18" s="51">
        <v>215213</v>
      </c>
      <c r="G18" s="51">
        <v>78630</v>
      </c>
      <c r="H18" s="50">
        <f t="shared" si="1"/>
        <v>0.3653589699507</v>
      </c>
    </row>
    <row r="19" s="44" customFormat="1" ht="20.1" customHeight="1" spans="1:8">
      <c r="A19" s="15" t="s">
        <v>1516</v>
      </c>
      <c r="B19" s="47">
        <v>1000</v>
      </c>
      <c r="C19" s="47">
        <v>200</v>
      </c>
      <c r="D19" s="48">
        <f t="shared" si="0"/>
        <v>0.2</v>
      </c>
      <c r="E19" s="15" t="s">
        <v>1517</v>
      </c>
      <c r="F19" s="53"/>
      <c r="G19" s="51"/>
      <c r="H19" s="50">
        <f t="shared" si="1"/>
        <v>0</v>
      </c>
    </row>
    <row r="20" s="44" customFormat="1" ht="20.1" customHeight="1" spans="1:8">
      <c r="A20" s="15" t="s">
        <v>1518</v>
      </c>
      <c r="B20" s="47"/>
      <c r="C20" s="47"/>
      <c r="D20" s="48">
        <f t="shared" si="0"/>
        <v>0</v>
      </c>
      <c r="E20" s="15" t="s">
        <v>1519</v>
      </c>
      <c r="F20" s="51"/>
      <c r="G20" s="51"/>
      <c r="H20" s="50">
        <f t="shared" si="1"/>
        <v>0</v>
      </c>
    </row>
    <row r="21" s="44" customFormat="1" ht="20.1" customHeight="1" spans="1:8">
      <c r="A21" s="31" t="s">
        <v>1520</v>
      </c>
      <c r="B21" s="16">
        <v>354</v>
      </c>
      <c r="C21" s="16">
        <v>400</v>
      </c>
      <c r="D21" s="48">
        <f t="shared" si="0"/>
        <v>1.12994350282486</v>
      </c>
      <c r="E21" s="15" t="s">
        <v>1521</v>
      </c>
      <c r="F21" s="51">
        <v>3086</v>
      </c>
      <c r="G21" s="51">
        <v>2000</v>
      </c>
      <c r="H21" s="50">
        <f t="shared" si="1"/>
        <v>0.648088139987038</v>
      </c>
    </row>
    <row r="22" s="44" customFormat="1" ht="20.1" customHeight="1" spans="1:8">
      <c r="A22" s="31" t="s">
        <v>1522</v>
      </c>
      <c r="B22" s="16"/>
      <c r="C22" s="16"/>
      <c r="D22" s="48">
        <f t="shared" si="0"/>
        <v>0</v>
      </c>
      <c r="E22" s="15" t="s">
        <v>1523</v>
      </c>
      <c r="F22" s="51">
        <v>1000</v>
      </c>
      <c r="G22" s="51"/>
      <c r="H22" s="50">
        <f t="shared" si="1"/>
        <v>0</v>
      </c>
    </row>
    <row r="23" ht="20.1" customHeight="1" spans="1:8">
      <c r="A23" s="54"/>
      <c r="B23" s="16"/>
      <c r="C23" s="16"/>
      <c r="D23" s="16"/>
      <c r="E23" s="15" t="s">
        <v>1524</v>
      </c>
      <c r="F23" s="55"/>
      <c r="G23" s="55"/>
      <c r="H23" s="50">
        <f t="shared" si="1"/>
        <v>0</v>
      </c>
    </row>
    <row r="24" ht="20.1" customHeight="1" spans="1:8">
      <c r="A24" s="31"/>
      <c r="B24" s="16"/>
      <c r="C24" s="16"/>
      <c r="D24" s="16"/>
      <c r="E24" s="15" t="s">
        <v>1525</v>
      </c>
      <c r="F24" s="55"/>
      <c r="G24" s="55"/>
      <c r="H24" s="50">
        <f t="shared" si="1"/>
        <v>0</v>
      </c>
    </row>
    <row r="25" ht="20.1" customHeight="1" spans="1:8">
      <c r="A25" s="16"/>
      <c r="B25" s="16"/>
      <c r="C25" s="16"/>
      <c r="D25" s="16"/>
      <c r="E25" s="15" t="s">
        <v>1526</v>
      </c>
      <c r="F25" s="55"/>
      <c r="G25" s="55"/>
      <c r="H25" s="50">
        <f t="shared" si="1"/>
        <v>0</v>
      </c>
    </row>
    <row r="26" ht="20.1" customHeight="1" spans="1:8">
      <c r="A26" s="16"/>
      <c r="B26" s="16"/>
      <c r="C26" s="16"/>
      <c r="D26" s="16"/>
      <c r="E26" s="15" t="s">
        <v>1527</v>
      </c>
      <c r="F26" s="55"/>
      <c r="G26" s="55"/>
      <c r="H26" s="50">
        <f t="shared" si="1"/>
        <v>0</v>
      </c>
    </row>
    <row r="27" ht="20.1" customHeight="1" spans="1:8">
      <c r="A27" s="16"/>
      <c r="B27" s="16"/>
      <c r="C27" s="16"/>
      <c r="D27" s="16"/>
      <c r="E27" s="15" t="s">
        <v>1528</v>
      </c>
      <c r="F27" s="55"/>
      <c r="G27" s="55"/>
      <c r="H27" s="50">
        <f t="shared" si="1"/>
        <v>0</v>
      </c>
    </row>
    <row r="28" ht="20.1" customHeight="1" spans="1:8">
      <c r="A28" s="20"/>
      <c r="B28" s="16"/>
      <c r="C28" s="16"/>
      <c r="D28" s="16"/>
      <c r="E28" s="15" t="s">
        <v>1529</v>
      </c>
      <c r="F28" s="55">
        <f>SUM(F29:F33)</f>
        <v>59</v>
      </c>
      <c r="G28" s="55">
        <f>SUM(G29:G33)</f>
        <v>0</v>
      </c>
      <c r="H28" s="50">
        <f t="shared" si="1"/>
        <v>0</v>
      </c>
    </row>
    <row r="29" ht="20.1" customHeight="1" spans="1:8">
      <c r="A29" s="20"/>
      <c r="B29" s="16"/>
      <c r="C29" s="16"/>
      <c r="D29" s="16"/>
      <c r="E29" s="15" t="s">
        <v>1530</v>
      </c>
      <c r="F29" s="55"/>
      <c r="G29" s="55"/>
      <c r="H29" s="50">
        <f t="shared" si="1"/>
        <v>0</v>
      </c>
    </row>
    <row r="30" ht="20.1" customHeight="1" spans="1:8">
      <c r="A30" s="20"/>
      <c r="B30" s="16"/>
      <c r="C30" s="16"/>
      <c r="D30" s="16"/>
      <c r="E30" s="18" t="s">
        <v>1531</v>
      </c>
      <c r="F30" s="55"/>
      <c r="G30" s="55"/>
      <c r="H30" s="50">
        <f t="shared" si="1"/>
        <v>0</v>
      </c>
    </row>
    <row r="31" ht="20.1" customHeight="1" spans="1:8">
      <c r="A31" s="20"/>
      <c r="B31" s="16"/>
      <c r="C31" s="16"/>
      <c r="D31" s="16"/>
      <c r="E31" s="18" t="s">
        <v>1532</v>
      </c>
      <c r="F31" s="55"/>
      <c r="G31" s="55"/>
      <c r="H31" s="50">
        <f t="shared" si="1"/>
        <v>0</v>
      </c>
    </row>
    <row r="32" ht="20.1" customHeight="1" spans="1:8">
      <c r="A32" s="20"/>
      <c r="B32" s="16"/>
      <c r="C32" s="16"/>
      <c r="D32" s="16"/>
      <c r="E32" s="19" t="s">
        <v>1533</v>
      </c>
      <c r="F32" s="55"/>
      <c r="G32" s="55"/>
      <c r="H32" s="50">
        <f t="shared" si="1"/>
        <v>0</v>
      </c>
    </row>
    <row r="33" ht="20.1" customHeight="1" spans="1:8">
      <c r="A33" s="20"/>
      <c r="B33" s="16"/>
      <c r="C33" s="16"/>
      <c r="D33" s="16"/>
      <c r="E33" s="19" t="s">
        <v>1534</v>
      </c>
      <c r="F33" s="55">
        <v>59</v>
      </c>
      <c r="G33" s="55"/>
      <c r="H33" s="50">
        <f t="shared" si="1"/>
        <v>0</v>
      </c>
    </row>
    <row r="34" ht="20.1" customHeight="1" spans="1:8">
      <c r="A34" s="20"/>
      <c r="B34" s="16"/>
      <c r="C34" s="16"/>
      <c r="D34" s="16"/>
      <c r="E34" s="20" t="s">
        <v>1535</v>
      </c>
      <c r="F34" s="55">
        <f>SUM(F35:F44)</f>
        <v>0</v>
      </c>
      <c r="G34" s="55">
        <f>SUM(G35:G44)</f>
        <v>0</v>
      </c>
      <c r="H34" s="50">
        <f t="shared" si="1"/>
        <v>0</v>
      </c>
    </row>
    <row r="35" ht="20.1" customHeight="1" spans="1:8">
      <c r="A35" s="20"/>
      <c r="B35" s="16"/>
      <c r="C35" s="16"/>
      <c r="D35" s="16"/>
      <c r="E35" s="18" t="s">
        <v>1536</v>
      </c>
      <c r="F35" s="55"/>
      <c r="G35" s="55"/>
      <c r="H35" s="50">
        <f t="shared" si="1"/>
        <v>0</v>
      </c>
    </row>
    <row r="36" ht="20.1" customHeight="1" spans="1:8">
      <c r="A36" s="20"/>
      <c r="B36" s="16"/>
      <c r="C36" s="16"/>
      <c r="D36" s="16"/>
      <c r="E36" s="18" t="s">
        <v>1537</v>
      </c>
      <c r="F36" s="55"/>
      <c r="G36" s="55"/>
      <c r="H36" s="50">
        <f t="shared" si="1"/>
        <v>0</v>
      </c>
    </row>
    <row r="37" ht="20.1" customHeight="1" spans="1:8">
      <c r="A37" s="20"/>
      <c r="B37" s="16"/>
      <c r="C37" s="16"/>
      <c r="D37" s="16"/>
      <c r="E37" s="18" t="s">
        <v>1538</v>
      </c>
      <c r="F37" s="55"/>
      <c r="G37" s="55"/>
      <c r="H37" s="50">
        <f t="shared" si="1"/>
        <v>0</v>
      </c>
    </row>
    <row r="38" s="2" customFormat="1" ht="20.1" customHeight="1" spans="1:8">
      <c r="A38" s="20"/>
      <c r="B38" s="16"/>
      <c r="C38" s="16"/>
      <c r="D38" s="16"/>
      <c r="E38" s="18" t="s">
        <v>1539</v>
      </c>
      <c r="F38" s="55"/>
      <c r="G38" s="55"/>
      <c r="H38" s="50">
        <f t="shared" si="1"/>
        <v>0</v>
      </c>
    </row>
    <row r="39" ht="20.1" customHeight="1" spans="1:8">
      <c r="A39" s="20"/>
      <c r="B39" s="16"/>
      <c r="C39" s="16"/>
      <c r="D39" s="16"/>
      <c r="E39" s="18" t="s">
        <v>1540</v>
      </c>
      <c r="F39" s="55"/>
      <c r="G39" s="55"/>
      <c r="H39" s="50">
        <f t="shared" si="1"/>
        <v>0</v>
      </c>
    </row>
    <row r="40" ht="20.1" customHeight="1" spans="1:8">
      <c r="A40" s="31"/>
      <c r="B40" s="16"/>
      <c r="C40" s="16"/>
      <c r="D40" s="16"/>
      <c r="E40" s="18" t="s">
        <v>1541</v>
      </c>
      <c r="F40" s="55"/>
      <c r="G40" s="55"/>
      <c r="H40" s="50">
        <f t="shared" si="1"/>
        <v>0</v>
      </c>
    </row>
    <row r="41" ht="20.1" customHeight="1" spans="1:8">
      <c r="A41" s="31"/>
      <c r="B41" s="16"/>
      <c r="C41" s="16"/>
      <c r="D41" s="16"/>
      <c r="E41" s="18" t="s">
        <v>1542</v>
      </c>
      <c r="F41" s="55"/>
      <c r="G41" s="55"/>
      <c r="H41" s="50">
        <f t="shared" si="1"/>
        <v>0</v>
      </c>
    </row>
    <row r="42" ht="20.1" customHeight="1" spans="1:8">
      <c r="A42" s="31"/>
      <c r="B42" s="16"/>
      <c r="C42" s="16"/>
      <c r="D42" s="16"/>
      <c r="E42" s="18" t="s">
        <v>1543</v>
      </c>
      <c r="F42" s="55"/>
      <c r="G42" s="55"/>
      <c r="H42" s="50">
        <f t="shared" si="1"/>
        <v>0</v>
      </c>
    </row>
    <row r="43" ht="20.1" customHeight="1" spans="1:8">
      <c r="A43" s="31"/>
      <c r="B43" s="16"/>
      <c r="C43" s="16"/>
      <c r="D43" s="16"/>
      <c r="E43" s="18" t="s">
        <v>1544</v>
      </c>
      <c r="F43" s="55"/>
      <c r="G43" s="55"/>
      <c r="H43" s="50">
        <f t="shared" si="1"/>
        <v>0</v>
      </c>
    </row>
    <row r="44" ht="20.1" customHeight="1" spans="1:8">
      <c r="A44" s="31"/>
      <c r="B44" s="16"/>
      <c r="C44" s="16"/>
      <c r="D44" s="16"/>
      <c r="E44" s="18" t="s">
        <v>1545</v>
      </c>
      <c r="F44" s="55"/>
      <c r="G44" s="55"/>
      <c r="H44" s="50">
        <f t="shared" si="1"/>
        <v>0</v>
      </c>
    </row>
    <row r="45" ht="20.1" customHeight="1" spans="1:8">
      <c r="A45" s="31"/>
      <c r="B45" s="16"/>
      <c r="C45" s="16"/>
      <c r="D45" s="16"/>
      <c r="E45" s="20" t="s">
        <v>1546</v>
      </c>
      <c r="F45" s="55">
        <f>SUM(F46)</f>
        <v>0</v>
      </c>
      <c r="G45" s="55">
        <f>SUM(G46)</f>
        <v>0</v>
      </c>
      <c r="H45" s="50">
        <f t="shared" si="1"/>
        <v>0</v>
      </c>
    </row>
    <row r="46" ht="20.1" customHeight="1" spans="1:8">
      <c r="A46" s="31"/>
      <c r="B46" s="16"/>
      <c r="C46" s="16"/>
      <c r="D46" s="16"/>
      <c r="E46" s="18" t="s">
        <v>1547</v>
      </c>
      <c r="F46" s="55"/>
      <c r="G46" s="55"/>
      <c r="H46" s="50">
        <f t="shared" si="1"/>
        <v>0</v>
      </c>
    </row>
    <row r="47" ht="20.1" customHeight="1" spans="1:8">
      <c r="A47" s="31"/>
      <c r="B47" s="16"/>
      <c r="C47" s="16"/>
      <c r="D47" s="16"/>
      <c r="E47" s="20" t="s">
        <v>1548</v>
      </c>
      <c r="F47" s="55">
        <f>SUM(F48:F50)</f>
        <v>45754</v>
      </c>
      <c r="G47" s="55">
        <f>SUM(G48:G50)</f>
        <v>0</v>
      </c>
      <c r="H47" s="50">
        <f t="shared" si="1"/>
        <v>0</v>
      </c>
    </row>
    <row r="48" ht="20.1" customHeight="1" spans="1:8">
      <c r="A48" s="22"/>
      <c r="B48" s="16"/>
      <c r="C48" s="16"/>
      <c r="D48" s="16"/>
      <c r="E48" s="18" t="s">
        <v>1549</v>
      </c>
      <c r="F48" s="55">
        <v>44848</v>
      </c>
      <c r="G48" s="55"/>
      <c r="H48" s="50">
        <f t="shared" si="1"/>
        <v>0</v>
      </c>
    </row>
    <row r="49" ht="20.1" customHeight="1" spans="1:8">
      <c r="A49" s="22"/>
      <c r="B49" s="16"/>
      <c r="C49" s="16"/>
      <c r="D49" s="16"/>
      <c r="E49" s="18" t="s">
        <v>1550</v>
      </c>
      <c r="F49" s="55"/>
      <c r="G49" s="55"/>
      <c r="H49" s="50">
        <f t="shared" si="1"/>
        <v>0</v>
      </c>
    </row>
    <row r="50" ht="20.1" customHeight="1" spans="1:8">
      <c r="A50" s="22"/>
      <c r="B50" s="16"/>
      <c r="C50" s="16"/>
      <c r="D50" s="16"/>
      <c r="E50" s="18" t="s">
        <v>1551</v>
      </c>
      <c r="F50" s="56">
        <v>906</v>
      </c>
      <c r="G50" s="55"/>
      <c r="H50" s="50">
        <f t="shared" si="1"/>
        <v>0</v>
      </c>
    </row>
    <row r="51" ht="20.1" customHeight="1" spans="1:8">
      <c r="A51" s="22"/>
      <c r="B51" s="16"/>
      <c r="C51" s="16"/>
      <c r="D51" s="16"/>
      <c r="E51" s="20" t="s">
        <v>1552</v>
      </c>
      <c r="F51" s="55">
        <v>2297</v>
      </c>
      <c r="G51" s="55"/>
      <c r="H51" s="50">
        <f t="shared" si="1"/>
        <v>0</v>
      </c>
    </row>
    <row r="52" ht="20.1" customHeight="1" spans="1:8">
      <c r="A52" s="22"/>
      <c r="B52" s="16"/>
      <c r="C52" s="16"/>
      <c r="D52" s="16"/>
      <c r="E52" s="20" t="s">
        <v>1553</v>
      </c>
      <c r="F52" s="55"/>
      <c r="G52" s="55"/>
      <c r="H52" s="50">
        <f t="shared" si="1"/>
        <v>0</v>
      </c>
    </row>
    <row r="53" ht="20.1" customHeight="1" spans="1:8">
      <c r="A53" s="22"/>
      <c r="B53" s="16"/>
      <c r="C53" s="16"/>
      <c r="D53" s="16"/>
      <c r="E53" s="20" t="s">
        <v>1554</v>
      </c>
      <c r="F53" s="57">
        <v>6200</v>
      </c>
      <c r="G53" s="55"/>
      <c r="H53" s="50">
        <f t="shared" si="1"/>
        <v>0</v>
      </c>
    </row>
    <row r="54" ht="20.1" customHeight="1" spans="1:8">
      <c r="A54" s="22"/>
      <c r="B54" s="16"/>
      <c r="C54" s="16"/>
      <c r="D54" s="16"/>
      <c r="E54" s="20"/>
      <c r="F54" s="56"/>
      <c r="G54" s="55"/>
      <c r="H54" s="50"/>
    </row>
    <row r="55" ht="20.1" customHeight="1" spans="1:8">
      <c r="A55" s="22"/>
      <c r="B55" s="16"/>
      <c r="C55" s="16"/>
      <c r="D55" s="16"/>
      <c r="E55" s="20"/>
      <c r="F55" s="55"/>
      <c r="G55" s="55"/>
      <c r="H55" s="50"/>
    </row>
    <row r="56" ht="20.1" customHeight="1" spans="1:8">
      <c r="A56" s="22"/>
      <c r="B56" s="16"/>
      <c r="C56" s="16"/>
      <c r="D56" s="16"/>
      <c r="E56" s="20"/>
      <c r="F56" s="55"/>
      <c r="G56" s="55"/>
      <c r="H56" s="50"/>
    </row>
    <row r="57" ht="20.1" customHeight="1" spans="1:8">
      <c r="A57" s="22"/>
      <c r="B57" s="16"/>
      <c r="C57" s="16"/>
      <c r="D57" s="16"/>
      <c r="E57" s="20"/>
      <c r="F57" s="55"/>
      <c r="G57" s="55"/>
      <c r="H57" s="50"/>
    </row>
    <row r="58" ht="20.1" customHeight="1" spans="1:8">
      <c r="A58" s="22"/>
      <c r="B58" s="16"/>
      <c r="C58" s="16"/>
      <c r="D58" s="16"/>
      <c r="E58" s="20"/>
      <c r="F58" s="55"/>
      <c r="G58" s="55"/>
      <c r="H58" s="50"/>
    </row>
    <row r="59" ht="20.1" customHeight="1" spans="1:8">
      <c r="A59" s="22"/>
      <c r="B59" s="16"/>
      <c r="C59" s="16"/>
      <c r="D59" s="16"/>
      <c r="E59" s="20"/>
      <c r="F59" s="55"/>
      <c r="G59" s="55"/>
      <c r="H59" s="50"/>
    </row>
    <row r="60" ht="20.1" customHeight="1" spans="1:8">
      <c r="A60" s="22"/>
      <c r="B60" s="16"/>
      <c r="C60" s="16"/>
      <c r="D60" s="16"/>
      <c r="E60" s="20"/>
      <c r="F60" s="55"/>
      <c r="G60" s="55"/>
      <c r="H60" s="50"/>
    </row>
    <row r="61" ht="20.1" customHeight="1" spans="1:8">
      <c r="A61" s="22"/>
      <c r="B61" s="16"/>
      <c r="C61" s="16"/>
      <c r="D61" s="16"/>
      <c r="E61" s="22"/>
      <c r="F61" s="55"/>
      <c r="G61" s="55"/>
      <c r="H61" s="50"/>
    </row>
    <row r="62" ht="20.1" customHeight="1" spans="1:8">
      <c r="A62" s="22" t="s">
        <v>57</v>
      </c>
      <c r="B62" s="16">
        <f>SUM(B6:B22)</f>
        <v>222010</v>
      </c>
      <c r="C62" s="16">
        <f>SUM(C6:C22)</f>
        <v>102600</v>
      </c>
      <c r="D62" s="48">
        <f t="shared" ref="D62:D73" si="2">IF(B62&lt;&gt;0,C62/B62,)</f>
        <v>0.46214134498446</v>
      </c>
      <c r="E62" s="22" t="s">
        <v>1034</v>
      </c>
      <c r="F62" s="58">
        <f>SUM(F6,F10,F14,F17,F28,F34,F45,F47,F51,F52,F53)</f>
        <v>275118</v>
      </c>
      <c r="G62" s="58">
        <f>SUM(G6,G10,G14,G17,G28,G34,G45,G47,G51,G52,G53)</f>
        <v>82630</v>
      </c>
      <c r="H62" s="50">
        <f t="shared" si="1"/>
        <v>0.300343852456037</v>
      </c>
    </row>
    <row r="63" ht="20.1" customHeight="1" spans="1:8">
      <c r="A63" s="41" t="s">
        <v>1042</v>
      </c>
      <c r="B63" s="16">
        <f>B64+B67+B68+B70+B71</f>
        <v>57598</v>
      </c>
      <c r="C63" s="16">
        <f>C64+C67+C68+C70+C71</f>
        <v>30</v>
      </c>
      <c r="D63" s="48">
        <f t="shared" si="2"/>
        <v>0.00052085141845203</v>
      </c>
      <c r="E63" s="41" t="s">
        <v>1043</v>
      </c>
      <c r="F63" s="55">
        <f>F64+F67+F68+F69+F70</f>
        <v>4490</v>
      </c>
      <c r="G63" s="55">
        <f>G64+G67+G68+G69+G70</f>
        <v>20000</v>
      </c>
      <c r="H63" s="50">
        <f t="shared" si="1"/>
        <v>4.4543429844098</v>
      </c>
    </row>
    <row r="64" ht="20.1" customHeight="1" spans="1:8">
      <c r="A64" s="16" t="s">
        <v>1555</v>
      </c>
      <c r="B64" s="16">
        <f>B65+B66</f>
        <v>2474</v>
      </c>
      <c r="C64" s="16">
        <f>C65+C66</f>
        <v>0</v>
      </c>
      <c r="D64" s="48">
        <f t="shared" si="2"/>
        <v>0</v>
      </c>
      <c r="E64" s="16" t="s">
        <v>1556</v>
      </c>
      <c r="F64" s="55">
        <f>F65+F66</f>
        <v>52</v>
      </c>
      <c r="G64" s="55">
        <f>G65+G66</f>
        <v>0</v>
      </c>
      <c r="H64" s="50">
        <f t="shared" si="1"/>
        <v>0</v>
      </c>
    </row>
    <row r="65" ht="20.1" customHeight="1" spans="1:8">
      <c r="A65" s="16" t="s">
        <v>1557</v>
      </c>
      <c r="B65" s="16">
        <v>2474</v>
      </c>
      <c r="C65" s="16"/>
      <c r="D65" s="48">
        <f t="shared" si="2"/>
        <v>0</v>
      </c>
      <c r="E65" s="16" t="s">
        <v>1558</v>
      </c>
      <c r="F65" s="55"/>
      <c r="G65" s="55"/>
      <c r="H65" s="50">
        <f t="shared" si="1"/>
        <v>0</v>
      </c>
    </row>
    <row r="66" ht="20.1" customHeight="1" spans="1:8">
      <c r="A66" s="16" t="s">
        <v>1559</v>
      </c>
      <c r="B66" s="16"/>
      <c r="C66" s="16"/>
      <c r="D66" s="48">
        <f t="shared" si="2"/>
        <v>0</v>
      </c>
      <c r="E66" s="16" t="s">
        <v>1560</v>
      </c>
      <c r="F66" s="55">
        <v>52</v>
      </c>
      <c r="G66" s="55"/>
      <c r="H66" s="50">
        <f t="shared" si="1"/>
        <v>0</v>
      </c>
    </row>
    <row r="67" ht="20.1" customHeight="1" spans="1:8">
      <c r="A67" s="16" t="s">
        <v>1113</v>
      </c>
      <c r="B67" s="16">
        <v>24</v>
      </c>
      <c r="C67" s="16">
        <v>30</v>
      </c>
      <c r="D67" s="48">
        <f t="shared" si="2"/>
        <v>1.25</v>
      </c>
      <c r="E67" s="16" t="s">
        <v>1115</v>
      </c>
      <c r="F67" s="55"/>
      <c r="G67" s="55">
        <v>20000</v>
      </c>
      <c r="H67" s="50">
        <f t="shared" si="1"/>
        <v>0</v>
      </c>
    </row>
    <row r="68" ht="20.1" customHeight="1" spans="1:8">
      <c r="A68" s="16" t="s">
        <v>1114</v>
      </c>
      <c r="B68" s="16"/>
      <c r="C68" s="16"/>
      <c r="D68" s="48">
        <f t="shared" si="2"/>
        <v>0</v>
      </c>
      <c r="E68" s="16" t="s">
        <v>1117</v>
      </c>
      <c r="F68" s="55">
        <v>138</v>
      </c>
      <c r="G68" s="55"/>
      <c r="H68" s="50">
        <f t="shared" si="1"/>
        <v>0</v>
      </c>
    </row>
    <row r="69" ht="20.1" customHeight="1" spans="1:8">
      <c r="A69" s="16" t="s">
        <v>1561</v>
      </c>
      <c r="B69" s="16"/>
      <c r="C69" s="16"/>
      <c r="D69" s="48">
        <f t="shared" si="2"/>
        <v>0</v>
      </c>
      <c r="E69" s="43" t="s">
        <v>1562</v>
      </c>
      <c r="F69" s="55">
        <v>4300</v>
      </c>
      <c r="G69" s="55"/>
      <c r="H69" s="50">
        <f t="shared" si="1"/>
        <v>0</v>
      </c>
    </row>
    <row r="70" ht="20.1" customHeight="1" spans="1:8">
      <c r="A70" s="43" t="s">
        <v>1563</v>
      </c>
      <c r="B70" s="16">
        <v>6200</v>
      </c>
      <c r="C70" s="16"/>
      <c r="D70" s="48">
        <f t="shared" si="2"/>
        <v>0</v>
      </c>
      <c r="E70" s="43" t="s">
        <v>1564</v>
      </c>
      <c r="F70" s="55"/>
      <c r="G70" s="55"/>
      <c r="H70" s="50">
        <f t="shared" si="1"/>
        <v>0</v>
      </c>
    </row>
    <row r="71" ht="20.1" customHeight="1" spans="1:8">
      <c r="A71" s="43" t="s">
        <v>1565</v>
      </c>
      <c r="B71" s="16">
        <v>48900</v>
      </c>
      <c r="C71" s="16"/>
      <c r="D71" s="48">
        <f t="shared" si="2"/>
        <v>0</v>
      </c>
      <c r="E71" s="43"/>
      <c r="F71" s="55"/>
      <c r="G71" s="55"/>
      <c r="H71" s="50"/>
    </row>
    <row r="72" ht="20.1" customHeight="1" spans="1:8">
      <c r="A72" s="43"/>
      <c r="B72" s="16"/>
      <c r="C72" s="16"/>
      <c r="D72" s="48"/>
      <c r="E72" s="43"/>
      <c r="F72" s="55"/>
      <c r="G72" s="55"/>
      <c r="H72" s="50"/>
    </row>
    <row r="73" ht="20.1" customHeight="1" spans="1:8">
      <c r="A73" s="22" t="s">
        <v>1129</v>
      </c>
      <c r="B73" s="16">
        <f>B62+B63</f>
        <v>279608</v>
      </c>
      <c r="C73" s="16">
        <f>C62+C63</f>
        <v>102630</v>
      </c>
      <c r="D73" s="48">
        <f t="shared" si="2"/>
        <v>0.367049583702898</v>
      </c>
      <c r="E73" s="22" t="s">
        <v>1130</v>
      </c>
      <c r="F73" s="55">
        <f>F62+F63</f>
        <v>279608</v>
      </c>
      <c r="G73" s="55">
        <f>G62+G63</f>
        <v>102630</v>
      </c>
      <c r="H73" s="50">
        <f t="shared" ref="H71:H73" si="3">IF(F73&lt;&gt;0,G73/F73,)</f>
        <v>0.367049583702898</v>
      </c>
    </row>
    <row r="74" ht="20.1" customHeight="1"/>
  </sheetData>
  <mergeCells count="3">
    <mergeCell ref="A2:H2"/>
    <mergeCell ref="A4:D4"/>
    <mergeCell ref="E4:H4"/>
  </mergeCells>
  <printOptions horizontalCentered="1"/>
  <pageMargins left="0.47244094488189" right="0.47244094488189" top="0.393700787401575" bottom="0.275590551181102" header="0.118110236220472" footer="0.118110236220472"/>
  <pageSetup paperSize="9" scale="6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3"/>
  <sheetViews>
    <sheetView showGridLines="0" workbookViewId="0">
      <pane ySplit="5" topLeftCell="A6" activePane="bottomLeft" state="frozen"/>
      <selection/>
      <selection pane="bottomLeft" activeCell="G264" sqref="G264"/>
    </sheetView>
  </sheetViews>
  <sheetFormatPr defaultColWidth="9" defaultRowHeight="13.5" outlineLevelCol="3"/>
  <cols>
    <col min="1" max="1" width="51" style="34" customWidth="1"/>
    <col min="2" max="2" width="13.625" style="34" customWidth="1"/>
    <col min="3" max="3" width="62.25" style="34" customWidth="1"/>
    <col min="4" max="4" width="13.625" style="34" customWidth="1"/>
    <col min="5" max="16384" width="9" style="34"/>
  </cols>
  <sheetData>
    <row r="1" ht="14.25" spans="1:1">
      <c r="A1" s="35" t="s">
        <v>1566</v>
      </c>
    </row>
    <row r="2" s="33" customFormat="1" ht="18" customHeight="1" spans="1:4">
      <c r="A2" s="5" t="s">
        <v>1567</v>
      </c>
      <c r="B2" s="5"/>
      <c r="C2" s="5"/>
      <c r="D2" s="5"/>
    </row>
    <row r="3" ht="14.25" customHeight="1" spans="4:4">
      <c r="D3" s="36" t="s">
        <v>26</v>
      </c>
    </row>
    <row r="4" ht="31.5" customHeight="1" spans="1:4">
      <c r="A4" s="37" t="s">
        <v>1037</v>
      </c>
      <c r="B4" s="38"/>
      <c r="C4" s="37" t="s">
        <v>1038</v>
      </c>
      <c r="D4" s="38"/>
    </row>
    <row r="5" ht="19.5" customHeight="1" spans="1:4">
      <c r="A5" s="10" t="s">
        <v>27</v>
      </c>
      <c r="B5" s="10" t="s">
        <v>29</v>
      </c>
      <c r="C5" s="10" t="s">
        <v>27</v>
      </c>
      <c r="D5" s="10" t="s">
        <v>29</v>
      </c>
    </row>
    <row r="6" ht="20.1" customHeight="1" spans="1:4">
      <c r="A6" s="31" t="s">
        <v>1490</v>
      </c>
      <c r="B6" s="16"/>
      <c r="C6" s="31" t="s">
        <v>1491</v>
      </c>
      <c r="D6" s="39">
        <f>D7+D13+D19</f>
        <v>2000</v>
      </c>
    </row>
    <row r="7" ht="20.1" customHeight="1" spans="1:4">
      <c r="A7" s="31" t="s">
        <v>1492</v>
      </c>
      <c r="B7" s="16"/>
      <c r="C7" s="17" t="s">
        <v>1493</v>
      </c>
      <c r="D7" s="16">
        <f>SUM(D8:D12)</f>
        <v>0</v>
      </c>
    </row>
    <row r="8" ht="20.1" customHeight="1" spans="1:4">
      <c r="A8" s="31" t="s">
        <v>1494</v>
      </c>
      <c r="B8" s="16"/>
      <c r="C8" s="20" t="s">
        <v>1568</v>
      </c>
      <c r="D8" s="16"/>
    </row>
    <row r="9" ht="20.1" customHeight="1" spans="1:4">
      <c r="A9" s="31" t="s">
        <v>1496</v>
      </c>
      <c r="B9" s="16"/>
      <c r="C9" s="20" t="s">
        <v>1569</v>
      </c>
      <c r="D9" s="16"/>
    </row>
    <row r="10" ht="20.1" customHeight="1" spans="1:4">
      <c r="A10" s="31" t="s">
        <v>1498</v>
      </c>
      <c r="B10" s="16"/>
      <c r="C10" s="20" t="s">
        <v>1570</v>
      </c>
      <c r="D10" s="16"/>
    </row>
    <row r="11" ht="20.1" customHeight="1" spans="1:4">
      <c r="A11" s="31" t="s">
        <v>1500</v>
      </c>
      <c r="B11" s="16"/>
      <c r="C11" s="20" t="s">
        <v>1571</v>
      </c>
      <c r="D11" s="16"/>
    </row>
    <row r="12" ht="20.1" customHeight="1" spans="1:4">
      <c r="A12" s="31" t="s">
        <v>1502</v>
      </c>
      <c r="B12" s="16">
        <f>SUM(B13:B17)</f>
        <v>100000</v>
      </c>
      <c r="C12" s="20" t="s">
        <v>1572</v>
      </c>
      <c r="D12" s="16"/>
    </row>
    <row r="13" ht="20.1" customHeight="1" spans="1:4">
      <c r="A13" s="40" t="s">
        <v>1573</v>
      </c>
      <c r="B13" s="16">
        <v>100000</v>
      </c>
      <c r="C13" s="17" t="s">
        <v>1495</v>
      </c>
      <c r="D13" s="16">
        <f>SUM(D14:D18)</f>
        <v>2000</v>
      </c>
    </row>
    <row r="14" ht="20.1" customHeight="1" spans="1:4">
      <c r="A14" s="40" t="s">
        <v>1574</v>
      </c>
      <c r="B14" s="16"/>
      <c r="C14" s="17" t="s">
        <v>1575</v>
      </c>
      <c r="D14" s="16"/>
    </row>
    <row r="15" ht="20.1" customHeight="1" spans="1:4">
      <c r="A15" s="40" t="s">
        <v>1576</v>
      </c>
      <c r="B15" s="16"/>
      <c r="C15" s="17" t="s">
        <v>1577</v>
      </c>
      <c r="D15" s="16"/>
    </row>
    <row r="16" ht="20.1" customHeight="1" spans="1:4">
      <c r="A16" s="40" t="s">
        <v>1578</v>
      </c>
      <c r="B16" s="16"/>
      <c r="C16" s="17" t="s">
        <v>1579</v>
      </c>
      <c r="D16" s="16"/>
    </row>
    <row r="17" ht="20.1" customHeight="1" spans="1:4">
      <c r="A17" s="40" t="s">
        <v>1580</v>
      </c>
      <c r="B17" s="16"/>
      <c r="C17" s="17" t="s">
        <v>1581</v>
      </c>
      <c r="D17" s="16"/>
    </row>
    <row r="18" ht="20.1" customHeight="1" spans="1:4">
      <c r="A18" s="31" t="s">
        <v>1504</v>
      </c>
      <c r="B18" s="16"/>
      <c r="C18" s="17" t="s">
        <v>1582</v>
      </c>
      <c r="D18" s="16">
        <v>2000</v>
      </c>
    </row>
    <row r="19" ht="20.1" customHeight="1" spans="1:4">
      <c r="A19" s="31" t="s">
        <v>1506</v>
      </c>
      <c r="B19" s="16">
        <f>SUM(B20:B21)</f>
        <v>0</v>
      </c>
      <c r="C19" s="17" t="s">
        <v>1497</v>
      </c>
      <c r="D19" s="16">
        <f>SUM(D20:D21)</f>
        <v>0</v>
      </c>
    </row>
    <row r="20" ht="20.1" customHeight="1" spans="1:4">
      <c r="A20" s="40" t="s">
        <v>1583</v>
      </c>
      <c r="B20" s="16"/>
      <c r="C20" s="19" t="s">
        <v>1584</v>
      </c>
      <c r="D20" s="16"/>
    </row>
    <row r="21" ht="20.1" customHeight="1" spans="1:4">
      <c r="A21" s="40" t="s">
        <v>1585</v>
      </c>
      <c r="B21" s="16"/>
      <c r="C21" s="19" t="s">
        <v>1586</v>
      </c>
      <c r="D21" s="16"/>
    </row>
    <row r="22" ht="20.1" customHeight="1" spans="1:4">
      <c r="A22" s="31" t="s">
        <v>1508</v>
      </c>
      <c r="B22" s="16">
        <v>2000</v>
      </c>
      <c r="C22" s="31" t="s">
        <v>1499</v>
      </c>
      <c r="D22" s="16">
        <f>D23+D27+D31</f>
        <v>0</v>
      </c>
    </row>
    <row r="23" ht="20.1" customHeight="1" spans="1:4">
      <c r="A23" s="31" t="s">
        <v>1510</v>
      </c>
      <c r="B23" s="16"/>
      <c r="C23" s="20" t="s">
        <v>1501</v>
      </c>
      <c r="D23" s="16">
        <f>SUM(D24:D26)</f>
        <v>0</v>
      </c>
    </row>
    <row r="24" ht="20.1" customHeight="1" spans="1:4">
      <c r="A24" s="31" t="s">
        <v>1512</v>
      </c>
      <c r="B24" s="16"/>
      <c r="C24" s="20" t="s">
        <v>1587</v>
      </c>
      <c r="D24" s="16"/>
    </row>
    <row r="25" ht="20.1" customHeight="1" spans="1:4">
      <c r="A25" s="31" t="s">
        <v>1514</v>
      </c>
      <c r="B25" s="16"/>
      <c r="C25" s="20" t="s">
        <v>1588</v>
      </c>
      <c r="D25" s="16"/>
    </row>
    <row r="26" ht="20.1" customHeight="1" spans="1:4">
      <c r="A26" s="31" t="s">
        <v>1516</v>
      </c>
      <c r="B26" s="16">
        <v>200</v>
      </c>
      <c r="C26" s="20" t="s">
        <v>1589</v>
      </c>
      <c r="D26" s="16"/>
    </row>
    <row r="27" ht="20.1" customHeight="1" spans="1:4">
      <c r="A27" s="31" t="s">
        <v>1518</v>
      </c>
      <c r="B27" s="16">
        <f>SUM(B28:B32)</f>
        <v>0</v>
      </c>
      <c r="C27" s="20" t="s">
        <v>1503</v>
      </c>
      <c r="D27" s="16">
        <f>SUM(D28:D30)</f>
        <v>0</v>
      </c>
    </row>
    <row r="28" ht="20.1" customHeight="1" spans="1:4">
      <c r="A28" s="16" t="s">
        <v>1590</v>
      </c>
      <c r="B28" s="16"/>
      <c r="C28" s="20" t="s">
        <v>1587</v>
      </c>
      <c r="D28" s="16"/>
    </row>
    <row r="29" ht="20.1" customHeight="1" spans="1:4">
      <c r="A29" s="16" t="s">
        <v>1591</v>
      </c>
      <c r="B29" s="16"/>
      <c r="C29" s="20" t="s">
        <v>1588</v>
      </c>
      <c r="D29" s="16"/>
    </row>
    <row r="30" ht="20.1" customHeight="1" spans="1:4">
      <c r="A30" s="16" t="s">
        <v>1592</v>
      </c>
      <c r="B30" s="16"/>
      <c r="C30" s="18" t="s">
        <v>1593</v>
      </c>
      <c r="D30" s="16"/>
    </row>
    <row r="31" ht="20.1" customHeight="1" spans="1:4">
      <c r="A31" s="16" t="s">
        <v>1594</v>
      </c>
      <c r="B31" s="16"/>
      <c r="C31" s="17" t="s">
        <v>1505</v>
      </c>
      <c r="D31" s="16">
        <f>SUM(D32:D33)</f>
        <v>0</v>
      </c>
    </row>
    <row r="32" ht="20.1" customHeight="1" spans="1:4">
      <c r="A32" s="16" t="s">
        <v>1595</v>
      </c>
      <c r="B32" s="16"/>
      <c r="C32" s="19" t="s">
        <v>1588</v>
      </c>
      <c r="D32" s="16"/>
    </row>
    <row r="33" ht="20.1" customHeight="1" spans="1:4">
      <c r="A33" s="31" t="s">
        <v>1520</v>
      </c>
      <c r="B33" s="16">
        <v>400</v>
      </c>
      <c r="C33" s="19" t="s">
        <v>1596</v>
      </c>
      <c r="D33" s="16"/>
    </row>
    <row r="34" ht="20.1" customHeight="1" spans="1:4">
      <c r="A34" s="16" t="s">
        <v>1522</v>
      </c>
      <c r="B34" s="16"/>
      <c r="C34" s="31" t="s">
        <v>1507</v>
      </c>
      <c r="D34" s="16">
        <f>D35+D40</f>
        <v>0</v>
      </c>
    </row>
    <row r="35" ht="20.1" customHeight="1" spans="1:4">
      <c r="A35" s="16"/>
      <c r="B35" s="16"/>
      <c r="C35" s="31" t="s">
        <v>1509</v>
      </c>
      <c r="D35" s="16">
        <f>SUM(D36:D39)</f>
        <v>0</v>
      </c>
    </row>
    <row r="36" ht="20.1" customHeight="1" spans="1:4">
      <c r="A36" s="16"/>
      <c r="B36" s="16"/>
      <c r="C36" s="31" t="s">
        <v>1597</v>
      </c>
      <c r="D36" s="16"/>
    </row>
    <row r="37" ht="20.1" customHeight="1" spans="1:4">
      <c r="A37" s="16"/>
      <c r="B37" s="16"/>
      <c r="C37" s="31" t="s">
        <v>1598</v>
      </c>
      <c r="D37" s="16"/>
    </row>
    <row r="38" ht="20.1" customHeight="1" spans="1:4">
      <c r="A38" s="16"/>
      <c r="B38" s="16"/>
      <c r="C38" s="31" t="s">
        <v>1599</v>
      </c>
      <c r="D38" s="16"/>
    </row>
    <row r="39" ht="20.1" customHeight="1" spans="1:4">
      <c r="A39" s="16"/>
      <c r="B39" s="16"/>
      <c r="C39" s="31" t="s">
        <v>1600</v>
      </c>
      <c r="D39" s="16"/>
    </row>
    <row r="40" ht="20.1" customHeight="1" spans="1:4">
      <c r="A40" s="16"/>
      <c r="B40" s="16"/>
      <c r="C40" s="31" t="s">
        <v>1511</v>
      </c>
      <c r="D40" s="16">
        <f>SUM(D41:D44)</f>
        <v>0</v>
      </c>
    </row>
    <row r="41" ht="20.1" customHeight="1" spans="1:4">
      <c r="A41" s="16"/>
      <c r="B41" s="16"/>
      <c r="C41" s="31" t="s">
        <v>1601</v>
      </c>
      <c r="D41" s="16"/>
    </row>
    <row r="42" ht="20.1" customHeight="1" spans="1:4">
      <c r="A42" s="16"/>
      <c r="B42" s="16"/>
      <c r="C42" s="31" t="s">
        <v>1602</v>
      </c>
      <c r="D42" s="16"/>
    </row>
    <row r="43" ht="20.1" customHeight="1" spans="1:4">
      <c r="A43" s="20"/>
      <c r="B43" s="16"/>
      <c r="C43" s="31" t="s">
        <v>1603</v>
      </c>
      <c r="D43" s="16"/>
    </row>
    <row r="44" ht="20.1" customHeight="1" spans="1:4">
      <c r="A44" s="20"/>
      <c r="B44" s="16"/>
      <c r="C44" s="31" t="s">
        <v>1604</v>
      </c>
      <c r="D44" s="16"/>
    </row>
    <row r="45" ht="20.1" customHeight="1" spans="1:4">
      <c r="A45" s="20"/>
      <c r="B45" s="16"/>
      <c r="C45" s="31" t="s">
        <v>1513</v>
      </c>
      <c r="D45" s="16">
        <f>D46+D59+D63+D64+D70+D74+D78+D82+D88+D91</f>
        <v>80630</v>
      </c>
    </row>
    <row r="46" s="2" customFormat="1" ht="20.1" customHeight="1" spans="1:4">
      <c r="A46" s="20"/>
      <c r="B46" s="16"/>
      <c r="C46" s="31" t="s">
        <v>1515</v>
      </c>
      <c r="D46" s="16">
        <f>SUM(D47:D58)</f>
        <v>78630</v>
      </c>
    </row>
    <row r="47" ht="20.1" customHeight="1" spans="1:4">
      <c r="A47" s="20"/>
      <c r="B47" s="16"/>
      <c r="C47" s="18" t="s">
        <v>1605</v>
      </c>
      <c r="D47" s="16">
        <v>21000</v>
      </c>
    </row>
    <row r="48" ht="20.1" customHeight="1" spans="1:4">
      <c r="A48" s="20"/>
      <c r="B48" s="16"/>
      <c r="C48" s="18" t="s">
        <v>1606</v>
      </c>
      <c r="D48" s="16">
        <v>9000</v>
      </c>
    </row>
    <row r="49" ht="20.1" customHeight="1" spans="1:4">
      <c r="A49" s="20"/>
      <c r="B49" s="16"/>
      <c r="C49" s="18" t="s">
        <v>1607</v>
      </c>
      <c r="D49" s="16">
        <v>10000</v>
      </c>
    </row>
    <row r="50" ht="20.1" customHeight="1" spans="1:4">
      <c r="A50" s="20"/>
      <c r="B50" s="16"/>
      <c r="C50" s="18" t="s">
        <v>1608</v>
      </c>
      <c r="D50" s="16"/>
    </row>
    <row r="51" ht="20.1" customHeight="1" spans="1:4">
      <c r="A51" s="20"/>
      <c r="B51" s="16"/>
      <c r="C51" s="18" t="s">
        <v>1609</v>
      </c>
      <c r="D51" s="16"/>
    </row>
    <row r="52" ht="20.1" customHeight="1" spans="1:4">
      <c r="A52" s="20"/>
      <c r="B52" s="16"/>
      <c r="C52" s="18" t="s">
        <v>1610</v>
      </c>
      <c r="D52" s="16"/>
    </row>
    <row r="53" ht="20.1" customHeight="1" spans="1:4">
      <c r="A53" s="20"/>
      <c r="B53" s="16"/>
      <c r="C53" s="18" t="s">
        <v>1611</v>
      </c>
      <c r="D53" s="16"/>
    </row>
    <row r="54" ht="20.1" customHeight="1" spans="1:4">
      <c r="A54" s="20"/>
      <c r="B54" s="16"/>
      <c r="C54" s="18" t="s">
        <v>1612</v>
      </c>
      <c r="D54" s="16"/>
    </row>
    <row r="55" ht="20.1" customHeight="1" spans="1:4">
      <c r="A55" s="31"/>
      <c r="B55" s="16"/>
      <c r="C55" s="18" t="s">
        <v>1613</v>
      </c>
      <c r="D55" s="16">
        <v>3000</v>
      </c>
    </row>
    <row r="56" ht="20.1" customHeight="1" spans="1:4">
      <c r="A56" s="31"/>
      <c r="B56" s="16"/>
      <c r="C56" s="18" t="s">
        <v>1614</v>
      </c>
      <c r="D56" s="16"/>
    </row>
    <row r="57" ht="20.1" customHeight="1" spans="1:4">
      <c r="A57" s="31"/>
      <c r="B57" s="16"/>
      <c r="C57" s="18" t="s">
        <v>933</v>
      </c>
      <c r="D57" s="16"/>
    </row>
    <row r="58" ht="20.1" customHeight="1" spans="1:4">
      <c r="A58" s="31"/>
      <c r="B58" s="16"/>
      <c r="C58" s="18" t="s">
        <v>1615</v>
      </c>
      <c r="D58" s="16">
        <v>35630</v>
      </c>
    </row>
    <row r="59" ht="20.1" customHeight="1" spans="1:4">
      <c r="A59" s="31"/>
      <c r="B59" s="16"/>
      <c r="C59" s="31" t="s">
        <v>1517</v>
      </c>
      <c r="D59" s="16">
        <f>SUM(D60:D62)</f>
        <v>0</v>
      </c>
    </row>
    <row r="60" ht="20.1" customHeight="1" spans="1:4">
      <c r="A60" s="31"/>
      <c r="B60" s="16"/>
      <c r="C60" s="18" t="s">
        <v>1605</v>
      </c>
      <c r="D60" s="16"/>
    </row>
    <row r="61" ht="20.1" customHeight="1" spans="1:4">
      <c r="A61" s="31"/>
      <c r="B61" s="16"/>
      <c r="C61" s="18" t="s">
        <v>1606</v>
      </c>
      <c r="D61" s="16"/>
    </row>
    <row r="62" ht="20.1" customHeight="1" spans="1:4">
      <c r="A62" s="31"/>
      <c r="B62" s="16"/>
      <c r="C62" s="18" t="s">
        <v>1616</v>
      </c>
      <c r="D62" s="16"/>
    </row>
    <row r="63" ht="20.1" customHeight="1" spans="1:4">
      <c r="A63" s="31"/>
      <c r="B63" s="16"/>
      <c r="C63" s="31" t="s">
        <v>1519</v>
      </c>
      <c r="D63" s="16"/>
    </row>
    <row r="64" ht="20.1" customHeight="1" spans="1:4">
      <c r="A64" s="31"/>
      <c r="B64" s="16"/>
      <c r="C64" s="31" t="s">
        <v>1521</v>
      </c>
      <c r="D64" s="16">
        <f>SUM(D65:D69)</f>
        <v>2000</v>
      </c>
    </row>
    <row r="65" ht="20.1" customHeight="1" spans="1:4">
      <c r="A65" s="31"/>
      <c r="B65" s="16"/>
      <c r="C65" s="18" t="s">
        <v>1617</v>
      </c>
      <c r="D65" s="16"/>
    </row>
    <row r="66" ht="20.1" customHeight="1" spans="1:4">
      <c r="A66" s="31"/>
      <c r="B66" s="41"/>
      <c r="C66" s="18" t="s">
        <v>1618</v>
      </c>
      <c r="D66" s="16"/>
    </row>
    <row r="67" ht="20.1" customHeight="1" spans="1:4">
      <c r="A67" s="31"/>
      <c r="B67" s="16"/>
      <c r="C67" s="18" t="s">
        <v>1619</v>
      </c>
      <c r="D67" s="16"/>
    </row>
    <row r="68" ht="20.1" customHeight="1" spans="1:4">
      <c r="A68" s="31"/>
      <c r="B68" s="16"/>
      <c r="C68" s="18" t="s">
        <v>1620</v>
      </c>
      <c r="D68" s="16"/>
    </row>
    <row r="69" ht="20.1" customHeight="1" spans="1:4">
      <c r="A69" s="31"/>
      <c r="B69" s="16"/>
      <c r="C69" s="18" t="s">
        <v>1621</v>
      </c>
      <c r="D69" s="16">
        <v>2000</v>
      </c>
    </row>
    <row r="70" ht="20.1" customHeight="1" spans="1:4">
      <c r="A70" s="31"/>
      <c r="B70" s="16"/>
      <c r="C70" s="31" t="s">
        <v>1622</v>
      </c>
      <c r="D70" s="16">
        <f>SUM(D71:D73)</f>
        <v>0</v>
      </c>
    </row>
    <row r="71" ht="20.1" customHeight="1" spans="1:4">
      <c r="A71" s="31"/>
      <c r="B71" s="16"/>
      <c r="C71" s="31" t="s">
        <v>1623</v>
      </c>
      <c r="D71" s="16"/>
    </row>
    <row r="72" ht="20.1" customHeight="1" spans="1:4">
      <c r="A72" s="31"/>
      <c r="B72" s="16"/>
      <c r="C72" s="31" t="s">
        <v>1624</v>
      </c>
      <c r="D72" s="16"/>
    </row>
    <row r="73" ht="20.1" customHeight="1" spans="1:4">
      <c r="A73" s="31"/>
      <c r="B73" s="16"/>
      <c r="C73" s="31" t="s">
        <v>1625</v>
      </c>
      <c r="D73" s="16"/>
    </row>
    <row r="74" ht="20.1" customHeight="1" spans="1:4">
      <c r="A74" s="31"/>
      <c r="B74" s="16"/>
      <c r="C74" s="15" t="s">
        <v>1524</v>
      </c>
      <c r="D74" s="16">
        <f>SUM(D75:D77)</f>
        <v>0</v>
      </c>
    </row>
    <row r="75" ht="20.1" customHeight="1" spans="1:4">
      <c r="A75" s="31"/>
      <c r="B75" s="16"/>
      <c r="C75" s="19" t="s">
        <v>1605</v>
      </c>
      <c r="D75" s="16"/>
    </row>
    <row r="76" ht="20.1" customHeight="1" spans="1:4">
      <c r="A76" s="31"/>
      <c r="B76" s="16"/>
      <c r="C76" s="19" t="s">
        <v>1606</v>
      </c>
      <c r="D76" s="16"/>
    </row>
    <row r="77" ht="20.1" customHeight="1" spans="1:4">
      <c r="A77" s="31"/>
      <c r="B77" s="16"/>
      <c r="C77" s="19" t="s">
        <v>1626</v>
      </c>
      <c r="D77" s="16"/>
    </row>
    <row r="78" ht="20.1" customHeight="1" spans="1:4">
      <c r="A78" s="31"/>
      <c r="B78" s="16"/>
      <c r="C78" s="15" t="s">
        <v>1525</v>
      </c>
      <c r="D78" s="16">
        <f>SUM(D79:D81)</f>
        <v>0</v>
      </c>
    </row>
    <row r="79" ht="20.1" customHeight="1" spans="1:4">
      <c r="A79" s="31"/>
      <c r="B79" s="16"/>
      <c r="C79" s="19" t="s">
        <v>1605</v>
      </c>
      <c r="D79" s="16"/>
    </row>
    <row r="80" ht="20.1" customHeight="1" spans="1:4">
      <c r="A80" s="31"/>
      <c r="B80" s="16"/>
      <c r="C80" s="19" t="s">
        <v>1606</v>
      </c>
      <c r="D80" s="16"/>
    </row>
    <row r="81" ht="20.1" customHeight="1" spans="1:4">
      <c r="A81" s="31"/>
      <c r="B81" s="16"/>
      <c r="C81" s="19" t="s">
        <v>1627</v>
      </c>
      <c r="D81" s="16"/>
    </row>
    <row r="82" ht="20.1" customHeight="1" spans="1:4">
      <c r="A82" s="31"/>
      <c r="B82" s="16"/>
      <c r="C82" s="15" t="s">
        <v>1526</v>
      </c>
      <c r="D82" s="16">
        <f>SUM(D83:D87)</f>
        <v>0</v>
      </c>
    </row>
    <row r="83" ht="20.1" customHeight="1" spans="1:4">
      <c r="A83" s="31"/>
      <c r="B83" s="16"/>
      <c r="C83" s="19" t="s">
        <v>1617</v>
      </c>
      <c r="D83" s="16"/>
    </row>
    <row r="84" ht="20.1" customHeight="1" spans="1:4">
      <c r="A84" s="31"/>
      <c r="B84" s="16"/>
      <c r="C84" s="19" t="s">
        <v>1618</v>
      </c>
      <c r="D84" s="16"/>
    </row>
    <row r="85" ht="20.1" customHeight="1" spans="1:4">
      <c r="A85" s="31"/>
      <c r="B85" s="16"/>
      <c r="C85" s="19" t="s">
        <v>1619</v>
      </c>
      <c r="D85" s="16"/>
    </row>
    <row r="86" ht="20.1" customHeight="1" spans="1:4">
      <c r="A86" s="31"/>
      <c r="B86" s="16"/>
      <c r="C86" s="19" t="s">
        <v>1620</v>
      </c>
      <c r="D86" s="16"/>
    </row>
    <row r="87" ht="20.1" customHeight="1" spans="1:4">
      <c r="A87" s="31"/>
      <c r="B87" s="16"/>
      <c r="C87" s="19" t="s">
        <v>1628</v>
      </c>
      <c r="D87" s="16"/>
    </row>
    <row r="88" ht="20.1" customHeight="1" spans="1:4">
      <c r="A88" s="31"/>
      <c r="B88" s="16"/>
      <c r="C88" s="15" t="s">
        <v>1527</v>
      </c>
      <c r="D88" s="16">
        <f>SUM(D89:D90)</f>
        <v>0</v>
      </c>
    </row>
    <row r="89" ht="20.1" customHeight="1" spans="1:4">
      <c r="A89" s="31"/>
      <c r="B89" s="16"/>
      <c r="C89" s="19" t="s">
        <v>1623</v>
      </c>
      <c r="D89" s="16"/>
    </row>
    <row r="90" ht="20.1" customHeight="1" spans="1:4">
      <c r="A90" s="31"/>
      <c r="B90" s="16"/>
      <c r="C90" s="19" t="s">
        <v>1629</v>
      </c>
      <c r="D90" s="16"/>
    </row>
    <row r="91" ht="20.1" customHeight="1" spans="1:4">
      <c r="A91" s="31"/>
      <c r="B91" s="16"/>
      <c r="C91" s="19" t="s">
        <v>1528</v>
      </c>
      <c r="D91" s="16">
        <f>SUM(D92:D99)</f>
        <v>0</v>
      </c>
    </row>
    <row r="92" ht="20.1" customHeight="1" spans="1:4">
      <c r="A92" s="31"/>
      <c r="B92" s="16"/>
      <c r="C92" s="19" t="s">
        <v>1605</v>
      </c>
      <c r="D92" s="16"/>
    </row>
    <row r="93" ht="20.1" customHeight="1" spans="1:4">
      <c r="A93" s="31"/>
      <c r="B93" s="16"/>
      <c r="C93" s="19" t="s">
        <v>1606</v>
      </c>
      <c r="D93" s="16"/>
    </row>
    <row r="94" ht="20.1" customHeight="1" spans="1:4">
      <c r="A94" s="31"/>
      <c r="B94" s="16"/>
      <c r="C94" s="19" t="s">
        <v>1607</v>
      </c>
      <c r="D94" s="16"/>
    </row>
    <row r="95" ht="20.1" customHeight="1" spans="1:4">
      <c r="A95" s="31"/>
      <c r="B95" s="16"/>
      <c r="C95" s="19" t="s">
        <v>1608</v>
      </c>
      <c r="D95" s="16"/>
    </row>
    <row r="96" ht="20.1" customHeight="1" spans="1:4">
      <c r="A96" s="31"/>
      <c r="B96" s="16"/>
      <c r="C96" s="19" t="s">
        <v>1611</v>
      </c>
      <c r="D96" s="16"/>
    </row>
    <row r="97" ht="20.1" customHeight="1" spans="1:4">
      <c r="A97" s="31"/>
      <c r="B97" s="16"/>
      <c r="C97" s="19" t="s">
        <v>1613</v>
      </c>
      <c r="D97" s="16"/>
    </row>
    <row r="98" ht="20.1" customHeight="1" spans="1:4">
      <c r="A98" s="31"/>
      <c r="B98" s="16"/>
      <c r="C98" s="19" t="s">
        <v>1614</v>
      </c>
      <c r="D98" s="16"/>
    </row>
    <row r="99" ht="20.1" customHeight="1" spans="1:4">
      <c r="A99" s="31"/>
      <c r="B99" s="16"/>
      <c r="C99" s="19" t="s">
        <v>1630</v>
      </c>
      <c r="D99" s="16"/>
    </row>
    <row r="100" ht="20.1" customHeight="1" spans="1:4">
      <c r="A100" s="31"/>
      <c r="B100" s="16"/>
      <c r="C100" s="31" t="s">
        <v>1529</v>
      </c>
      <c r="D100" s="16">
        <f>D101+D106+D111</f>
        <v>0</v>
      </c>
    </row>
    <row r="101" ht="20.1" customHeight="1" spans="1:4">
      <c r="A101" s="31"/>
      <c r="B101" s="16"/>
      <c r="C101" s="18" t="s">
        <v>1530</v>
      </c>
      <c r="D101" s="16">
        <f>SUM(D102:D105)</f>
        <v>0</v>
      </c>
    </row>
    <row r="102" ht="20.1" customHeight="1" spans="1:4">
      <c r="A102" s="31"/>
      <c r="B102" s="16"/>
      <c r="C102" s="18" t="s">
        <v>1588</v>
      </c>
      <c r="D102" s="16"/>
    </row>
    <row r="103" ht="20.1" customHeight="1" spans="1:4">
      <c r="A103" s="31"/>
      <c r="B103" s="16"/>
      <c r="C103" s="18" t="s">
        <v>1631</v>
      </c>
      <c r="D103" s="16"/>
    </row>
    <row r="104" ht="20.1" customHeight="1" spans="1:4">
      <c r="A104" s="31"/>
      <c r="B104" s="16"/>
      <c r="C104" s="18" t="s">
        <v>1632</v>
      </c>
      <c r="D104" s="16"/>
    </row>
    <row r="105" ht="20.1" customHeight="1" spans="1:4">
      <c r="A105" s="31"/>
      <c r="B105" s="16"/>
      <c r="C105" s="18" t="s">
        <v>1633</v>
      </c>
      <c r="D105" s="16"/>
    </row>
    <row r="106" ht="20.1" customHeight="1" spans="1:4">
      <c r="A106" s="31"/>
      <c r="B106" s="16"/>
      <c r="C106" s="18" t="s">
        <v>1531</v>
      </c>
      <c r="D106" s="16">
        <f>SUM(D107:D110)</f>
        <v>0</v>
      </c>
    </row>
    <row r="107" ht="20.1" customHeight="1" spans="1:4">
      <c r="A107" s="31"/>
      <c r="B107" s="16"/>
      <c r="C107" s="18" t="s">
        <v>1588</v>
      </c>
      <c r="D107" s="16"/>
    </row>
    <row r="108" ht="20.1" customHeight="1" spans="1:4">
      <c r="A108" s="31"/>
      <c r="B108" s="16"/>
      <c r="C108" s="18" t="s">
        <v>1631</v>
      </c>
      <c r="D108" s="16"/>
    </row>
    <row r="109" ht="20.1" customHeight="1" spans="1:4">
      <c r="A109" s="31"/>
      <c r="B109" s="16"/>
      <c r="C109" s="18" t="s">
        <v>1634</v>
      </c>
      <c r="D109" s="16"/>
    </row>
    <row r="110" ht="20.1" customHeight="1" spans="1:4">
      <c r="A110" s="31"/>
      <c r="B110" s="16"/>
      <c r="C110" s="18" t="s">
        <v>1635</v>
      </c>
      <c r="D110" s="16"/>
    </row>
    <row r="111" ht="20.1" customHeight="1" spans="1:4">
      <c r="A111" s="31"/>
      <c r="B111" s="16"/>
      <c r="C111" s="18" t="s">
        <v>1532</v>
      </c>
      <c r="D111" s="16">
        <f>SUM(D112:D115)</f>
        <v>0</v>
      </c>
    </row>
    <row r="112" ht="20.1" customHeight="1" spans="1:4">
      <c r="A112" s="31"/>
      <c r="B112" s="16"/>
      <c r="C112" s="18" t="s">
        <v>712</v>
      </c>
      <c r="D112" s="16"/>
    </row>
    <row r="113" ht="20.1" customHeight="1" spans="1:4">
      <c r="A113" s="31"/>
      <c r="B113" s="16"/>
      <c r="C113" s="18" t="s">
        <v>1636</v>
      </c>
      <c r="D113" s="16"/>
    </row>
    <row r="114" ht="20.1" customHeight="1" spans="1:4">
      <c r="A114" s="31"/>
      <c r="B114" s="16"/>
      <c r="C114" s="18" t="s">
        <v>1637</v>
      </c>
      <c r="D114" s="16"/>
    </row>
    <row r="115" ht="20.1" customHeight="1" spans="1:4">
      <c r="A115" s="31"/>
      <c r="B115" s="16"/>
      <c r="C115" s="18" t="s">
        <v>1638</v>
      </c>
      <c r="D115" s="16"/>
    </row>
    <row r="116" ht="20.1" customHeight="1" spans="1:4">
      <c r="A116" s="31"/>
      <c r="B116" s="16"/>
      <c r="C116" s="20" t="s">
        <v>1535</v>
      </c>
      <c r="D116" s="16">
        <f>D117+D122+D127+D132+D141+D148+D157+D160+D163+D164</f>
        <v>0</v>
      </c>
    </row>
    <row r="117" ht="20.1" customHeight="1" spans="1:4">
      <c r="A117" s="31"/>
      <c r="B117" s="16"/>
      <c r="C117" s="18" t="s">
        <v>1536</v>
      </c>
      <c r="D117" s="16">
        <f>SUM(D118:D121)</f>
        <v>0</v>
      </c>
    </row>
    <row r="118" ht="20.1" customHeight="1" spans="1:4">
      <c r="A118" s="31"/>
      <c r="B118" s="16"/>
      <c r="C118" s="18" t="s">
        <v>745</v>
      </c>
      <c r="D118" s="16"/>
    </row>
    <row r="119" ht="20.1" customHeight="1" spans="1:4">
      <c r="A119" s="31"/>
      <c r="B119" s="16"/>
      <c r="C119" s="18" t="s">
        <v>746</v>
      </c>
      <c r="D119" s="16"/>
    </row>
    <row r="120" ht="20.1" customHeight="1" spans="1:4">
      <c r="A120" s="31"/>
      <c r="B120" s="16"/>
      <c r="C120" s="18" t="s">
        <v>1639</v>
      </c>
      <c r="D120" s="16"/>
    </row>
    <row r="121" ht="20.1" customHeight="1" spans="1:4">
      <c r="A121" s="31"/>
      <c r="B121" s="16"/>
      <c r="C121" s="18" t="s">
        <v>1640</v>
      </c>
      <c r="D121" s="16"/>
    </row>
    <row r="122" ht="20.1" customHeight="1" spans="1:4">
      <c r="A122" s="31"/>
      <c r="B122" s="16"/>
      <c r="C122" s="18" t="s">
        <v>1537</v>
      </c>
      <c r="D122" s="16">
        <f>SUM(D123:D126)</f>
        <v>0</v>
      </c>
    </row>
    <row r="123" ht="20.1" customHeight="1" spans="1:4">
      <c r="A123" s="31"/>
      <c r="B123" s="16"/>
      <c r="C123" s="18" t="s">
        <v>1639</v>
      </c>
      <c r="D123" s="16"/>
    </row>
    <row r="124" ht="20.1" customHeight="1" spans="1:4">
      <c r="A124" s="31"/>
      <c r="B124" s="16"/>
      <c r="C124" s="18" t="s">
        <v>1641</v>
      </c>
      <c r="D124" s="16"/>
    </row>
    <row r="125" ht="20.1" customHeight="1" spans="1:4">
      <c r="A125" s="31"/>
      <c r="B125" s="16"/>
      <c r="C125" s="18" t="s">
        <v>1642</v>
      </c>
      <c r="D125" s="16"/>
    </row>
    <row r="126" ht="20.1" customHeight="1" spans="1:4">
      <c r="A126" s="31"/>
      <c r="B126" s="16"/>
      <c r="C126" s="18" t="s">
        <v>1643</v>
      </c>
      <c r="D126" s="16"/>
    </row>
    <row r="127" ht="20.1" customHeight="1" spans="1:4">
      <c r="A127" s="31"/>
      <c r="B127" s="16"/>
      <c r="C127" s="18" t="s">
        <v>1538</v>
      </c>
      <c r="D127" s="16">
        <f>SUM(D128:D131)</f>
        <v>0</v>
      </c>
    </row>
    <row r="128" ht="20.1" customHeight="1" spans="1:4">
      <c r="A128" s="31"/>
      <c r="B128" s="16"/>
      <c r="C128" s="18" t="s">
        <v>752</v>
      </c>
      <c r="D128" s="16"/>
    </row>
    <row r="129" ht="20.1" customHeight="1" spans="1:4">
      <c r="A129" s="31"/>
      <c r="B129" s="16"/>
      <c r="C129" s="18" t="s">
        <v>1644</v>
      </c>
      <c r="D129" s="16"/>
    </row>
    <row r="130" ht="20.1" customHeight="1" spans="1:4">
      <c r="A130" s="31"/>
      <c r="B130" s="16"/>
      <c r="C130" s="18" t="s">
        <v>1645</v>
      </c>
      <c r="D130" s="16"/>
    </row>
    <row r="131" ht="20.1" customHeight="1" spans="1:4">
      <c r="A131" s="31"/>
      <c r="B131" s="16"/>
      <c r="C131" s="18" t="s">
        <v>1646</v>
      </c>
      <c r="D131" s="16"/>
    </row>
    <row r="132" ht="20.1" customHeight="1" spans="1:4">
      <c r="A132" s="31"/>
      <c r="B132" s="16"/>
      <c r="C132" s="18" t="s">
        <v>1539</v>
      </c>
      <c r="D132" s="16">
        <f>SUM(D133:D140)</f>
        <v>0</v>
      </c>
    </row>
    <row r="133" ht="20.1" customHeight="1" spans="1:4">
      <c r="A133" s="31"/>
      <c r="B133" s="16"/>
      <c r="C133" s="18" t="s">
        <v>1647</v>
      </c>
      <c r="D133" s="16"/>
    </row>
    <row r="134" ht="20.1" customHeight="1" spans="1:4">
      <c r="A134" s="31"/>
      <c r="B134" s="16"/>
      <c r="C134" s="18" t="s">
        <v>1648</v>
      </c>
      <c r="D134" s="16"/>
    </row>
    <row r="135" ht="20.1" customHeight="1" spans="1:4">
      <c r="A135" s="31"/>
      <c r="B135" s="16"/>
      <c r="C135" s="18" t="s">
        <v>1649</v>
      </c>
      <c r="D135" s="16"/>
    </row>
    <row r="136" ht="20.1" customHeight="1" spans="1:4">
      <c r="A136" s="31"/>
      <c r="B136" s="16"/>
      <c r="C136" s="18" t="s">
        <v>1650</v>
      </c>
      <c r="D136" s="16"/>
    </row>
    <row r="137" ht="20.1" customHeight="1" spans="1:4">
      <c r="A137" s="31"/>
      <c r="B137" s="16"/>
      <c r="C137" s="18" t="s">
        <v>1651</v>
      </c>
      <c r="D137" s="16"/>
    </row>
    <row r="138" ht="20.1" customHeight="1" spans="1:4">
      <c r="A138" s="31"/>
      <c r="B138" s="16"/>
      <c r="C138" s="18" t="s">
        <v>1652</v>
      </c>
      <c r="D138" s="16"/>
    </row>
    <row r="139" ht="20.1" customHeight="1" spans="1:4">
      <c r="A139" s="31"/>
      <c r="B139" s="16"/>
      <c r="C139" s="18" t="s">
        <v>1653</v>
      </c>
      <c r="D139" s="16"/>
    </row>
    <row r="140" ht="20.1" customHeight="1" spans="1:4">
      <c r="A140" s="31"/>
      <c r="B140" s="16"/>
      <c r="C140" s="18" t="s">
        <v>1654</v>
      </c>
      <c r="D140" s="16"/>
    </row>
    <row r="141" ht="20.1" customHeight="1" spans="1:4">
      <c r="A141" s="31"/>
      <c r="B141" s="16"/>
      <c r="C141" s="18" t="s">
        <v>1540</v>
      </c>
      <c r="D141" s="16">
        <f>SUM(D142:D147)</f>
        <v>0</v>
      </c>
    </row>
    <row r="142" ht="20.1" customHeight="1" spans="1:4">
      <c r="A142" s="31"/>
      <c r="B142" s="16"/>
      <c r="C142" s="18" t="s">
        <v>1655</v>
      </c>
      <c r="D142" s="16"/>
    </row>
    <row r="143" ht="20.1" customHeight="1" spans="1:4">
      <c r="A143" s="31"/>
      <c r="B143" s="16"/>
      <c r="C143" s="18" t="s">
        <v>1656</v>
      </c>
      <c r="D143" s="16"/>
    </row>
    <row r="144" ht="20.1" customHeight="1" spans="1:4">
      <c r="A144" s="31"/>
      <c r="B144" s="16"/>
      <c r="C144" s="18" t="s">
        <v>1657</v>
      </c>
      <c r="D144" s="16"/>
    </row>
    <row r="145" ht="20.1" customHeight="1" spans="1:4">
      <c r="A145" s="31"/>
      <c r="B145" s="16"/>
      <c r="C145" s="18" t="s">
        <v>1658</v>
      </c>
      <c r="D145" s="16"/>
    </row>
    <row r="146" ht="20.1" customHeight="1" spans="1:4">
      <c r="A146" s="31"/>
      <c r="B146" s="16"/>
      <c r="C146" s="18" t="s">
        <v>1659</v>
      </c>
      <c r="D146" s="16"/>
    </row>
    <row r="147" ht="20.1" customHeight="1" spans="1:4">
      <c r="A147" s="31"/>
      <c r="B147" s="16"/>
      <c r="C147" s="18" t="s">
        <v>1660</v>
      </c>
      <c r="D147" s="16"/>
    </row>
    <row r="148" ht="20.1" customHeight="1" spans="1:4">
      <c r="A148" s="31"/>
      <c r="B148" s="16"/>
      <c r="C148" s="18" t="s">
        <v>1541</v>
      </c>
      <c r="D148" s="16">
        <f>SUM(D149:D156)</f>
        <v>0</v>
      </c>
    </row>
    <row r="149" ht="20.1" customHeight="1" spans="1:4">
      <c r="A149" s="31"/>
      <c r="B149" s="16"/>
      <c r="C149" s="18" t="s">
        <v>1661</v>
      </c>
      <c r="D149" s="16"/>
    </row>
    <row r="150" ht="20.1" customHeight="1" spans="1:4">
      <c r="A150" s="31"/>
      <c r="B150" s="16"/>
      <c r="C150" s="18" t="s">
        <v>773</v>
      </c>
      <c r="D150" s="16"/>
    </row>
    <row r="151" ht="20.1" customHeight="1" spans="1:4">
      <c r="A151" s="31"/>
      <c r="B151" s="16"/>
      <c r="C151" s="18" t="s">
        <v>1662</v>
      </c>
      <c r="D151" s="16"/>
    </row>
    <row r="152" ht="20.1" customHeight="1" spans="1:4">
      <c r="A152" s="31"/>
      <c r="B152" s="16"/>
      <c r="C152" s="18" t="s">
        <v>1663</v>
      </c>
      <c r="D152" s="16"/>
    </row>
    <row r="153" ht="20.1" customHeight="1" spans="1:4">
      <c r="A153" s="31"/>
      <c r="B153" s="16"/>
      <c r="C153" s="18" t="s">
        <v>1664</v>
      </c>
      <c r="D153" s="16"/>
    </row>
    <row r="154" ht="20.1" customHeight="1" spans="1:4">
      <c r="A154" s="31"/>
      <c r="B154" s="16"/>
      <c r="C154" s="18" t="s">
        <v>1665</v>
      </c>
      <c r="D154" s="16"/>
    </row>
    <row r="155" ht="20.1" customHeight="1" spans="1:4">
      <c r="A155" s="31"/>
      <c r="B155" s="16"/>
      <c r="C155" s="18" t="s">
        <v>1666</v>
      </c>
      <c r="D155" s="16"/>
    </row>
    <row r="156" ht="20.1" customHeight="1" spans="1:4">
      <c r="A156" s="31"/>
      <c r="B156" s="16"/>
      <c r="C156" s="18" t="s">
        <v>1667</v>
      </c>
      <c r="D156" s="16"/>
    </row>
    <row r="157" ht="20.1" customHeight="1" spans="1:4">
      <c r="A157" s="31"/>
      <c r="B157" s="16"/>
      <c r="C157" s="18" t="s">
        <v>1542</v>
      </c>
      <c r="D157" s="16">
        <f>SUM(D158:D159)</f>
        <v>0</v>
      </c>
    </row>
    <row r="158" ht="20.1" customHeight="1" spans="1:4">
      <c r="A158" s="31"/>
      <c r="B158" s="16"/>
      <c r="C158" s="19" t="s">
        <v>745</v>
      </c>
      <c r="D158" s="16"/>
    </row>
    <row r="159" ht="20.1" customHeight="1" spans="1:4">
      <c r="A159" s="31"/>
      <c r="B159" s="16"/>
      <c r="C159" s="42" t="s">
        <v>1668</v>
      </c>
      <c r="D159" s="16"/>
    </row>
    <row r="160" ht="20.1" customHeight="1" spans="1:4">
      <c r="A160" s="31"/>
      <c r="B160" s="16"/>
      <c r="C160" s="18" t="s">
        <v>1543</v>
      </c>
      <c r="D160" s="16">
        <f>SUM(D161:D162)</f>
        <v>0</v>
      </c>
    </row>
    <row r="161" ht="20.1" customHeight="1" spans="1:4">
      <c r="A161" s="31"/>
      <c r="B161" s="16"/>
      <c r="C161" s="19" t="s">
        <v>745</v>
      </c>
      <c r="D161" s="16"/>
    </row>
    <row r="162" ht="20.1" customHeight="1" spans="1:4">
      <c r="A162" s="31"/>
      <c r="B162" s="16"/>
      <c r="C162" s="19" t="s">
        <v>1669</v>
      </c>
      <c r="D162" s="16"/>
    </row>
    <row r="163" ht="20.1" customHeight="1" spans="1:4">
      <c r="A163" s="31"/>
      <c r="B163" s="16"/>
      <c r="C163" s="18" t="s">
        <v>1544</v>
      </c>
      <c r="D163" s="16"/>
    </row>
    <row r="164" ht="20.1" customHeight="1" spans="1:4">
      <c r="A164" s="31"/>
      <c r="B164" s="16"/>
      <c r="C164" s="18" t="s">
        <v>1545</v>
      </c>
      <c r="D164" s="16">
        <f>SUM(D165:D167)</f>
        <v>0</v>
      </c>
    </row>
    <row r="165" ht="20.1" customHeight="1" spans="1:4">
      <c r="A165" s="31"/>
      <c r="B165" s="16"/>
      <c r="C165" s="19" t="s">
        <v>752</v>
      </c>
      <c r="D165" s="16"/>
    </row>
    <row r="166" ht="20.1" customHeight="1" spans="1:4">
      <c r="A166" s="31"/>
      <c r="B166" s="16"/>
      <c r="C166" s="19" t="s">
        <v>1645</v>
      </c>
      <c r="D166" s="16"/>
    </row>
    <row r="167" ht="20.1" customHeight="1" spans="1:4">
      <c r="A167" s="31"/>
      <c r="B167" s="16"/>
      <c r="C167" s="19" t="s">
        <v>1670</v>
      </c>
      <c r="D167" s="16"/>
    </row>
    <row r="168" ht="20.1" customHeight="1" spans="1:4">
      <c r="A168" s="31"/>
      <c r="B168" s="16"/>
      <c r="C168" s="20" t="s">
        <v>1546</v>
      </c>
      <c r="D168" s="16">
        <f>D169</f>
        <v>0</v>
      </c>
    </row>
    <row r="169" ht="20.1" customHeight="1" spans="1:4">
      <c r="A169" s="31"/>
      <c r="B169" s="16"/>
      <c r="C169" s="18" t="s">
        <v>1547</v>
      </c>
      <c r="D169" s="16">
        <f>SUM(D170:D171)</f>
        <v>0</v>
      </c>
    </row>
    <row r="170" ht="20.1" customHeight="1" spans="1:4">
      <c r="A170" s="31"/>
      <c r="B170" s="16"/>
      <c r="C170" s="18" t="s">
        <v>1671</v>
      </c>
      <c r="D170" s="16"/>
    </row>
    <row r="171" ht="20.1" customHeight="1" spans="1:4">
      <c r="A171" s="31"/>
      <c r="B171" s="16"/>
      <c r="C171" s="18" t="s">
        <v>1672</v>
      </c>
      <c r="D171" s="16"/>
    </row>
    <row r="172" ht="20.1" customHeight="1" spans="1:4">
      <c r="A172" s="31"/>
      <c r="B172" s="16"/>
      <c r="C172" s="20" t="s">
        <v>1548</v>
      </c>
      <c r="D172" s="16">
        <f>D173+D177+D186</f>
        <v>0</v>
      </c>
    </row>
    <row r="173" ht="20.1" customHeight="1" spans="1:4">
      <c r="A173" s="31"/>
      <c r="B173" s="16"/>
      <c r="C173" s="18" t="s">
        <v>1549</v>
      </c>
      <c r="D173" s="16">
        <f>SUM(D174:D176)</f>
        <v>0</v>
      </c>
    </row>
    <row r="174" ht="20.1" customHeight="1" spans="1:4">
      <c r="A174" s="31"/>
      <c r="B174" s="16"/>
      <c r="C174" s="18" t="s">
        <v>1673</v>
      </c>
      <c r="D174" s="16"/>
    </row>
    <row r="175" ht="20.1" customHeight="1" spans="1:4">
      <c r="A175" s="31"/>
      <c r="B175" s="16"/>
      <c r="C175" s="18" t="s">
        <v>1674</v>
      </c>
      <c r="D175" s="16"/>
    </row>
    <row r="176" ht="20.1" customHeight="1" spans="1:4">
      <c r="A176" s="31"/>
      <c r="B176" s="16"/>
      <c r="C176" s="18" t="s">
        <v>1675</v>
      </c>
      <c r="D176" s="16"/>
    </row>
    <row r="177" ht="20.1" customHeight="1" spans="1:4">
      <c r="A177" s="31"/>
      <c r="B177" s="16"/>
      <c r="C177" s="18" t="s">
        <v>1550</v>
      </c>
      <c r="D177" s="16">
        <f>SUM(D178:D185)</f>
        <v>0</v>
      </c>
    </row>
    <row r="178" ht="20.1" customHeight="1" spans="1:4">
      <c r="A178" s="31"/>
      <c r="B178" s="16"/>
      <c r="C178" s="18" t="s">
        <v>1676</v>
      </c>
      <c r="D178" s="16"/>
    </row>
    <row r="179" ht="20.1" customHeight="1" spans="1:4">
      <c r="A179" s="31"/>
      <c r="B179" s="16"/>
      <c r="C179" s="18" t="s">
        <v>1677</v>
      </c>
      <c r="D179" s="16"/>
    </row>
    <row r="180" ht="20.1" customHeight="1" spans="1:4">
      <c r="A180" s="31"/>
      <c r="B180" s="16"/>
      <c r="C180" s="18" t="s">
        <v>1678</v>
      </c>
      <c r="D180" s="16"/>
    </row>
    <row r="181" ht="20.1" customHeight="1" spans="1:4">
      <c r="A181" s="31"/>
      <c r="B181" s="16"/>
      <c r="C181" s="18" t="s">
        <v>1679</v>
      </c>
      <c r="D181" s="16"/>
    </row>
    <row r="182" ht="20.1" customHeight="1" spans="1:4">
      <c r="A182" s="31"/>
      <c r="B182" s="16"/>
      <c r="C182" s="18" t="s">
        <v>1680</v>
      </c>
      <c r="D182" s="16"/>
    </row>
    <row r="183" ht="20.1" customHeight="1" spans="1:4">
      <c r="A183" s="31"/>
      <c r="B183" s="16"/>
      <c r="C183" s="18" t="s">
        <v>1681</v>
      </c>
      <c r="D183" s="16"/>
    </row>
    <row r="184" ht="20.1" customHeight="1" spans="1:4">
      <c r="A184" s="31"/>
      <c r="B184" s="16"/>
      <c r="C184" s="18" t="s">
        <v>1682</v>
      </c>
      <c r="D184" s="16"/>
    </row>
    <row r="185" ht="20.1" customHeight="1" spans="1:4">
      <c r="A185" s="31"/>
      <c r="B185" s="16"/>
      <c r="C185" s="18" t="s">
        <v>1683</v>
      </c>
      <c r="D185" s="16"/>
    </row>
    <row r="186" ht="20.1" customHeight="1" spans="1:4">
      <c r="A186" s="31"/>
      <c r="B186" s="16"/>
      <c r="C186" s="18" t="s">
        <v>1551</v>
      </c>
      <c r="D186" s="16">
        <f>SUM(D187:D196)</f>
        <v>0</v>
      </c>
    </row>
    <row r="187" ht="20.1" customHeight="1" spans="1:4">
      <c r="A187" s="31"/>
      <c r="B187" s="16"/>
      <c r="C187" s="18" t="s">
        <v>1684</v>
      </c>
      <c r="D187" s="16"/>
    </row>
    <row r="188" ht="20.1" customHeight="1" spans="1:4">
      <c r="A188" s="31"/>
      <c r="B188" s="16"/>
      <c r="C188" s="18" t="s">
        <v>1685</v>
      </c>
      <c r="D188" s="16"/>
    </row>
    <row r="189" ht="20.1" customHeight="1" spans="1:4">
      <c r="A189" s="31"/>
      <c r="B189" s="16"/>
      <c r="C189" s="18" t="s">
        <v>1686</v>
      </c>
      <c r="D189" s="16"/>
    </row>
    <row r="190" ht="20.1" customHeight="1" spans="1:4">
      <c r="A190" s="31"/>
      <c r="B190" s="16"/>
      <c r="C190" s="18" t="s">
        <v>1687</v>
      </c>
      <c r="D190" s="16"/>
    </row>
    <row r="191" ht="20.1" customHeight="1" spans="1:4">
      <c r="A191" s="31"/>
      <c r="B191" s="16"/>
      <c r="C191" s="18" t="s">
        <v>1688</v>
      </c>
      <c r="D191" s="16"/>
    </row>
    <row r="192" ht="20.1" customHeight="1" spans="1:4">
      <c r="A192" s="31"/>
      <c r="B192" s="16"/>
      <c r="C192" s="18" t="s">
        <v>1689</v>
      </c>
      <c r="D192" s="16"/>
    </row>
    <row r="193" ht="20.1" customHeight="1" spans="1:4">
      <c r="A193" s="31"/>
      <c r="B193" s="16"/>
      <c r="C193" s="18" t="s">
        <v>1690</v>
      </c>
      <c r="D193" s="16"/>
    </row>
    <row r="194" ht="20.1" customHeight="1" spans="1:4">
      <c r="A194" s="31"/>
      <c r="B194" s="16"/>
      <c r="C194" s="18" t="s">
        <v>1691</v>
      </c>
      <c r="D194" s="16"/>
    </row>
    <row r="195" ht="20.1" customHeight="1" spans="1:4">
      <c r="A195" s="31"/>
      <c r="B195" s="16"/>
      <c r="C195" s="18" t="s">
        <v>1692</v>
      </c>
      <c r="D195" s="16"/>
    </row>
    <row r="196" ht="20.1" customHeight="1" spans="1:4">
      <c r="A196" s="31"/>
      <c r="B196" s="16"/>
      <c r="C196" s="18" t="s">
        <v>1693</v>
      </c>
      <c r="D196" s="16"/>
    </row>
    <row r="197" ht="20.1" customHeight="1" spans="1:4">
      <c r="A197" s="31"/>
      <c r="B197" s="16"/>
      <c r="C197" s="20" t="s">
        <v>1552</v>
      </c>
      <c r="D197" s="16">
        <f>SUM(D198:D213)</f>
        <v>0</v>
      </c>
    </row>
    <row r="198" ht="20.1" customHeight="1" spans="1:4">
      <c r="A198" s="31"/>
      <c r="B198" s="16"/>
      <c r="C198" s="20" t="s">
        <v>1694</v>
      </c>
      <c r="D198" s="16"/>
    </row>
    <row r="199" ht="20.1" customHeight="1" spans="1:4">
      <c r="A199" s="31"/>
      <c r="B199" s="16"/>
      <c r="C199" s="20" t="s">
        <v>1695</v>
      </c>
      <c r="D199" s="16"/>
    </row>
    <row r="200" ht="20.1" customHeight="1" spans="1:4">
      <c r="A200" s="31"/>
      <c r="B200" s="16"/>
      <c r="C200" s="20" t="s">
        <v>1696</v>
      </c>
      <c r="D200" s="16"/>
    </row>
    <row r="201" ht="20.1" customHeight="1" spans="1:4">
      <c r="A201" s="31"/>
      <c r="B201" s="16"/>
      <c r="C201" s="20" t="s">
        <v>1697</v>
      </c>
      <c r="D201" s="16"/>
    </row>
    <row r="202" ht="20.1" customHeight="1" spans="1:4">
      <c r="A202" s="31"/>
      <c r="B202" s="16"/>
      <c r="C202" s="20" t="s">
        <v>1698</v>
      </c>
      <c r="D202" s="16"/>
    </row>
    <row r="203" ht="20.1" customHeight="1" spans="1:4">
      <c r="A203" s="31"/>
      <c r="B203" s="16"/>
      <c r="C203" s="20" t="s">
        <v>1699</v>
      </c>
      <c r="D203" s="16"/>
    </row>
    <row r="204" ht="20.1" customHeight="1" spans="1:4">
      <c r="A204" s="31"/>
      <c r="B204" s="16"/>
      <c r="C204" s="20" t="s">
        <v>1700</v>
      </c>
      <c r="D204" s="16"/>
    </row>
    <row r="205" ht="20.1" customHeight="1" spans="1:4">
      <c r="A205" s="31"/>
      <c r="B205" s="16"/>
      <c r="C205" s="20" t="s">
        <v>1701</v>
      </c>
      <c r="D205" s="16"/>
    </row>
    <row r="206" ht="20.1" customHeight="1" spans="1:4">
      <c r="A206" s="31"/>
      <c r="B206" s="16"/>
      <c r="C206" s="20" t="s">
        <v>1702</v>
      </c>
      <c r="D206" s="16"/>
    </row>
    <row r="207" ht="20.1" customHeight="1" spans="1:4">
      <c r="A207" s="31"/>
      <c r="B207" s="16"/>
      <c r="C207" s="20" t="s">
        <v>1703</v>
      </c>
      <c r="D207" s="16"/>
    </row>
    <row r="208" ht="20.1" customHeight="1" spans="1:4">
      <c r="A208" s="31"/>
      <c r="B208" s="16"/>
      <c r="C208" s="20" t="s">
        <v>1704</v>
      </c>
      <c r="D208" s="16"/>
    </row>
    <row r="209" ht="20.1" customHeight="1" spans="1:4">
      <c r="A209" s="31"/>
      <c r="B209" s="16"/>
      <c r="C209" s="20" t="s">
        <v>1705</v>
      </c>
      <c r="D209" s="16"/>
    </row>
    <row r="210" ht="20.1" customHeight="1" spans="1:4">
      <c r="A210" s="31"/>
      <c r="B210" s="16"/>
      <c r="C210" s="20" t="s">
        <v>1706</v>
      </c>
      <c r="D210" s="16"/>
    </row>
    <row r="211" ht="20.1" customHeight="1" spans="1:4">
      <c r="A211" s="31"/>
      <c r="B211" s="16"/>
      <c r="C211" s="20" t="s">
        <v>1707</v>
      </c>
      <c r="D211" s="16"/>
    </row>
    <row r="212" ht="20.1" customHeight="1" spans="1:4">
      <c r="A212" s="31"/>
      <c r="B212" s="16"/>
      <c r="C212" s="20" t="s">
        <v>1708</v>
      </c>
      <c r="D212" s="16"/>
    </row>
    <row r="213" ht="20.1" customHeight="1" spans="1:4">
      <c r="A213" s="31"/>
      <c r="B213" s="16"/>
      <c r="C213" s="20" t="s">
        <v>1709</v>
      </c>
      <c r="D213" s="16"/>
    </row>
    <row r="214" ht="20.1" customHeight="1" spans="1:4">
      <c r="A214" s="31"/>
      <c r="B214" s="16"/>
      <c r="C214" s="20" t="s">
        <v>1553</v>
      </c>
      <c r="D214" s="16">
        <f>SUM(D215:D230)</f>
        <v>0</v>
      </c>
    </row>
    <row r="215" ht="20.1" customHeight="1" spans="1:4">
      <c r="A215" s="31"/>
      <c r="B215" s="16"/>
      <c r="C215" s="20" t="s">
        <v>1710</v>
      </c>
      <c r="D215" s="16"/>
    </row>
    <row r="216" ht="20.1" customHeight="1" spans="1:4">
      <c r="A216" s="31"/>
      <c r="B216" s="16"/>
      <c r="C216" s="20" t="s">
        <v>1711</v>
      </c>
      <c r="D216" s="16"/>
    </row>
    <row r="217" ht="20.1" customHeight="1" spans="1:4">
      <c r="A217" s="31"/>
      <c r="B217" s="16"/>
      <c r="C217" s="20" t="s">
        <v>1712</v>
      </c>
      <c r="D217" s="16"/>
    </row>
    <row r="218" ht="20.1" customHeight="1" spans="1:4">
      <c r="A218" s="31"/>
      <c r="B218" s="16"/>
      <c r="C218" s="20" t="s">
        <v>1713</v>
      </c>
      <c r="D218" s="16"/>
    </row>
    <row r="219" ht="20.1" customHeight="1" spans="1:4">
      <c r="A219" s="31"/>
      <c r="B219" s="16"/>
      <c r="C219" s="20" t="s">
        <v>1714</v>
      </c>
      <c r="D219" s="16"/>
    </row>
    <row r="220" ht="20.1" customHeight="1" spans="1:4">
      <c r="A220" s="31"/>
      <c r="B220" s="16"/>
      <c r="C220" s="20" t="s">
        <v>1715</v>
      </c>
      <c r="D220" s="16"/>
    </row>
    <row r="221" ht="20.1" customHeight="1" spans="1:4">
      <c r="A221" s="31"/>
      <c r="B221" s="16"/>
      <c r="C221" s="20" t="s">
        <v>1716</v>
      </c>
      <c r="D221" s="16"/>
    </row>
    <row r="222" ht="20.1" customHeight="1" spans="1:4">
      <c r="A222" s="31"/>
      <c r="B222" s="16"/>
      <c r="C222" s="20" t="s">
        <v>1717</v>
      </c>
      <c r="D222" s="16"/>
    </row>
    <row r="223" ht="20.1" customHeight="1" spans="1:4">
      <c r="A223" s="31"/>
      <c r="B223" s="16"/>
      <c r="C223" s="20" t="s">
        <v>1718</v>
      </c>
      <c r="D223" s="16"/>
    </row>
    <row r="224" ht="20.1" customHeight="1" spans="1:4">
      <c r="A224" s="31"/>
      <c r="B224" s="16"/>
      <c r="C224" s="20" t="s">
        <v>1719</v>
      </c>
      <c r="D224" s="16"/>
    </row>
    <row r="225" ht="20.1" customHeight="1" spans="1:4">
      <c r="A225" s="31"/>
      <c r="B225" s="16"/>
      <c r="C225" s="20" t="s">
        <v>1720</v>
      </c>
      <c r="D225" s="16"/>
    </row>
    <row r="226" ht="20.1" customHeight="1" spans="1:4">
      <c r="A226" s="31"/>
      <c r="B226" s="16"/>
      <c r="C226" s="20" t="s">
        <v>1721</v>
      </c>
      <c r="D226" s="16"/>
    </row>
    <row r="227" ht="20.1" customHeight="1" spans="1:4">
      <c r="A227" s="31"/>
      <c r="B227" s="16"/>
      <c r="C227" s="20" t="s">
        <v>1722</v>
      </c>
      <c r="D227" s="16"/>
    </row>
    <row r="228" ht="20.1" customHeight="1" spans="1:4">
      <c r="A228" s="31"/>
      <c r="B228" s="16"/>
      <c r="C228" s="20" t="s">
        <v>1723</v>
      </c>
      <c r="D228" s="16"/>
    </row>
    <row r="229" ht="20.1" customHeight="1" spans="1:4">
      <c r="A229" s="31"/>
      <c r="B229" s="16"/>
      <c r="C229" s="20" t="s">
        <v>1724</v>
      </c>
      <c r="D229" s="16"/>
    </row>
    <row r="230" ht="20.1" customHeight="1" spans="1:4">
      <c r="A230" s="31"/>
      <c r="B230" s="16"/>
      <c r="C230" s="20" t="s">
        <v>1725</v>
      </c>
      <c r="D230" s="16"/>
    </row>
    <row r="231" ht="20.1" customHeight="1" spans="1:4">
      <c r="A231" s="31"/>
      <c r="B231" s="16"/>
      <c r="C231" s="20" t="s">
        <v>1554</v>
      </c>
      <c r="D231" s="16">
        <f>D232+D245</f>
        <v>0</v>
      </c>
    </row>
    <row r="232" ht="20.1" customHeight="1" spans="1:4">
      <c r="A232" s="31"/>
      <c r="B232" s="16"/>
      <c r="C232" s="20" t="s">
        <v>1726</v>
      </c>
      <c r="D232" s="16">
        <f>SUM(D233:D244)</f>
        <v>0</v>
      </c>
    </row>
    <row r="233" ht="20.1" customHeight="1" spans="1:4">
      <c r="A233" s="31"/>
      <c r="B233" s="16"/>
      <c r="C233" s="20" t="s">
        <v>1727</v>
      </c>
      <c r="D233" s="16"/>
    </row>
    <row r="234" ht="20.1" customHeight="1" spans="1:4">
      <c r="A234" s="31"/>
      <c r="B234" s="16"/>
      <c r="C234" s="20" t="s">
        <v>1728</v>
      </c>
      <c r="D234" s="16"/>
    </row>
    <row r="235" ht="20.1" customHeight="1" spans="1:4">
      <c r="A235" s="31"/>
      <c r="B235" s="16"/>
      <c r="C235" s="20" t="s">
        <v>1729</v>
      </c>
      <c r="D235" s="16"/>
    </row>
    <row r="236" ht="20.1" customHeight="1" spans="1:4">
      <c r="A236" s="31"/>
      <c r="B236" s="16"/>
      <c r="C236" s="20" t="s">
        <v>1730</v>
      </c>
      <c r="D236" s="16"/>
    </row>
    <row r="237" ht="20.1" customHeight="1" spans="1:4">
      <c r="A237" s="31"/>
      <c r="B237" s="16"/>
      <c r="C237" s="20" t="s">
        <v>1731</v>
      </c>
      <c r="D237" s="16"/>
    </row>
    <row r="238" ht="20.1" customHeight="1" spans="1:4">
      <c r="A238" s="31"/>
      <c r="B238" s="16"/>
      <c r="C238" s="20" t="s">
        <v>1732</v>
      </c>
      <c r="D238" s="16"/>
    </row>
    <row r="239" ht="20.1" customHeight="1" spans="1:4">
      <c r="A239" s="31"/>
      <c r="B239" s="16"/>
      <c r="C239" s="20" t="s">
        <v>1733</v>
      </c>
      <c r="D239" s="16"/>
    </row>
    <row r="240" ht="20.1" customHeight="1" spans="1:4">
      <c r="A240" s="31"/>
      <c r="B240" s="16"/>
      <c r="C240" s="20" t="s">
        <v>1734</v>
      </c>
      <c r="D240" s="16"/>
    </row>
    <row r="241" ht="20.1" customHeight="1" spans="1:4">
      <c r="A241" s="31"/>
      <c r="B241" s="16"/>
      <c r="C241" s="20" t="s">
        <v>1735</v>
      </c>
      <c r="D241" s="16"/>
    </row>
    <row r="242" ht="20.1" customHeight="1" spans="1:4">
      <c r="A242" s="31"/>
      <c r="B242" s="16"/>
      <c r="C242" s="20" t="s">
        <v>1736</v>
      </c>
      <c r="D242" s="16"/>
    </row>
    <row r="243" ht="20.1" customHeight="1" spans="1:4">
      <c r="A243" s="31"/>
      <c r="B243" s="16"/>
      <c r="C243" s="20" t="s">
        <v>1737</v>
      </c>
      <c r="D243" s="16"/>
    </row>
    <row r="244" ht="20.1" customHeight="1" spans="1:4">
      <c r="A244" s="31"/>
      <c r="B244" s="16"/>
      <c r="C244" s="20" t="s">
        <v>1738</v>
      </c>
      <c r="D244" s="16"/>
    </row>
    <row r="245" ht="20.1" customHeight="1" spans="1:4">
      <c r="A245" s="31"/>
      <c r="B245" s="16"/>
      <c r="C245" s="20" t="s">
        <v>1739</v>
      </c>
      <c r="D245" s="16">
        <f>SUM(D246:D251)</f>
        <v>0</v>
      </c>
    </row>
    <row r="246" ht="20.1" customHeight="1" spans="1:4">
      <c r="A246" s="31"/>
      <c r="B246" s="16"/>
      <c r="C246" s="20" t="s">
        <v>831</v>
      </c>
      <c r="D246" s="16"/>
    </row>
    <row r="247" ht="20.1" customHeight="1" spans="1:4">
      <c r="A247" s="31"/>
      <c r="B247" s="16"/>
      <c r="C247" s="20" t="s">
        <v>876</v>
      </c>
      <c r="D247" s="16"/>
    </row>
    <row r="248" ht="20.1" customHeight="1" spans="1:4">
      <c r="A248" s="31"/>
      <c r="B248" s="16"/>
      <c r="C248" s="20" t="s">
        <v>734</v>
      </c>
      <c r="D248" s="16"/>
    </row>
    <row r="249" ht="20.1" customHeight="1" spans="1:4">
      <c r="A249" s="31"/>
      <c r="B249" s="16"/>
      <c r="C249" s="20" t="s">
        <v>1740</v>
      </c>
      <c r="D249" s="16"/>
    </row>
    <row r="250" ht="20.1" customHeight="1" spans="1:4">
      <c r="A250" s="31"/>
      <c r="B250" s="16"/>
      <c r="C250" s="20" t="s">
        <v>1741</v>
      </c>
      <c r="D250" s="16"/>
    </row>
    <row r="251" ht="20.1" customHeight="1" spans="1:4">
      <c r="A251" s="31"/>
      <c r="B251" s="16"/>
      <c r="C251" s="20" t="s">
        <v>1742</v>
      </c>
      <c r="D251" s="16"/>
    </row>
    <row r="252" ht="20.1" customHeight="1" spans="1:4">
      <c r="A252" s="31"/>
      <c r="B252" s="16"/>
      <c r="C252" s="20"/>
      <c r="D252" s="16"/>
    </row>
    <row r="253" ht="20.1" customHeight="1" spans="1:4">
      <c r="A253" s="31"/>
      <c r="B253" s="16"/>
      <c r="C253" s="20"/>
      <c r="D253" s="16"/>
    </row>
    <row r="254" ht="20.1" customHeight="1" spans="1:4">
      <c r="A254" s="31"/>
      <c r="B254" s="16"/>
      <c r="C254" s="20"/>
      <c r="D254" s="16"/>
    </row>
    <row r="255" ht="20.1" customHeight="1" spans="1:4">
      <c r="A255" s="31"/>
      <c r="B255" s="16"/>
      <c r="C255" s="18"/>
      <c r="D255" s="16"/>
    </row>
    <row r="256" ht="20.1" customHeight="1" spans="1:4">
      <c r="A256" s="31"/>
      <c r="B256" s="16"/>
      <c r="C256" s="18"/>
      <c r="D256" s="16"/>
    </row>
    <row r="257" ht="20.1" customHeight="1" spans="1:4">
      <c r="A257" s="22" t="s">
        <v>57</v>
      </c>
      <c r="B257" s="16">
        <f>SUM(B6,B7,B8,B9,B10,B11,B12,B18,B19,B22,B23,B24,B25,B26,B27,B33,B34)</f>
        <v>102600</v>
      </c>
      <c r="C257" s="22" t="s">
        <v>1034</v>
      </c>
      <c r="D257" s="16">
        <f>SUM(D6,D22,D34,D45,D100,D116,D168,D172,D197,D214,D231)</f>
        <v>82630</v>
      </c>
    </row>
    <row r="258" ht="20.1" customHeight="1" spans="1:4">
      <c r="A258" s="41" t="s">
        <v>1042</v>
      </c>
      <c r="B258" s="16">
        <f>B259++B262+B263+B265+B266</f>
        <v>30</v>
      </c>
      <c r="C258" s="41" t="s">
        <v>1043</v>
      </c>
      <c r="D258" s="16">
        <f>D259+D262+D263+D264+D265</f>
        <v>20000</v>
      </c>
    </row>
    <row r="259" ht="20.1" customHeight="1" spans="1:4">
      <c r="A259" s="16" t="s">
        <v>1555</v>
      </c>
      <c r="B259" s="16">
        <f>B260+B261</f>
        <v>0</v>
      </c>
      <c r="C259" s="16" t="s">
        <v>1556</v>
      </c>
      <c r="D259" s="16">
        <f>D260+D261</f>
        <v>0</v>
      </c>
    </row>
    <row r="260" ht="20.1" customHeight="1" spans="1:4">
      <c r="A260" s="16" t="s">
        <v>1557</v>
      </c>
      <c r="B260" s="16"/>
      <c r="C260" s="16" t="s">
        <v>1558</v>
      </c>
      <c r="D260" s="16"/>
    </row>
    <row r="261" ht="20.1" customHeight="1" spans="1:4">
      <c r="A261" s="16" t="s">
        <v>1559</v>
      </c>
      <c r="B261" s="16"/>
      <c r="C261" s="16" t="s">
        <v>1560</v>
      </c>
      <c r="D261" s="16"/>
    </row>
    <row r="262" ht="20.1" customHeight="1" spans="1:4">
      <c r="A262" s="16" t="s">
        <v>1113</v>
      </c>
      <c r="B262" s="16">
        <v>30</v>
      </c>
      <c r="C262" s="16" t="s">
        <v>1743</v>
      </c>
      <c r="D262" s="16">
        <v>20000</v>
      </c>
    </row>
    <row r="263" ht="20.1" customHeight="1" spans="1:4">
      <c r="A263" s="16" t="s">
        <v>1114</v>
      </c>
      <c r="B263" s="16"/>
      <c r="C263" s="16" t="s">
        <v>1744</v>
      </c>
      <c r="D263" s="16"/>
    </row>
    <row r="264" ht="20.1" customHeight="1" spans="1:4">
      <c r="A264" s="16" t="s">
        <v>1561</v>
      </c>
      <c r="B264" s="16"/>
      <c r="C264" s="43" t="s">
        <v>1745</v>
      </c>
      <c r="D264" s="16"/>
    </row>
    <row r="265" ht="20.1" customHeight="1" spans="1:4">
      <c r="A265" s="43" t="s">
        <v>1563</v>
      </c>
      <c r="B265" s="16"/>
      <c r="C265" s="43" t="s">
        <v>1746</v>
      </c>
      <c r="D265" s="16"/>
    </row>
    <row r="266" ht="20.1" customHeight="1" spans="1:4">
      <c r="A266" s="43" t="s">
        <v>1565</v>
      </c>
      <c r="B266" s="16"/>
      <c r="C266" s="43"/>
      <c r="D266" s="16"/>
    </row>
    <row r="267" ht="20.1" customHeight="1" spans="1:4">
      <c r="A267" s="43"/>
      <c r="B267" s="16"/>
      <c r="C267" s="43"/>
      <c r="D267" s="16"/>
    </row>
    <row r="268" ht="15.75" customHeight="1" spans="1:4">
      <c r="A268" s="43"/>
      <c r="B268" s="16"/>
      <c r="C268" s="43"/>
      <c r="D268" s="16"/>
    </row>
    <row r="269" ht="20.1" customHeight="1" spans="1:4">
      <c r="A269" s="43"/>
      <c r="B269" s="16"/>
      <c r="C269" s="43"/>
      <c r="D269" s="16"/>
    </row>
    <row r="270" ht="20.1" customHeight="1" spans="1:4">
      <c r="A270" s="22" t="s">
        <v>1129</v>
      </c>
      <c r="B270" s="16">
        <f>B257+B258</f>
        <v>102630</v>
      </c>
      <c r="C270" s="22" t="s">
        <v>1130</v>
      </c>
      <c r="D270" s="16">
        <f>D257+D258</f>
        <v>102630</v>
      </c>
    </row>
    <row r="271" ht="20.1" customHeight="1"/>
    <row r="272" ht="20.1" customHeight="1"/>
    <row r="273" ht="20.1" customHeight="1"/>
    <row r="274" ht="20.1" customHeight="1"/>
    <row r="275" ht="20.1" customHeight="1"/>
    <row r="276" ht="20.1" customHeight="1"/>
    <row r="277" ht="20.1" customHeight="1"/>
    <row r="278" ht="20.1" customHeight="1"/>
    <row r="279" ht="20.1" customHeight="1"/>
    <row r="280" ht="20.1" customHeight="1"/>
    <row r="281" ht="20.1" customHeight="1"/>
    <row r="282" ht="20.1" customHeight="1"/>
    <row r="283" ht="20.1" customHeight="1"/>
    <row r="284" ht="20.1" customHeight="1"/>
    <row r="285" ht="20.1" customHeight="1"/>
    <row r="286" ht="20.1" customHeight="1"/>
    <row r="287" ht="20.1" customHeight="1"/>
    <row r="288" ht="20.1" customHeight="1"/>
    <row r="289" ht="20.1" customHeight="1"/>
    <row r="290" ht="20.1" customHeight="1"/>
    <row r="291" ht="20.1" customHeight="1"/>
    <row r="292" ht="20.1" customHeight="1"/>
    <row r="293" ht="20.1" customHeight="1"/>
    <row r="294" ht="20.1" customHeight="1"/>
    <row r="295" ht="20.1" customHeight="1"/>
    <row r="296" ht="20.1" customHeight="1"/>
    <row r="297" ht="20.1" customHeight="1"/>
    <row r="298" ht="20.1" customHeight="1"/>
    <row r="299" ht="20.1" customHeight="1"/>
    <row r="300" ht="20.1" customHeight="1"/>
    <row r="301" ht="20.1" customHeight="1"/>
    <row r="302" ht="20.1" customHeight="1"/>
    <row r="303" ht="20.1" customHeight="1"/>
    <row r="304" ht="20.1" customHeight="1"/>
    <row r="305" ht="20.1" customHeight="1"/>
    <row r="306" ht="20.1" customHeight="1"/>
    <row r="307" ht="20.1" customHeight="1"/>
    <row r="308" ht="20.1" customHeight="1"/>
    <row r="309" ht="20.1" customHeight="1"/>
    <row r="310" ht="20.1" customHeight="1"/>
    <row r="311" ht="20.1" customHeight="1"/>
    <row r="312" ht="20.1" customHeight="1"/>
    <row r="313" ht="20.1" customHeight="1"/>
    <row r="314" ht="20.1" customHeight="1"/>
    <row r="315" ht="20.1" customHeight="1"/>
    <row r="316" ht="20.1" customHeight="1"/>
    <row r="317" ht="20.1" customHeight="1"/>
    <row r="318" ht="20.1" customHeight="1"/>
    <row r="319" ht="20.1" customHeight="1"/>
    <row r="320" ht="20.1" customHeight="1"/>
    <row r="321" ht="20.1" customHeight="1"/>
    <row r="322" ht="20.1" customHeight="1"/>
    <row r="323" ht="20.1" customHeight="1"/>
  </sheetData>
  <mergeCells count="3">
    <mergeCell ref="A2:D2"/>
    <mergeCell ref="A4:B4"/>
    <mergeCell ref="C4:D4"/>
  </mergeCells>
  <printOptions horizontalCentered="1"/>
  <pageMargins left="0.47" right="0.47" top="0.59" bottom="0.47" header="0.31" footer="0.31"/>
  <pageSetup paperSize="9" scale="8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workbookViewId="0">
      <selection activeCell="G7" sqref="G7"/>
    </sheetView>
  </sheetViews>
  <sheetFormatPr defaultColWidth="9" defaultRowHeight="13.5" outlineLevelCol="3"/>
  <cols>
    <col min="1" max="1" width="55.125" style="24" customWidth="1"/>
    <col min="2" max="3" width="22.625" style="24" customWidth="1"/>
    <col min="4" max="4" width="9" style="25" customWidth="1"/>
    <col min="5" max="16384" width="9" style="24"/>
  </cols>
  <sheetData>
    <row r="1" ht="14.25" spans="1:2">
      <c r="A1" s="4" t="s">
        <v>1747</v>
      </c>
      <c r="B1" s="3"/>
    </row>
    <row r="2" s="23" customFormat="1" ht="20.25" spans="1:4">
      <c r="A2" s="5" t="s">
        <v>1748</v>
      </c>
      <c r="B2" s="5"/>
      <c r="C2" s="5"/>
      <c r="D2" s="26"/>
    </row>
    <row r="3" spans="1:3">
      <c r="A3" s="25" t="s">
        <v>0</v>
      </c>
      <c r="B3" s="25"/>
      <c r="C3" s="27" t="s">
        <v>26</v>
      </c>
    </row>
    <row r="4" ht="45.75" customHeight="1" spans="1:3">
      <c r="A4" s="28"/>
      <c r="B4" s="29" t="s">
        <v>28</v>
      </c>
      <c r="C4" s="30" t="s">
        <v>29</v>
      </c>
    </row>
    <row r="5" ht="20.1" customHeight="1" spans="1:3">
      <c r="A5" s="31" t="s">
        <v>1490</v>
      </c>
      <c r="B5" s="32"/>
      <c r="C5" s="32"/>
    </row>
    <row r="6" ht="20.1" customHeight="1" spans="1:3">
      <c r="A6" s="31" t="s">
        <v>1492</v>
      </c>
      <c r="B6" s="32"/>
      <c r="C6" s="32"/>
    </row>
    <row r="7" ht="20.1" customHeight="1" spans="1:3">
      <c r="A7" s="31" t="s">
        <v>1494</v>
      </c>
      <c r="B7" s="32"/>
      <c r="C7" s="32"/>
    </row>
    <row r="8" ht="20.1" customHeight="1" spans="1:3">
      <c r="A8" s="31" t="s">
        <v>1496</v>
      </c>
      <c r="B8" s="32"/>
      <c r="C8" s="32"/>
    </row>
    <row r="9" ht="20.1" customHeight="1" spans="1:3">
      <c r="A9" s="31" t="s">
        <v>1498</v>
      </c>
      <c r="B9" s="32"/>
      <c r="C9" s="32"/>
    </row>
    <row r="10" ht="20.1" customHeight="1" spans="1:3">
      <c r="A10" s="31" t="s">
        <v>1500</v>
      </c>
      <c r="B10" s="32"/>
      <c r="C10" s="32"/>
    </row>
    <row r="11" ht="20.1" customHeight="1" spans="1:3">
      <c r="A11" s="31" t="s">
        <v>1502</v>
      </c>
      <c r="B11" s="32"/>
      <c r="C11" s="32"/>
    </row>
    <row r="12" ht="20.1" customHeight="1" spans="1:3">
      <c r="A12" s="31" t="s">
        <v>1504</v>
      </c>
      <c r="B12" s="32"/>
      <c r="C12" s="32"/>
    </row>
    <row r="13" ht="20.1" customHeight="1" spans="1:3">
      <c r="A13" s="31" t="s">
        <v>1506</v>
      </c>
      <c r="B13" s="32"/>
      <c r="C13" s="32"/>
    </row>
    <row r="14" ht="20.1" customHeight="1" spans="1:3">
      <c r="A14" s="31" t="s">
        <v>1508</v>
      </c>
      <c r="B14" s="32"/>
      <c r="C14" s="32"/>
    </row>
    <row r="15" ht="20.1" customHeight="1" spans="1:3">
      <c r="A15" s="31" t="s">
        <v>1510</v>
      </c>
      <c r="B15" s="32"/>
      <c r="C15" s="32"/>
    </row>
    <row r="16" ht="20.1" customHeight="1" spans="1:3">
      <c r="A16" s="31" t="s">
        <v>1512</v>
      </c>
      <c r="B16" s="32"/>
      <c r="C16" s="32"/>
    </row>
    <row r="17" ht="20.1" customHeight="1" spans="1:3">
      <c r="A17" s="31" t="s">
        <v>1514</v>
      </c>
      <c r="B17" s="32"/>
      <c r="C17" s="32"/>
    </row>
    <row r="18" ht="20.1" customHeight="1" spans="1:3">
      <c r="A18" s="31" t="s">
        <v>1516</v>
      </c>
      <c r="B18" s="32"/>
      <c r="C18" s="32"/>
    </row>
    <row r="19" ht="20.1" customHeight="1" spans="1:3">
      <c r="A19" s="31" t="s">
        <v>1518</v>
      </c>
      <c r="B19" s="32"/>
      <c r="C19" s="32"/>
    </row>
    <row r="20" ht="20.1" customHeight="1" spans="1:3">
      <c r="A20" s="31" t="s">
        <v>1520</v>
      </c>
      <c r="B20" s="32"/>
      <c r="C20" s="32"/>
    </row>
    <row r="21" ht="20.1" customHeight="1" spans="1:3">
      <c r="A21" s="16"/>
      <c r="B21" s="16"/>
      <c r="C21" s="32"/>
    </row>
    <row r="22" ht="20.1" customHeight="1" spans="1:3">
      <c r="A22" s="16"/>
      <c r="B22" s="16"/>
      <c r="C22" s="32"/>
    </row>
    <row r="23" ht="20.1" customHeight="1" spans="1:3">
      <c r="A23" s="22" t="s">
        <v>57</v>
      </c>
      <c r="B23" s="16">
        <f>SUM(B5:B20)</f>
        <v>0</v>
      </c>
      <c r="C23" s="16">
        <f>SUM(C5:C20)</f>
        <v>0</v>
      </c>
    </row>
    <row r="24" ht="20.1" customHeight="1"/>
    <row r="25" ht="20.1" customHeight="1"/>
    <row r="26" ht="20.1" customHeight="1"/>
    <row r="27" ht="20.1" customHeight="1"/>
  </sheetData>
  <mergeCells count="1">
    <mergeCell ref="A2:C2"/>
  </mergeCells>
  <printOptions horizontalCentered="1" verticalCentered="1"/>
  <pageMargins left="0.708661417322835" right="0.708661417322835" top="0.15748031496063" bottom="0.354330708661417" header="0.31496062992126" footer="0.31496062992126"/>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3"/>
  <sheetViews>
    <sheetView showGridLines="0" workbookViewId="0">
      <pane xSplit="1" ySplit="5" topLeftCell="B6" activePane="bottomRight" state="frozen"/>
      <selection/>
      <selection pane="topRight"/>
      <selection pane="bottomLeft"/>
      <selection pane="bottomRight" activeCell="C20" sqref="C20"/>
    </sheetView>
  </sheetViews>
  <sheetFormatPr defaultColWidth="9" defaultRowHeight="13.5" outlineLevelCol="7"/>
  <cols>
    <col min="1" max="1" width="54.25" style="3" customWidth="1"/>
    <col min="2" max="8" width="13.625" style="3" customWidth="1"/>
    <col min="9" max="16384" width="9" style="3"/>
  </cols>
  <sheetData>
    <row r="1" ht="14.25" spans="1:1">
      <c r="A1" s="4" t="s">
        <v>1749</v>
      </c>
    </row>
    <row r="2" s="1" customFormat="1" ht="20.25" spans="1:8">
      <c r="A2" s="5" t="s">
        <v>1750</v>
      </c>
      <c r="B2" s="5"/>
      <c r="C2" s="5"/>
      <c r="D2" s="5"/>
      <c r="E2" s="5"/>
      <c r="F2" s="5"/>
      <c r="G2" s="5"/>
      <c r="H2" s="5"/>
    </row>
    <row r="3" ht="18" customHeight="1" spans="8:8">
      <c r="H3" s="6" t="s">
        <v>26</v>
      </c>
    </row>
    <row r="4" s="2" customFormat="1" ht="31.5" customHeight="1" spans="1:8">
      <c r="A4" s="7" t="s">
        <v>27</v>
      </c>
      <c r="B4" s="7" t="s">
        <v>1133</v>
      </c>
      <c r="C4" s="8" t="s">
        <v>1751</v>
      </c>
      <c r="D4" s="8" t="s">
        <v>1752</v>
      </c>
      <c r="E4" s="8" t="s">
        <v>1142</v>
      </c>
      <c r="F4" s="9" t="s">
        <v>1137</v>
      </c>
      <c r="G4" s="8" t="s">
        <v>1753</v>
      </c>
      <c r="H4" s="7" t="s">
        <v>1139</v>
      </c>
    </row>
    <row r="5" s="2" customFormat="1" ht="27.75" customHeight="1" spans="1:8">
      <c r="A5" s="10"/>
      <c r="B5" s="10"/>
      <c r="C5" s="11"/>
      <c r="D5" s="12"/>
      <c r="E5" s="13"/>
      <c r="F5" s="14"/>
      <c r="G5" s="10"/>
      <c r="H5" s="10"/>
    </row>
    <row r="6" ht="18.4" customHeight="1" spans="1:8">
      <c r="A6" s="15" t="s">
        <v>1491</v>
      </c>
      <c r="B6" s="16">
        <f>SUM(B7:B9)</f>
        <v>2000</v>
      </c>
      <c r="C6" s="16">
        <f t="shared" ref="C6:H6" si="0">SUM(C7:C9)</f>
        <v>2000</v>
      </c>
      <c r="D6" s="16">
        <f t="shared" si="0"/>
        <v>0</v>
      </c>
      <c r="E6" s="16">
        <f t="shared" si="0"/>
        <v>0</v>
      </c>
      <c r="F6" s="16">
        <f t="shared" si="0"/>
        <v>0</v>
      </c>
      <c r="G6" s="16">
        <f t="shared" si="0"/>
        <v>0</v>
      </c>
      <c r="H6" s="16">
        <f t="shared" si="0"/>
        <v>0</v>
      </c>
    </row>
    <row r="7" ht="18.4" customHeight="1" spans="1:8">
      <c r="A7" s="17" t="s">
        <v>1493</v>
      </c>
      <c r="B7" s="16">
        <f>SUM(C7:H7)</f>
        <v>0</v>
      </c>
      <c r="C7" s="16"/>
      <c r="D7" s="16"/>
      <c r="E7" s="16"/>
      <c r="F7" s="16"/>
      <c r="G7" s="16"/>
      <c r="H7" s="16"/>
    </row>
    <row r="8" ht="18.4" customHeight="1" spans="1:8">
      <c r="A8" s="17" t="s">
        <v>1495</v>
      </c>
      <c r="B8" s="16">
        <f t="shared" ref="B8:B9" si="1">SUM(C8:H8)</f>
        <v>2000</v>
      </c>
      <c r="C8" s="16">
        <v>2000</v>
      </c>
      <c r="D8" s="16"/>
      <c r="E8" s="16"/>
      <c r="F8" s="16"/>
      <c r="G8" s="16"/>
      <c r="H8" s="16"/>
    </row>
    <row r="9" ht="18.4" customHeight="1" spans="1:8">
      <c r="A9" s="17" t="s">
        <v>1497</v>
      </c>
      <c r="B9" s="16">
        <f t="shared" si="1"/>
        <v>0</v>
      </c>
      <c r="C9" s="16"/>
      <c r="D9" s="16"/>
      <c r="E9" s="16"/>
      <c r="F9" s="16"/>
      <c r="G9" s="16"/>
      <c r="H9" s="16"/>
    </row>
    <row r="10" ht="18.4" customHeight="1" spans="1:8">
      <c r="A10" s="15" t="s">
        <v>1499</v>
      </c>
      <c r="B10" s="16">
        <f>SUM(B11:B13)</f>
        <v>0</v>
      </c>
      <c r="C10" s="16">
        <f t="shared" ref="C10:H10" si="2">SUM(C11:C13)</f>
        <v>0</v>
      </c>
      <c r="D10" s="16">
        <f t="shared" si="2"/>
        <v>0</v>
      </c>
      <c r="E10" s="16">
        <f t="shared" si="2"/>
        <v>0</v>
      </c>
      <c r="F10" s="16">
        <f t="shared" si="2"/>
        <v>0</v>
      </c>
      <c r="G10" s="16">
        <f t="shared" si="2"/>
        <v>0</v>
      </c>
      <c r="H10" s="16">
        <f t="shared" si="2"/>
        <v>0</v>
      </c>
    </row>
    <row r="11" ht="18.4" customHeight="1" spans="1:8">
      <c r="A11" s="17" t="s">
        <v>1501</v>
      </c>
      <c r="B11" s="16">
        <f>SUM(C11:H11)</f>
        <v>0</v>
      </c>
      <c r="C11" s="16"/>
      <c r="D11" s="16"/>
      <c r="E11" s="16"/>
      <c r="F11" s="16"/>
      <c r="G11" s="16"/>
      <c r="H11" s="16"/>
    </row>
    <row r="12" ht="18.4" customHeight="1" spans="1:8">
      <c r="A12" s="17" t="s">
        <v>1503</v>
      </c>
      <c r="B12" s="16">
        <f t="shared" ref="B12:B13" si="3">SUM(C12:H12)</f>
        <v>0</v>
      </c>
      <c r="C12" s="16"/>
      <c r="D12" s="16"/>
      <c r="E12" s="16"/>
      <c r="F12" s="16"/>
      <c r="G12" s="16"/>
      <c r="H12" s="16"/>
    </row>
    <row r="13" ht="18.4" customHeight="1" spans="1:8">
      <c r="A13" s="17" t="s">
        <v>1505</v>
      </c>
      <c r="B13" s="16">
        <f t="shared" si="3"/>
        <v>0</v>
      </c>
      <c r="C13" s="16"/>
      <c r="D13" s="16"/>
      <c r="E13" s="16"/>
      <c r="F13" s="16"/>
      <c r="G13" s="16"/>
      <c r="H13" s="16"/>
    </row>
    <row r="14" ht="18.4" customHeight="1" spans="1:8">
      <c r="A14" s="15" t="s">
        <v>1507</v>
      </c>
      <c r="B14" s="16">
        <f>SUM(B15:B16)</f>
        <v>0</v>
      </c>
      <c r="C14" s="16">
        <f t="shared" ref="C14:H14" si="4">SUM(C15:C16)</f>
        <v>0</v>
      </c>
      <c r="D14" s="16">
        <f t="shared" si="4"/>
        <v>0</v>
      </c>
      <c r="E14" s="16">
        <f t="shared" si="4"/>
        <v>0</v>
      </c>
      <c r="F14" s="16">
        <f t="shared" si="4"/>
        <v>0</v>
      </c>
      <c r="G14" s="16">
        <f t="shared" si="4"/>
        <v>0</v>
      </c>
      <c r="H14" s="16">
        <f t="shared" si="4"/>
        <v>0</v>
      </c>
    </row>
    <row r="15" ht="18.4" customHeight="1" spans="1:8">
      <c r="A15" s="15" t="s">
        <v>1509</v>
      </c>
      <c r="B15" s="16">
        <f>SUM(C15:H15)</f>
        <v>0</v>
      </c>
      <c r="C15" s="16"/>
      <c r="D15" s="16"/>
      <c r="E15" s="16"/>
      <c r="F15" s="16"/>
      <c r="G15" s="16"/>
      <c r="H15" s="16"/>
    </row>
    <row r="16" ht="18.4" customHeight="1" spans="1:8">
      <c r="A16" s="15" t="s">
        <v>1511</v>
      </c>
      <c r="B16" s="16">
        <f>SUM(C16:H16)</f>
        <v>0</v>
      </c>
      <c r="C16" s="16"/>
      <c r="D16" s="16"/>
      <c r="E16" s="16"/>
      <c r="F16" s="16"/>
      <c r="G16" s="16"/>
      <c r="H16" s="16"/>
    </row>
    <row r="17" ht="18.4" customHeight="1" spans="1:8">
      <c r="A17" s="15" t="s">
        <v>1513</v>
      </c>
      <c r="B17" s="16">
        <f>SUM(B18:B27)</f>
        <v>80630</v>
      </c>
      <c r="C17" s="16">
        <f t="shared" ref="C17:H17" si="5">SUM(C18:C27)</f>
        <v>80630</v>
      </c>
      <c r="D17" s="16">
        <f t="shared" si="5"/>
        <v>0</v>
      </c>
      <c r="E17" s="16">
        <f t="shared" si="5"/>
        <v>0</v>
      </c>
      <c r="F17" s="16">
        <f t="shared" si="5"/>
        <v>0</v>
      </c>
      <c r="G17" s="16">
        <f t="shared" si="5"/>
        <v>0</v>
      </c>
      <c r="H17" s="16">
        <f t="shared" si="5"/>
        <v>0</v>
      </c>
    </row>
    <row r="18" ht="18.4" customHeight="1" spans="1:8">
      <c r="A18" s="15" t="s">
        <v>1515</v>
      </c>
      <c r="B18" s="16">
        <f>SUM(C18:H18)</f>
        <v>78630</v>
      </c>
      <c r="C18" s="16">
        <v>78630</v>
      </c>
      <c r="D18" s="16"/>
      <c r="E18" s="16"/>
      <c r="F18" s="16"/>
      <c r="G18" s="16"/>
      <c r="H18" s="16"/>
    </row>
    <row r="19" ht="18.4" customHeight="1" spans="1:8">
      <c r="A19" s="15" t="s">
        <v>1517</v>
      </c>
      <c r="B19" s="16">
        <f t="shared" ref="B19:B27" si="6">SUM(C19:H19)</f>
        <v>0</v>
      </c>
      <c r="C19" s="16"/>
      <c r="D19" s="16"/>
      <c r="E19" s="16"/>
      <c r="F19" s="16"/>
      <c r="G19" s="16"/>
      <c r="H19" s="16"/>
    </row>
    <row r="20" ht="18.4" customHeight="1" spans="1:8">
      <c r="A20" s="15" t="s">
        <v>1519</v>
      </c>
      <c r="B20" s="16">
        <f t="shared" si="6"/>
        <v>0</v>
      </c>
      <c r="C20" s="16"/>
      <c r="D20" s="16"/>
      <c r="E20" s="16"/>
      <c r="F20" s="16"/>
      <c r="G20" s="16"/>
      <c r="H20" s="16"/>
    </row>
    <row r="21" ht="18.4" customHeight="1" spans="1:8">
      <c r="A21" s="15" t="s">
        <v>1521</v>
      </c>
      <c r="B21" s="16">
        <f t="shared" si="6"/>
        <v>2000</v>
      </c>
      <c r="C21" s="16">
        <v>2000</v>
      </c>
      <c r="D21" s="16"/>
      <c r="E21" s="16"/>
      <c r="F21" s="16"/>
      <c r="G21" s="16"/>
      <c r="H21" s="16"/>
    </row>
    <row r="22" ht="18.4" customHeight="1" spans="1:8">
      <c r="A22" s="15" t="s">
        <v>1523</v>
      </c>
      <c r="B22" s="16">
        <f t="shared" si="6"/>
        <v>0</v>
      </c>
      <c r="C22" s="16"/>
      <c r="D22" s="16"/>
      <c r="E22" s="16"/>
      <c r="F22" s="16"/>
      <c r="G22" s="16"/>
      <c r="H22" s="16"/>
    </row>
    <row r="23" ht="18.4" customHeight="1" spans="1:8">
      <c r="A23" s="15" t="s">
        <v>1524</v>
      </c>
      <c r="B23" s="16">
        <f t="shared" si="6"/>
        <v>0</v>
      </c>
      <c r="C23" s="16"/>
      <c r="D23" s="16"/>
      <c r="E23" s="16"/>
      <c r="F23" s="16"/>
      <c r="G23" s="16"/>
      <c r="H23" s="16"/>
    </row>
    <row r="24" ht="18.4" customHeight="1" spans="1:8">
      <c r="A24" s="15" t="s">
        <v>1525</v>
      </c>
      <c r="B24" s="16">
        <f t="shared" si="6"/>
        <v>0</v>
      </c>
      <c r="C24" s="16"/>
      <c r="D24" s="16"/>
      <c r="E24" s="16"/>
      <c r="F24" s="16"/>
      <c r="G24" s="16"/>
      <c r="H24" s="16"/>
    </row>
    <row r="25" ht="18.4" customHeight="1" spans="1:8">
      <c r="A25" s="15" t="s">
        <v>1526</v>
      </c>
      <c r="B25" s="16">
        <f t="shared" si="6"/>
        <v>0</v>
      </c>
      <c r="C25" s="16"/>
      <c r="D25" s="16"/>
      <c r="E25" s="16"/>
      <c r="F25" s="16"/>
      <c r="G25" s="16"/>
      <c r="H25" s="16"/>
    </row>
    <row r="26" ht="18.4" customHeight="1" spans="1:8">
      <c r="A26" s="15" t="s">
        <v>1527</v>
      </c>
      <c r="B26" s="16">
        <f t="shared" si="6"/>
        <v>0</v>
      </c>
      <c r="C26" s="16"/>
      <c r="D26" s="16"/>
      <c r="E26" s="16"/>
      <c r="F26" s="16"/>
      <c r="G26" s="16"/>
      <c r="H26" s="16"/>
    </row>
    <row r="27" ht="18.4" customHeight="1" spans="1:8">
      <c r="A27" s="15" t="s">
        <v>1528</v>
      </c>
      <c r="B27" s="16">
        <f t="shared" si="6"/>
        <v>0</v>
      </c>
      <c r="C27" s="16"/>
      <c r="D27" s="16"/>
      <c r="E27" s="16"/>
      <c r="F27" s="16"/>
      <c r="G27" s="16"/>
      <c r="H27" s="16"/>
    </row>
    <row r="28" ht="18.4" customHeight="1" spans="1:8">
      <c r="A28" s="15" t="s">
        <v>1529</v>
      </c>
      <c r="B28" s="16">
        <f>SUM(B29:B33)</f>
        <v>0</v>
      </c>
      <c r="C28" s="16">
        <f t="shared" ref="C28:H28" si="7">SUM(C29:C33)</f>
        <v>0</v>
      </c>
      <c r="D28" s="16">
        <f t="shared" si="7"/>
        <v>0</v>
      </c>
      <c r="E28" s="16">
        <f t="shared" si="7"/>
        <v>0</v>
      </c>
      <c r="F28" s="16">
        <f t="shared" si="7"/>
        <v>0</v>
      </c>
      <c r="G28" s="16">
        <f t="shared" si="7"/>
        <v>0</v>
      </c>
      <c r="H28" s="16">
        <f t="shared" si="7"/>
        <v>0</v>
      </c>
    </row>
    <row r="29" ht="18.4" customHeight="1" spans="1:8">
      <c r="A29" s="15" t="s">
        <v>1530</v>
      </c>
      <c r="B29" s="16">
        <f>SUM(C29:H29)</f>
        <v>0</v>
      </c>
      <c r="C29" s="16"/>
      <c r="D29" s="16"/>
      <c r="E29" s="16"/>
      <c r="F29" s="16"/>
      <c r="G29" s="16"/>
      <c r="H29" s="16"/>
    </row>
    <row r="30" ht="18.4" customHeight="1" spans="1:8">
      <c r="A30" s="18" t="s">
        <v>1531</v>
      </c>
      <c r="B30" s="16">
        <f t="shared" ref="B30:B33" si="8">SUM(C30:H30)</f>
        <v>0</v>
      </c>
      <c r="C30" s="16"/>
      <c r="D30" s="16"/>
      <c r="E30" s="16"/>
      <c r="F30" s="16"/>
      <c r="G30" s="16"/>
      <c r="H30" s="16"/>
    </row>
    <row r="31" ht="18.4" customHeight="1" spans="1:8">
      <c r="A31" s="18" t="s">
        <v>1532</v>
      </c>
      <c r="B31" s="16">
        <f t="shared" si="8"/>
        <v>0</v>
      </c>
      <c r="C31" s="16"/>
      <c r="D31" s="16"/>
      <c r="E31" s="16"/>
      <c r="F31" s="16"/>
      <c r="G31" s="16"/>
      <c r="H31" s="16"/>
    </row>
    <row r="32" ht="18.4" customHeight="1" spans="1:8">
      <c r="A32" s="19" t="s">
        <v>1533</v>
      </c>
      <c r="B32" s="16">
        <f t="shared" si="8"/>
        <v>0</v>
      </c>
      <c r="C32" s="16"/>
      <c r="D32" s="16"/>
      <c r="E32" s="16"/>
      <c r="F32" s="16"/>
      <c r="G32" s="16"/>
      <c r="H32" s="16"/>
    </row>
    <row r="33" ht="18.4" customHeight="1" spans="1:8">
      <c r="A33" s="19" t="s">
        <v>1534</v>
      </c>
      <c r="B33" s="16">
        <f t="shared" si="8"/>
        <v>0</v>
      </c>
      <c r="C33" s="16"/>
      <c r="D33" s="16"/>
      <c r="E33" s="16"/>
      <c r="F33" s="16"/>
      <c r="G33" s="16"/>
      <c r="H33" s="16"/>
    </row>
    <row r="34" ht="18.4" customHeight="1" spans="1:8">
      <c r="A34" s="20" t="s">
        <v>1535</v>
      </c>
      <c r="B34" s="16">
        <f>SUM(B35:B44)</f>
        <v>0</v>
      </c>
      <c r="C34" s="16">
        <f t="shared" ref="C34:H34" si="9">SUM(C35:C44)</f>
        <v>0</v>
      </c>
      <c r="D34" s="16">
        <f t="shared" si="9"/>
        <v>0</v>
      </c>
      <c r="E34" s="16">
        <f t="shared" si="9"/>
        <v>0</v>
      </c>
      <c r="F34" s="16">
        <f t="shared" si="9"/>
        <v>0</v>
      </c>
      <c r="G34" s="16">
        <f t="shared" si="9"/>
        <v>0</v>
      </c>
      <c r="H34" s="16">
        <f t="shared" si="9"/>
        <v>0</v>
      </c>
    </row>
    <row r="35" ht="18.4" customHeight="1" spans="1:8">
      <c r="A35" s="18" t="s">
        <v>1536</v>
      </c>
      <c r="B35" s="16">
        <f>SUM(C35:H35)</f>
        <v>0</v>
      </c>
      <c r="C35" s="16"/>
      <c r="D35" s="16"/>
      <c r="E35" s="16"/>
      <c r="F35" s="16"/>
      <c r="G35" s="16"/>
      <c r="H35" s="16"/>
    </row>
    <row r="36" ht="18.4" customHeight="1" spans="1:8">
      <c r="A36" s="18" t="s">
        <v>1537</v>
      </c>
      <c r="B36" s="16">
        <f t="shared" ref="B36:B44" si="10">SUM(C36:H36)</f>
        <v>0</v>
      </c>
      <c r="C36" s="16"/>
      <c r="D36" s="16"/>
      <c r="E36" s="16"/>
      <c r="F36" s="16"/>
      <c r="G36" s="16"/>
      <c r="H36" s="16"/>
    </row>
    <row r="37" ht="18.4" customHeight="1" spans="1:8">
      <c r="A37" s="18" t="s">
        <v>1538</v>
      </c>
      <c r="B37" s="16">
        <f t="shared" si="10"/>
        <v>0</v>
      </c>
      <c r="C37" s="16"/>
      <c r="D37" s="16"/>
      <c r="E37" s="16"/>
      <c r="F37" s="16"/>
      <c r="G37" s="16"/>
      <c r="H37" s="16"/>
    </row>
    <row r="38" ht="18.4" customHeight="1" spans="1:8">
      <c r="A38" s="18" t="s">
        <v>1539</v>
      </c>
      <c r="B38" s="16">
        <f t="shared" si="10"/>
        <v>0</v>
      </c>
      <c r="C38" s="16"/>
      <c r="D38" s="16"/>
      <c r="E38" s="16"/>
      <c r="F38" s="16"/>
      <c r="G38" s="16"/>
      <c r="H38" s="16"/>
    </row>
    <row r="39" ht="18.4" customHeight="1" spans="1:8">
      <c r="A39" s="18" t="s">
        <v>1540</v>
      </c>
      <c r="B39" s="16">
        <f t="shared" si="10"/>
        <v>0</v>
      </c>
      <c r="C39" s="16"/>
      <c r="D39" s="16"/>
      <c r="E39" s="16"/>
      <c r="F39" s="16"/>
      <c r="G39" s="16"/>
      <c r="H39" s="16"/>
    </row>
    <row r="40" ht="18.4" customHeight="1" spans="1:8">
      <c r="A40" s="18" t="s">
        <v>1541</v>
      </c>
      <c r="B40" s="16">
        <f t="shared" si="10"/>
        <v>0</v>
      </c>
      <c r="C40" s="16"/>
      <c r="D40" s="16"/>
      <c r="E40" s="16"/>
      <c r="F40" s="16"/>
      <c r="G40" s="16"/>
      <c r="H40" s="16"/>
    </row>
    <row r="41" ht="18.4" customHeight="1" spans="1:8">
      <c r="A41" s="18" t="s">
        <v>1542</v>
      </c>
      <c r="B41" s="16">
        <f t="shared" si="10"/>
        <v>0</v>
      </c>
      <c r="C41" s="16"/>
      <c r="D41" s="16"/>
      <c r="E41" s="16"/>
      <c r="F41" s="16"/>
      <c r="G41" s="16"/>
      <c r="H41" s="16"/>
    </row>
    <row r="42" ht="18.4" customHeight="1" spans="1:8">
      <c r="A42" s="18" t="s">
        <v>1543</v>
      </c>
      <c r="B42" s="16">
        <f t="shared" si="10"/>
        <v>0</v>
      </c>
      <c r="C42" s="16"/>
      <c r="D42" s="16"/>
      <c r="E42" s="16"/>
      <c r="F42" s="16"/>
      <c r="G42" s="16"/>
      <c r="H42" s="16"/>
    </row>
    <row r="43" ht="18.4" customHeight="1" spans="1:8">
      <c r="A43" s="18" t="s">
        <v>1544</v>
      </c>
      <c r="B43" s="16">
        <f t="shared" si="10"/>
        <v>0</v>
      </c>
      <c r="C43" s="16"/>
      <c r="D43" s="16"/>
      <c r="E43" s="16"/>
      <c r="F43" s="16"/>
      <c r="G43" s="16"/>
      <c r="H43" s="16"/>
    </row>
    <row r="44" ht="18.4" customHeight="1" spans="1:8">
      <c r="A44" s="18" t="s">
        <v>1545</v>
      </c>
      <c r="B44" s="16">
        <f t="shared" si="10"/>
        <v>0</v>
      </c>
      <c r="C44" s="16"/>
      <c r="D44" s="16"/>
      <c r="E44" s="16"/>
      <c r="F44" s="16"/>
      <c r="G44" s="16"/>
      <c r="H44" s="16"/>
    </row>
    <row r="45" ht="18.4" customHeight="1" spans="1:8">
      <c r="A45" s="20" t="s">
        <v>1546</v>
      </c>
      <c r="B45" s="16">
        <f>B46</f>
        <v>0</v>
      </c>
      <c r="C45" s="16">
        <f t="shared" ref="C45:H45" si="11">C46</f>
        <v>0</v>
      </c>
      <c r="D45" s="16">
        <f t="shared" si="11"/>
        <v>0</v>
      </c>
      <c r="E45" s="16">
        <f t="shared" si="11"/>
        <v>0</v>
      </c>
      <c r="F45" s="16">
        <f t="shared" si="11"/>
        <v>0</v>
      </c>
      <c r="G45" s="16">
        <f t="shared" si="11"/>
        <v>0</v>
      </c>
      <c r="H45" s="16">
        <f t="shared" si="11"/>
        <v>0</v>
      </c>
    </row>
    <row r="46" ht="18.4" customHeight="1" spans="1:8">
      <c r="A46" s="18" t="s">
        <v>1547</v>
      </c>
      <c r="B46" s="16">
        <f>SUM(C46:H46)</f>
        <v>0</v>
      </c>
      <c r="C46" s="16"/>
      <c r="D46" s="16"/>
      <c r="E46" s="16"/>
      <c r="F46" s="16"/>
      <c r="G46" s="16"/>
      <c r="H46" s="16"/>
    </row>
    <row r="47" ht="18.4" customHeight="1" spans="1:8">
      <c r="A47" s="20" t="s">
        <v>1548</v>
      </c>
      <c r="B47" s="16">
        <f>SUM(B48:B50)</f>
        <v>0</v>
      </c>
      <c r="C47" s="16">
        <f t="shared" ref="C47:H47" si="12">SUM(C48:C50)</f>
        <v>0</v>
      </c>
      <c r="D47" s="16">
        <f t="shared" si="12"/>
        <v>0</v>
      </c>
      <c r="E47" s="16">
        <f t="shared" si="12"/>
        <v>0</v>
      </c>
      <c r="F47" s="16">
        <f t="shared" si="12"/>
        <v>0</v>
      </c>
      <c r="G47" s="16">
        <f t="shared" si="12"/>
        <v>0</v>
      </c>
      <c r="H47" s="16">
        <f t="shared" si="12"/>
        <v>0</v>
      </c>
    </row>
    <row r="48" ht="18.4" customHeight="1" spans="1:8">
      <c r="A48" s="18" t="s">
        <v>1549</v>
      </c>
      <c r="B48" s="16">
        <f>SUM(C48:H48)</f>
        <v>0</v>
      </c>
      <c r="C48" s="16"/>
      <c r="D48" s="16"/>
      <c r="E48" s="16"/>
      <c r="F48" s="16"/>
      <c r="G48" s="16"/>
      <c r="H48" s="16"/>
    </row>
    <row r="49" ht="18.4" customHeight="1" spans="1:8">
      <c r="A49" s="18" t="s">
        <v>1550</v>
      </c>
      <c r="B49" s="16">
        <f t="shared" ref="B49:B53" si="13">SUM(C49:H49)</f>
        <v>0</v>
      </c>
      <c r="C49" s="16"/>
      <c r="D49" s="16"/>
      <c r="E49" s="16"/>
      <c r="F49" s="16"/>
      <c r="G49" s="16"/>
      <c r="H49" s="16"/>
    </row>
    <row r="50" ht="18.4" customHeight="1" spans="1:8">
      <c r="A50" s="18" t="s">
        <v>1551</v>
      </c>
      <c r="B50" s="16">
        <f t="shared" si="13"/>
        <v>0</v>
      </c>
      <c r="C50" s="16"/>
      <c r="D50" s="16"/>
      <c r="E50" s="16"/>
      <c r="F50" s="16"/>
      <c r="G50" s="16"/>
      <c r="H50" s="16"/>
    </row>
    <row r="51" ht="18.4" customHeight="1" spans="1:8">
      <c r="A51" s="20" t="s">
        <v>1552</v>
      </c>
      <c r="B51" s="16">
        <f t="shared" si="13"/>
        <v>0</v>
      </c>
      <c r="C51" s="16"/>
      <c r="D51" s="16"/>
      <c r="E51" s="16"/>
      <c r="F51" s="16"/>
      <c r="G51" s="16"/>
      <c r="H51" s="16"/>
    </row>
    <row r="52" ht="18.4" customHeight="1" spans="1:8">
      <c r="A52" s="20" t="s">
        <v>1553</v>
      </c>
      <c r="B52" s="16">
        <f t="shared" si="13"/>
        <v>0</v>
      </c>
      <c r="C52" s="21"/>
      <c r="D52" s="21"/>
      <c r="E52" s="21"/>
      <c r="F52" s="21"/>
      <c r="G52" s="21"/>
      <c r="H52" s="21"/>
    </row>
    <row r="53" ht="18.4" customHeight="1" spans="1:8">
      <c r="A53" s="21" t="s">
        <v>1554</v>
      </c>
      <c r="B53" s="16">
        <f t="shared" si="13"/>
        <v>0</v>
      </c>
      <c r="C53" s="21"/>
      <c r="D53" s="21"/>
      <c r="E53" s="21"/>
      <c r="F53" s="21"/>
      <c r="G53" s="21"/>
      <c r="H53" s="21"/>
    </row>
    <row r="54" ht="20.1" customHeight="1" spans="1:8">
      <c r="A54" s="21"/>
      <c r="B54" s="21"/>
      <c r="C54" s="21"/>
      <c r="D54" s="21"/>
      <c r="E54" s="21"/>
      <c r="F54" s="21"/>
      <c r="G54" s="21"/>
      <c r="H54" s="21"/>
    </row>
    <row r="55" ht="20.1" customHeight="1" spans="1:8">
      <c r="A55" s="21"/>
      <c r="B55" s="21"/>
      <c r="C55" s="21"/>
      <c r="D55" s="21"/>
      <c r="E55" s="21"/>
      <c r="F55" s="21"/>
      <c r="G55" s="21"/>
      <c r="H55" s="21"/>
    </row>
    <row r="56" ht="20.1" customHeight="1" spans="1:8">
      <c r="A56" s="22" t="s">
        <v>1130</v>
      </c>
      <c r="B56" s="16">
        <f>SUM(B6,B10,B14,B17,B28,B34,B45,B47,B51,B52,B53)</f>
        <v>82630</v>
      </c>
      <c r="C56" s="16">
        <f t="shared" ref="C56:H56" si="14">SUM(C6,C10,C14,C17,C28,C34,C45,C47,C51,C52,C53)</f>
        <v>82630</v>
      </c>
      <c r="D56" s="16">
        <f t="shared" si="14"/>
        <v>0</v>
      </c>
      <c r="E56" s="16">
        <f t="shared" si="14"/>
        <v>0</v>
      </c>
      <c r="F56" s="16">
        <f t="shared" si="14"/>
        <v>0</v>
      </c>
      <c r="G56" s="16">
        <f t="shared" si="14"/>
        <v>0</v>
      </c>
      <c r="H56" s="16">
        <f t="shared" si="14"/>
        <v>0</v>
      </c>
    </row>
    <row r="57" ht="20.1" customHeight="1"/>
    <row r="58" ht="20.1" customHeight="1"/>
    <row r="59" ht="20.1" customHeight="1"/>
    <row r="60" ht="20.1" customHeight="1"/>
    <row r="61" ht="20.1" customHeight="1"/>
    <row r="62" ht="20.1" customHeight="1"/>
    <row r="63" ht="20.1" customHeight="1"/>
  </sheetData>
  <mergeCells count="9">
    <mergeCell ref="A2:H2"/>
    <mergeCell ref="A4:A5"/>
    <mergeCell ref="B4:B5"/>
    <mergeCell ref="C4:C5"/>
    <mergeCell ref="D4:D5"/>
    <mergeCell ref="E4:E5"/>
    <mergeCell ref="F4:F5"/>
    <mergeCell ref="G4:G5"/>
    <mergeCell ref="H4:H5"/>
  </mergeCells>
  <printOptions horizontalCentered="1"/>
  <pageMargins left="0.47" right="0.47" top="0.59" bottom="0.47" header="0.31" footer="0.31"/>
  <pageSetup paperSize="9" scale="80" orientation="landscape"/>
  <headerFooter/>
  <ignoredErrors>
    <ignoredError sqref="B10 B14 B17 B28 B34 B45 B47" formula="1"/>
  </ignoredError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
  <sheetViews>
    <sheetView showGridLines="0" showZeros="0" workbookViewId="0">
      <selection activeCell="A14" sqref="A14"/>
    </sheetView>
  </sheetViews>
  <sheetFormatPr defaultColWidth="9" defaultRowHeight="14.25"/>
  <cols>
    <col min="1" max="1" width="117.375" style="222" customWidth="1"/>
    <col min="2" max="16384" width="9" style="222"/>
  </cols>
  <sheetData>
    <row r="1" ht="48.75" customHeight="1" spans="1:1">
      <c r="A1" s="223" t="s">
        <v>8</v>
      </c>
    </row>
    <row r="2" s="220" customFormat="1" ht="27.95" customHeight="1" spans="1:1">
      <c r="A2" s="224" t="s">
        <v>9</v>
      </c>
    </row>
    <row r="3" s="220" customFormat="1" ht="27.95" customHeight="1" spans="1:1">
      <c r="A3" s="224" t="s">
        <v>10</v>
      </c>
    </row>
    <row r="4" s="220" customFormat="1" ht="27.95" customHeight="1" spans="1:1">
      <c r="A4" s="224" t="s">
        <v>11</v>
      </c>
    </row>
    <row r="5" s="220" customFormat="1" ht="27.95" customHeight="1" spans="1:1">
      <c r="A5" s="224" t="s">
        <v>12</v>
      </c>
    </row>
    <row r="6" s="220" customFormat="1" ht="27.95" customHeight="1" spans="1:1">
      <c r="A6" s="224" t="s">
        <v>13</v>
      </c>
    </row>
    <row r="7" s="220" customFormat="1" ht="27.95" customHeight="1" spans="1:1">
      <c r="A7" s="224" t="s">
        <v>14</v>
      </c>
    </row>
    <row r="8" s="220" customFormat="1" ht="27.95" customHeight="1" spans="1:1">
      <c r="A8" s="224" t="s">
        <v>15</v>
      </c>
    </row>
    <row r="9" s="220" customFormat="1" ht="27.95" customHeight="1" spans="1:1">
      <c r="A9" s="224" t="s">
        <v>16</v>
      </c>
    </row>
    <row r="10" s="220" customFormat="1" ht="27.95" customHeight="1" spans="1:1">
      <c r="A10" s="224" t="s">
        <v>17</v>
      </c>
    </row>
    <row r="11" s="220" customFormat="1" ht="27.95" customHeight="1" spans="1:1">
      <c r="A11" s="224" t="s">
        <v>18</v>
      </c>
    </row>
    <row r="12" s="220" customFormat="1" ht="27.95" customHeight="1" spans="1:1">
      <c r="A12" s="224" t="s">
        <v>19</v>
      </c>
    </row>
    <row r="13" s="220" customFormat="1" ht="27.95" customHeight="1" spans="1:1">
      <c r="A13" s="224" t="s">
        <v>20</v>
      </c>
    </row>
    <row r="14" s="220" customFormat="1" ht="27.95" customHeight="1" spans="1:1">
      <c r="A14" s="224" t="s">
        <v>21</v>
      </c>
    </row>
    <row r="15" s="221" customFormat="1" ht="27.95" customHeight="1" spans="1:1">
      <c r="A15" s="224" t="s">
        <v>22</v>
      </c>
    </row>
    <row r="16" ht="27.95" customHeight="1" spans="1:1">
      <c r="A16" s="224" t="s">
        <v>23</v>
      </c>
    </row>
  </sheetData>
  <printOptions horizontalCentered="1"/>
  <pageMargins left="0.75" right="0.75" top="0.44" bottom="0.66" header="0.22" footer="0.51"/>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showGridLines="0" zoomScale="93" zoomScaleNormal="93" workbookViewId="0">
      <pane ySplit="4" topLeftCell="A5" activePane="bottomLeft" state="frozen"/>
      <selection/>
      <selection pane="bottomLeft" activeCell="C31" sqref="C31"/>
    </sheetView>
  </sheetViews>
  <sheetFormatPr defaultColWidth="9" defaultRowHeight="13.5" outlineLevelCol="3"/>
  <cols>
    <col min="1" max="1" width="56.75" style="34" customWidth="1"/>
    <col min="2" max="4" width="30.625" style="34" customWidth="1"/>
    <col min="5" max="16384" width="9" style="34"/>
  </cols>
  <sheetData>
    <row r="1" ht="18" customHeight="1" spans="1:1">
      <c r="A1" s="35" t="s">
        <v>24</v>
      </c>
    </row>
    <row r="2" s="33" customFormat="1" ht="20.25" spans="1:4">
      <c r="A2" s="5" t="s">
        <v>25</v>
      </c>
      <c r="B2" s="5"/>
      <c r="C2" s="5"/>
      <c r="D2" s="5"/>
    </row>
    <row r="3" ht="20.25" customHeight="1" spans="4:4">
      <c r="D3" s="36" t="s">
        <v>26</v>
      </c>
    </row>
    <row r="4" ht="31.5" customHeight="1" spans="1:4">
      <c r="A4" s="46" t="s">
        <v>27</v>
      </c>
      <c r="B4" s="29" t="s">
        <v>28</v>
      </c>
      <c r="C4" s="46" t="s">
        <v>29</v>
      </c>
      <c r="D4" s="46" t="s">
        <v>30</v>
      </c>
    </row>
    <row r="5" ht="20.1" customHeight="1" spans="1:4">
      <c r="A5" s="16" t="s">
        <v>31</v>
      </c>
      <c r="B5" s="16">
        <f>SUM(B6:B21)</f>
        <v>63401</v>
      </c>
      <c r="C5" s="16">
        <f>SUM(C6:C21)</f>
        <v>68900</v>
      </c>
      <c r="D5" s="217">
        <f>IF(B5&lt;&gt;0,C5/B5,0)</f>
        <v>1.08673364773426</v>
      </c>
    </row>
    <row r="6" ht="20.1" customHeight="1" spans="1:4">
      <c r="A6" s="16" t="s">
        <v>32</v>
      </c>
      <c r="B6" s="16">
        <v>11011</v>
      </c>
      <c r="C6" s="16">
        <v>11550</v>
      </c>
      <c r="D6" s="217">
        <f t="shared" ref="D6:D30" si="0">IF(B6&lt;&gt;0,C6/B6,0)</f>
        <v>1.04895104895105</v>
      </c>
    </row>
    <row r="7" ht="20.1" customHeight="1" spans="1:4">
      <c r="A7" s="16" t="s">
        <v>33</v>
      </c>
      <c r="B7" s="16">
        <v>3081</v>
      </c>
      <c r="C7" s="16">
        <v>3270</v>
      </c>
      <c r="D7" s="217">
        <f t="shared" si="0"/>
        <v>1.06134371957157</v>
      </c>
    </row>
    <row r="8" ht="20.1" customHeight="1" spans="1:4">
      <c r="A8" s="16" t="s">
        <v>34</v>
      </c>
      <c r="B8" s="16"/>
      <c r="C8" s="16"/>
      <c r="D8" s="217">
        <f t="shared" si="0"/>
        <v>0</v>
      </c>
    </row>
    <row r="9" ht="20.1" customHeight="1" spans="1:4">
      <c r="A9" s="16" t="s">
        <v>35</v>
      </c>
      <c r="B9" s="16">
        <v>595</v>
      </c>
      <c r="C9" s="16">
        <v>650</v>
      </c>
      <c r="D9" s="217">
        <f t="shared" si="0"/>
        <v>1.09243697478992</v>
      </c>
    </row>
    <row r="10" ht="20.1" customHeight="1" spans="1:4">
      <c r="A10" s="16" t="s">
        <v>36</v>
      </c>
      <c r="B10" s="16">
        <v>518</v>
      </c>
      <c r="C10" s="16">
        <v>550</v>
      </c>
      <c r="D10" s="217">
        <f t="shared" si="0"/>
        <v>1.06177606177606</v>
      </c>
    </row>
    <row r="11" ht="20.1" customHeight="1" spans="1:4">
      <c r="A11" s="16" t="s">
        <v>37</v>
      </c>
      <c r="B11" s="16">
        <v>1206</v>
      </c>
      <c r="C11" s="16">
        <v>1650</v>
      </c>
      <c r="D11" s="217">
        <f t="shared" si="0"/>
        <v>1.3681592039801</v>
      </c>
    </row>
    <row r="12" ht="20.1" customHeight="1" spans="1:4">
      <c r="A12" s="16" t="s">
        <v>38</v>
      </c>
      <c r="B12" s="16">
        <v>598</v>
      </c>
      <c r="C12" s="16">
        <v>650</v>
      </c>
      <c r="D12" s="217">
        <f t="shared" si="0"/>
        <v>1.08695652173913</v>
      </c>
    </row>
    <row r="13" ht="20.1" customHeight="1" spans="1:4">
      <c r="A13" s="16" t="s">
        <v>39</v>
      </c>
      <c r="B13" s="16">
        <v>563</v>
      </c>
      <c r="C13" s="16">
        <v>600</v>
      </c>
      <c r="D13" s="217">
        <f t="shared" si="0"/>
        <v>1.06571936056838</v>
      </c>
    </row>
    <row r="14" ht="20.1" customHeight="1" spans="1:4">
      <c r="A14" s="16" t="s">
        <v>40</v>
      </c>
      <c r="B14" s="16">
        <v>873</v>
      </c>
      <c r="C14" s="16">
        <v>950</v>
      </c>
      <c r="D14" s="217">
        <f t="shared" si="0"/>
        <v>1.08820160366552</v>
      </c>
    </row>
    <row r="15" ht="20.1" customHeight="1" spans="1:4">
      <c r="A15" s="16" t="s">
        <v>41</v>
      </c>
      <c r="B15" s="16">
        <v>7392</v>
      </c>
      <c r="C15" s="16">
        <v>8000</v>
      </c>
      <c r="D15" s="217">
        <f t="shared" si="0"/>
        <v>1.08225108225108</v>
      </c>
    </row>
    <row r="16" ht="20.1" customHeight="1" spans="1:4">
      <c r="A16" s="16" t="s">
        <v>42</v>
      </c>
      <c r="B16" s="16">
        <v>820</v>
      </c>
      <c r="C16" s="16">
        <v>830</v>
      </c>
      <c r="D16" s="217">
        <f t="shared" si="0"/>
        <v>1.01219512195122</v>
      </c>
    </row>
    <row r="17" ht="20.1" customHeight="1" spans="1:4">
      <c r="A17" s="16" t="s">
        <v>43</v>
      </c>
      <c r="B17" s="16">
        <v>16735</v>
      </c>
      <c r="C17" s="16">
        <v>18700</v>
      </c>
      <c r="D17" s="217">
        <f t="shared" si="0"/>
        <v>1.11741858380639</v>
      </c>
    </row>
    <row r="18" ht="20.1" customHeight="1" spans="1:4">
      <c r="A18" s="16" t="s">
        <v>44</v>
      </c>
      <c r="B18" s="16">
        <v>19128</v>
      </c>
      <c r="C18" s="16">
        <v>20480</v>
      </c>
      <c r="D18" s="217">
        <f t="shared" si="0"/>
        <v>1.0706817231284</v>
      </c>
    </row>
    <row r="19" ht="20.1" customHeight="1" spans="1:4">
      <c r="A19" s="16" t="s">
        <v>45</v>
      </c>
      <c r="B19" s="16">
        <v>770</v>
      </c>
      <c r="C19" s="16">
        <v>880</v>
      </c>
      <c r="D19" s="217">
        <f t="shared" si="0"/>
        <v>1.14285714285714</v>
      </c>
    </row>
    <row r="20" ht="20.1" customHeight="1" spans="1:4">
      <c r="A20" s="16" t="s">
        <v>46</v>
      </c>
      <c r="B20" s="16">
        <v>111</v>
      </c>
      <c r="C20" s="16">
        <v>140</v>
      </c>
      <c r="D20" s="217">
        <f t="shared" si="0"/>
        <v>1.26126126126126</v>
      </c>
    </row>
    <row r="21" ht="20.1" customHeight="1" spans="1:4">
      <c r="A21" s="16" t="s">
        <v>47</v>
      </c>
      <c r="B21" s="16"/>
      <c r="C21" s="16"/>
      <c r="D21" s="217">
        <f t="shared" si="0"/>
        <v>0</v>
      </c>
    </row>
    <row r="22" ht="21" customHeight="1" spans="1:4">
      <c r="A22" s="16" t="s">
        <v>48</v>
      </c>
      <c r="B22" s="47">
        <f>SUM(B23:B30)</f>
        <v>31856</v>
      </c>
      <c r="C22" s="47">
        <f>SUM(C23:C30)</f>
        <v>31600</v>
      </c>
      <c r="D22" s="217">
        <f t="shared" si="0"/>
        <v>0.991963837267705</v>
      </c>
    </row>
    <row r="23" ht="20.1" customHeight="1" spans="1:4">
      <c r="A23" s="16" t="s">
        <v>49</v>
      </c>
      <c r="B23" s="47">
        <v>6998</v>
      </c>
      <c r="C23" s="47">
        <v>3080</v>
      </c>
      <c r="D23" s="217">
        <f t="shared" si="0"/>
        <v>0.440125750214347</v>
      </c>
    </row>
    <row r="24" ht="20.1" customHeight="1" spans="1:4">
      <c r="A24" s="16" t="s">
        <v>50</v>
      </c>
      <c r="B24" s="47">
        <v>11136</v>
      </c>
      <c r="C24" s="47">
        <v>11970</v>
      </c>
      <c r="D24" s="217">
        <f t="shared" si="0"/>
        <v>1.07489224137931</v>
      </c>
    </row>
    <row r="25" ht="20.1" customHeight="1" spans="1:4">
      <c r="A25" s="16" t="s">
        <v>51</v>
      </c>
      <c r="B25" s="47">
        <v>2939</v>
      </c>
      <c r="C25" s="47">
        <v>4050</v>
      </c>
      <c r="D25" s="217">
        <f t="shared" si="0"/>
        <v>1.37801973460361</v>
      </c>
    </row>
    <row r="26" ht="20.1" customHeight="1" spans="1:4">
      <c r="A26" s="16" t="s">
        <v>52</v>
      </c>
      <c r="B26" s="47"/>
      <c r="C26" s="47"/>
      <c r="D26" s="217">
        <f t="shared" si="0"/>
        <v>0</v>
      </c>
    </row>
    <row r="27" ht="20.1" customHeight="1" spans="1:4">
      <c r="A27" s="16" t="s">
        <v>53</v>
      </c>
      <c r="B27" s="47">
        <v>6429</v>
      </c>
      <c r="C27" s="47">
        <v>7600</v>
      </c>
      <c r="D27" s="217">
        <f t="shared" si="0"/>
        <v>1.18214341266138</v>
      </c>
    </row>
    <row r="28" ht="20.1" customHeight="1" spans="1:4">
      <c r="A28" s="16" t="s">
        <v>54</v>
      </c>
      <c r="B28" s="47">
        <v>-495</v>
      </c>
      <c r="C28" s="47"/>
      <c r="D28" s="217">
        <f t="shared" si="0"/>
        <v>0</v>
      </c>
    </row>
    <row r="29" s="216" customFormat="1" ht="20.1" customHeight="1" spans="1:4">
      <c r="A29" s="16" t="s">
        <v>55</v>
      </c>
      <c r="B29" s="214"/>
      <c r="C29" s="214"/>
      <c r="D29" s="217">
        <f t="shared" si="0"/>
        <v>0</v>
      </c>
    </row>
    <row r="30" s="216" customFormat="1" ht="20.1" customHeight="1" spans="1:4">
      <c r="A30" s="16" t="s">
        <v>56</v>
      </c>
      <c r="B30" s="214">
        <v>4849</v>
      </c>
      <c r="C30" s="214">
        <v>4900</v>
      </c>
      <c r="D30" s="217">
        <f t="shared" si="0"/>
        <v>1.01051763250155</v>
      </c>
    </row>
    <row r="31" s="216" customFormat="1" ht="20.1" customHeight="1" spans="1:4">
      <c r="A31" s="16" t="s">
        <v>0</v>
      </c>
      <c r="B31" s="214"/>
      <c r="C31" s="214"/>
      <c r="D31" s="218"/>
    </row>
    <row r="32" ht="20.1" customHeight="1" spans="1:4">
      <c r="A32" s="16" t="s">
        <v>0</v>
      </c>
      <c r="B32" s="47"/>
      <c r="C32" s="47"/>
      <c r="D32" s="16"/>
    </row>
    <row r="33" ht="20.1" customHeight="1" spans="1:4">
      <c r="A33" s="22" t="s">
        <v>57</v>
      </c>
      <c r="B33" s="47">
        <f>B5+B22</f>
        <v>95257</v>
      </c>
      <c r="C33" s="47">
        <f>C5+C22</f>
        <v>100500</v>
      </c>
      <c r="D33" s="217">
        <f t="shared" ref="D33" si="1">IF(B33&lt;&gt;0,C33/B33,0)</f>
        <v>1.05504057444597</v>
      </c>
    </row>
    <row r="34" ht="18.75" customHeight="1" spans="1:4">
      <c r="A34" s="219" t="s">
        <v>0</v>
      </c>
      <c r="B34" s="219"/>
      <c r="C34" s="219"/>
      <c r="D34" s="219"/>
    </row>
    <row r="35" ht="20.1" customHeight="1"/>
    <row r="36" ht="20.1" customHeight="1"/>
    <row r="37" ht="20.1" customHeight="1"/>
    <row r="38" ht="20.1" customHeight="1"/>
  </sheetData>
  <mergeCells count="2">
    <mergeCell ref="A2:D2"/>
    <mergeCell ref="A34:D34"/>
  </mergeCells>
  <printOptions horizontalCentered="1"/>
  <pageMargins left="0.47244094488189" right="0.47244094488189" top="0.196850393700787" bottom="0.078740157480315" header="0" footer="0"/>
  <pageSetup paperSize="9" scale="80" orientation="landscape"/>
  <headerFooter/>
  <ignoredErrors>
    <ignoredError sqref="C22" formulaRange="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68"/>
  <sheetViews>
    <sheetView workbookViewId="0">
      <pane ySplit="4" topLeftCell="A1260" activePane="bottomLeft" state="frozen"/>
      <selection/>
      <selection pane="bottomLeft" activeCell="K1251" sqref="K1251"/>
    </sheetView>
  </sheetViews>
  <sheetFormatPr defaultColWidth="9" defaultRowHeight="13.5" outlineLevelCol="4"/>
  <cols>
    <col min="1" max="1" width="41.75" style="44" customWidth="1"/>
    <col min="2" max="3" width="16.375" style="204" customWidth="1"/>
    <col min="4" max="5" width="16.375" style="44" customWidth="1"/>
    <col min="6" max="6" width="15.25" style="44" customWidth="1"/>
    <col min="7" max="7" width="11.875" style="44" customWidth="1"/>
    <col min="8" max="8" width="16.25" style="44" customWidth="1"/>
    <col min="9" max="16384" width="9" style="44"/>
  </cols>
  <sheetData>
    <row r="1" ht="14.25" spans="1:5">
      <c r="A1" s="205" t="s">
        <v>58</v>
      </c>
      <c r="E1" s="206" t="s">
        <v>0</v>
      </c>
    </row>
    <row r="2" s="148" customFormat="1" ht="20.25" spans="1:5">
      <c r="A2" s="120" t="s">
        <v>59</v>
      </c>
      <c r="B2" s="120"/>
      <c r="C2" s="120"/>
      <c r="D2" s="120"/>
      <c r="E2" s="120"/>
    </row>
    <row r="3" spans="5:5">
      <c r="E3" s="206" t="s">
        <v>26</v>
      </c>
    </row>
    <row r="4" ht="45.75" customHeight="1" spans="1:5">
      <c r="A4" s="151" t="s">
        <v>27</v>
      </c>
      <c r="B4" s="152" t="s">
        <v>28</v>
      </c>
      <c r="C4" s="151" t="s">
        <v>29</v>
      </c>
      <c r="D4" s="152" t="s">
        <v>30</v>
      </c>
      <c r="E4" s="151" t="s">
        <v>60</v>
      </c>
    </row>
    <row r="5" spans="1:5">
      <c r="A5" s="47" t="s">
        <v>61</v>
      </c>
      <c r="B5" s="207">
        <f>SUM(B6,B18,B27,B38,B49,B60,B71,B79,B88,B101,B110,B121,B133,B140,B148,B154,B161,B168,B175,B182,B189,B197,B203,B209,B216,B231)</f>
        <v>31456</v>
      </c>
      <c r="C5" s="207">
        <f>SUM(C6,C18,C27,C38,C49,C60,C71,C79,C88,C101,C110,C121,C133,C140,C148,C154,C161,C168,C175,C182,C189,C197,C203,C209,C216,C231)</f>
        <v>47245</v>
      </c>
      <c r="D5" s="48">
        <f>IF(B5&lt;&gt;0,C5/B5,0)</f>
        <v>1.50193921668362</v>
      </c>
      <c r="E5" s="47"/>
    </row>
    <row r="6" outlineLevel="1" spans="1:5">
      <c r="A6" s="160" t="s">
        <v>62</v>
      </c>
      <c r="B6" s="207">
        <f>SUM(B7:B17)</f>
        <v>1069</v>
      </c>
      <c r="C6" s="207">
        <f>SUM(C7:C17)</f>
        <v>1090</v>
      </c>
      <c r="D6" s="48">
        <f t="shared" ref="D6:D69" si="0">IF(B6&lt;&gt;0,C6/B6,0)</f>
        <v>1.01964452759588</v>
      </c>
      <c r="E6" s="47"/>
    </row>
    <row r="7" outlineLevel="2" spans="1:5">
      <c r="A7" s="160" t="s">
        <v>63</v>
      </c>
      <c r="B7" s="207">
        <v>846</v>
      </c>
      <c r="C7" s="207">
        <v>852</v>
      </c>
      <c r="D7" s="48">
        <f t="shared" si="0"/>
        <v>1.00709219858156</v>
      </c>
      <c r="E7" s="47"/>
    </row>
    <row r="8" outlineLevel="2" spans="1:5">
      <c r="A8" s="160" t="s">
        <v>64</v>
      </c>
      <c r="B8" s="207">
        <v>0</v>
      </c>
      <c r="C8" s="207"/>
      <c r="D8" s="48">
        <f t="shared" si="0"/>
        <v>0</v>
      </c>
      <c r="E8" s="47"/>
    </row>
    <row r="9" outlineLevel="2" spans="1:5">
      <c r="A9" s="162" t="s">
        <v>65</v>
      </c>
      <c r="B9" s="207">
        <v>0</v>
      </c>
      <c r="C9" s="207"/>
      <c r="D9" s="48">
        <f t="shared" si="0"/>
        <v>0</v>
      </c>
      <c r="E9" s="47"/>
    </row>
    <row r="10" outlineLevel="2" spans="1:5">
      <c r="A10" s="162" t="s">
        <v>66</v>
      </c>
      <c r="B10" s="207">
        <v>121</v>
      </c>
      <c r="C10" s="207">
        <v>125</v>
      </c>
      <c r="D10" s="48">
        <f t="shared" si="0"/>
        <v>1.03305785123967</v>
      </c>
      <c r="E10" s="47"/>
    </row>
    <row r="11" outlineLevel="2" spans="1:5">
      <c r="A11" s="162" t="s">
        <v>67</v>
      </c>
      <c r="B11" s="207">
        <v>16</v>
      </c>
      <c r="C11" s="207">
        <v>18</v>
      </c>
      <c r="D11" s="48">
        <f t="shared" si="0"/>
        <v>1.125</v>
      </c>
      <c r="E11" s="47"/>
    </row>
    <row r="12" outlineLevel="2" spans="1:5">
      <c r="A12" s="47" t="s">
        <v>68</v>
      </c>
      <c r="B12" s="207">
        <v>19</v>
      </c>
      <c r="C12" s="207">
        <v>22</v>
      </c>
      <c r="D12" s="48">
        <f t="shared" si="0"/>
        <v>1.15789473684211</v>
      </c>
      <c r="E12" s="47"/>
    </row>
    <row r="13" outlineLevel="2" spans="1:5">
      <c r="A13" s="47" t="s">
        <v>69</v>
      </c>
      <c r="B13" s="207">
        <v>9</v>
      </c>
      <c r="C13" s="207">
        <v>10</v>
      </c>
      <c r="D13" s="48">
        <f t="shared" si="0"/>
        <v>1.11111111111111</v>
      </c>
      <c r="E13" s="47"/>
    </row>
    <row r="14" outlineLevel="2" spans="1:5">
      <c r="A14" s="47" t="s">
        <v>70</v>
      </c>
      <c r="B14" s="207">
        <v>42</v>
      </c>
      <c r="C14" s="207">
        <v>45</v>
      </c>
      <c r="D14" s="48">
        <f t="shared" si="0"/>
        <v>1.07142857142857</v>
      </c>
      <c r="E14" s="47"/>
    </row>
    <row r="15" outlineLevel="2" spans="1:5">
      <c r="A15" s="47" t="s">
        <v>71</v>
      </c>
      <c r="B15" s="207">
        <v>16</v>
      </c>
      <c r="C15" s="207">
        <v>18</v>
      </c>
      <c r="D15" s="48">
        <f t="shared" si="0"/>
        <v>1.125</v>
      </c>
      <c r="E15" s="47"/>
    </row>
    <row r="16" outlineLevel="2" spans="1:5">
      <c r="A16" s="47" t="s">
        <v>72</v>
      </c>
      <c r="B16" s="207">
        <v>0</v>
      </c>
      <c r="C16" s="207"/>
      <c r="D16" s="48">
        <f t="shared" si="0"/>
        <v>0</v>
      </c>
      <c r="E16" s="47"/>
    </row>
    <row r="17" outlineLevel="2" spans="1:5">
      <c r="A17" s="47" t="s">
        <v>73</v>
      </c>
      <c r="B17" s="207">
        <v>0</v>
      </c>
      <c r="C17" s="207"/>
      <c r="D17" s="48">
        <f t="shared" si="0"/>
        <v>0</v>
      </c>
      <c r="E17" s="47"/>
    </row>
    <row r="18" outlineLevel="1" spans="1:5">
      <c r="A18" s="160" t="s">
        <v>74</v>
      </c>
      <c r="B18" s="207">
        <f>SUM(B19:B26)</f>
        <v>685</v>
      </c>
      <c r="C18" s="207">
        <f>SUM(C19:C26)</f>
        <v>695</v>
      </c>
      <c r="D18" s="48">
        <f t="shared" si="0"/>
        <v>1.01459854014599</v>
      </c>
      <c r="E18" s="47"/>
    </row>
    <row r="19" outlineLevel="2" spans="1:5">
      <c r="A19" s="160" t="s">
        <v>63</v>
      </c>
      <c r="B19" s="207">
        <v>459</v>
      </c>
      <c r="C19" s="207">
        <v>465</v>
      </c>
      <c r="D19" s="48">
        <f t="shared" si="0"/>
        <v>1.01307189542484</v>
      </c>
      <c r="E19" s="47"/>
    </row>
    <row r="20" outlineLevel="2" spans="1:5">
      <c r="A20" s="160" t="s">
        <v>64</v>
      </c>
      <c r="B20" s="207">
        <v>0</v>
      </c>
      <c r="C20" s="207"/>
      <c r="D20" s="48">
        <f t="shared" si="0"/>
        <v>0</v>
      </c>
      <c r="E20" s="47"/>
    </row>
    <row r="21" outlineLevel="2" spans="1:5">
      <c r="A21" s="162" t="s">
        <v>65</v>
      </c>
      <c r="B21" s="207">
        <v>0</v>
      </c>
      <c r="C21" s="207"/>
      <c r="D21" s="48">
        <f t="shared" si="0"/>
        <v>0</v>
      </c>
      <c r="E21" s="47"/>
    </row>
    <row r="22" outlineLevel="2" spans="1:5">
      <c r="A22" s="162" t="s">
        <v>75</v>
      </c>
      <c r="B22" s="207">
        <v>109</v>
      </c>
      <c r="C22" s="207">
        <v>110</v>
      </c>
      <c r="D22" s="48">
        <f t="shared" si="0"/>
        <v>1.00917431192661</v>
      </c>
      <c r="E22" s="47"/>
    </row>
    <row r="23" outlineLevel="2" spans="1:5">
      <c r="A23" s="162" t="s">
        <v>76</v>
      </c>
      <c r="B23" s="207">
        <v>52</v>
      </c>
      <c r="C23" s="207">
        <v>55</v>
      </c>
      <c r="D23" s="48">
        <f t="shared" si="0"/>
        <v>1.05769230769231</v>
      </c>
      <c r="E23" s="47"/>
    </row>
    <row r="24" outlineLevel="2" spans="1:5">
      <c r="A24" s="162" t="s">
        <v>77</v>
      </c>
      <c r="B24" s="207">
        <v>65</v>
      </c>
      <c r="C24" s="207">
        <v>65</v>
      </c>
      <c r="D24" s="48">
        <f t="shared" si="0"/>
        <v>1</v>
      </c>
      <c r="E24" s="47"/>
    </row>
    <row r="25" outlineLevel="2" spans="1:5">
      <c r="A25" s="162" t="s">
        <v>72</v>
      </c>
      <c r="B25" s="207">
        <v>0</v>
      </c>
      <c r="C25" s="207"/>
      <c r="D25" s="48">
        <f t="shared" si="0"/>
        <v>0</v>
      </c>
      <c r="E25" s="47"/>
    </row>
    <row r="26" outlineLevel="2" spans="1:5">
      <c r="A26" s="162" t="s">
        <v>78</v>
      </c>
      <c r="B26" s="207">
        <v>0</v>
      </c>
      <c r="C26" s="207"/>
      <c r="D26" s="48">
        <f t="shared" si="0"/>
        <v>0</v>
      </c>
      <c r="E26" s="47"/>
    </row>
    <row r="27" outlineLevel="1" spans="1:5">
      <c r="A27" s="160" t="s">
        <v>79</v>
      </c>
      <c r="B27" s="207">
        <f>SUM(B28:B37)</f>
        <v>9302</v>
      </c>
      <c r="C27" s="207">
        <f>SUM(C28:C37)</f>
        <v>9336</v>
      </c>
      <c r="D27" s="48">
        <f t="shared" si="0"/>
        <v>1.00365512792948</v>
      </c>
      <c r="E27" s="47"/>
    </row>
    <row r="28" outlineLevel="2" spans="1:5">
      <c r="A28" s="160" t="s">
        <v>63</v>
      </c>
      <c r="B28" s="207">
        <v>8393</v>
      </c>
      <c r="C28" s="207">
        <v>8428</v>
      </c>
      <c r="D28" s="48">
        <f t="shared" si="0"/>
        <v>1.00417014178482</v>
      </c>
      <c r="E28" s="47"/>
    </row>
    <row r="29" outlineLevel="2" spans="1:5">
      <c r="A29" s="160" t="s">
        <v>64</v>
      </c>
      <c r="B29" s="207">
        <v>77</v>
      </c>
      <c r="C29" s="207">
        <v>78</v>
      </c>
      <c r="D29" s="48">
        <f t="shared" si="0"/>
        <v>1.01298701298701</v>
      </c>
      <c r="E29" s="47"/>
    </row>
    <row r="30" outlineLevel="2" spans="1:5">
      <c r="A30" s="162" t="s">
        <v>65</v>
      </c>
      <c r="B30" s="207">
        <v>0</v>
      </c>
      <c r="C30" s="207"/>
      <c r="D30" s="48">
        <f t="shared" si="0"/>
        <v>0</v>
      </c>
      <c r="E30" s="47"/>
    </row>
    <row r="31" outlineLevel="2" spans="1:5">
      <c r="A31" s="162" t="s">
        <v>80</v>
      </c>
      <c r="B31" s="207">
        <v>0</v>
      </c>
      <c r="C31" s="207"/>
      <c r="D31" s="48">
        <f t="shared" si="0"/>
        <v>0</v>
      </c>
      <c r="E31" s="47"/>
    </row>
    <row r="32" outlineLevel="2" spans="1:5">
      <c r="A32" s="162" t="s">
        <v>81</v>
      </c>
      <c r="B32" s="207">
        <v>0</v>
      </c>
      <c r="C32" s="207"/>
      <c r="D32" s="48">
        <f t="shared" si="0"/>
        <v>0</v>
      </c>
      <c r="E32" s="47"/>
    </row>
    <row r="33" outlineLevel="2" spans="1:5">
      <c r="A33" s="163" t="s">
        <v>82</v>
      </c>
      <c r="B33" s="207">
        <v>276</v>
      </c>
      <c r="C33" s="207">
        <v>277</v>
      </c>
      <c r="D33" s="48">
        <f t="shared" si="0"/>
        <v>1.0036231884058</v>
      </c>
      <c r="E33" s="47"/>
    </row>
    <row r="34" outlineLevel="2" spans="1:5">
      <c r="A34" s="160" t="s">
        <v>83</v>
      </c>
      <c r="B34" s="207">
        <v>367</v>
      </c>
      <c r="C34" s="207">
        <v>365</v>
      </c>
      <c r="D34" s="48">
        <f t="shared" si="0"/>
        <v>0.994550408719346</v>
      </c>
      <c r="E34" s="47"/>
    </row>
    <row r="35" outlineLevel="2" spans="1:5">
      <c r="A35" s="162" t="s">
        <v>84</v>
      </c>
      <c r="B35" s="207">
        <v>0</v>
      </c>
      <c r="C35" s="207"/>
      <c r="D35" s="48">
        <f t="shared" si="0"/>
        <v>0</v>
      </c>
      <c r="E35" s="47"/>
    </row>
    <row r="36" outlineLevel="2" spans="1:5">
      <c r="A36" s="162" t="s">
        <v>72</v>
      </c>
      <c r="B36" s="207">
        <v>0</v>
      </c>
      <c r="C36" s="207"/>
      <c r="D36" s="48">
        <f t="shared" si="0"/>
        <v>0</v>
      </c>
      <c r="E36" s="47"/>
    </row>
    <row r="37" outlineLevel="2" spans="1:5">
      <c r="A37" s="162" t="s">
        <v>85</v>
      </c>
      <c r="B37" s="207">
        <v>189</v>
      </c>
      <c r="C37" s="207">
        <v>188</v>
      </c>
      <c r="D37" s="48">
        <f t="shared" si="0"/>
        <v>0.994708994708995</v>
      </c>
      <c r="E37" s="47"/>
    </row>
    <row r="38" outlineLevel="1" spans="1:5">
      <c r="A38" s="160" t="s">
        <v>86</v>
      </c>
      <c r="B38" s="207">
        <f>SUM(B39:B48)</f>
        <v>1300</v>
      </c>
      <c r="C38" s="207">
        <f>SUM(C39:C48)</f>
        <v>1340</v>
      </c>
      <c r="D38" s="48">
        <f t="shared" si="0"/>
        <v>1.03076923076923</v>
      </c>
      <c r="E38" s="47"/>
    </row>
    <row r="39" outlineLevel="2" spans="1:5">
      <c r="A39" s="160" t="s">
        <v>63</v>
      </c>
      <c r="B39" s="207">
        <v>470</v>
      </c>
      <c r="C39" s="207">
        <v>482</v>
      </c>
      <c r="D39" s="48">
        <f t="shared" si="0"/>
        <v>1.02553191489362</v>
      </c>
      <c r="E39" s="47"/>
    </row>
    <row r="40" outlineLevel="2" spans="1:5">
      <c r="A40" s="160" t="s">
        <v>64</v>
      </c>
      <c r="B40" s="207">
        <v>0</v>
      </c>
      <c r="C40" s="207"/>
      <c r="D40" s="48">
        <f t="shared" si="0"/>
        <v>0</v>
      </c>
      <c r="E40" s="47"/>
    </row>
    <row r="41" outlineLevel="2" spans="1:5">
      <c r="A41" s="162" t="s">
        <v>65</v>
      </c>
      <c r="B41" s="207">
        <v>0</v>
      </c>
      <c r="C41" s="207"/>
      <c r="D41" s="48">
        <f t="shared" si="0"/>
        <v>0</v>
      </c>
      <c r="E41" s="47"/>
    </row>
    <row r="42" outlineLevel="2" spans="1:5">
      <c r="A42" s="162" t="s">
        <v>87</v>
      </c>
      <c r="B42" s="207">
        <v>40</v>
      </c>
      <c r="C42" s="207">
        <v>50</v>
      </c>
      <c r="D42" s="48">
        <f t="shared" si="0"/>
        <v>1.25</v>
      </c>
      <c r="E42" s="47"/>
    </row>
    <row r="43" outlineLevel="2" spans="1:5">
      <c r="A43" s="162" t="s">
        <v>88</v>
      </c>
      <c r="B43" s="207">
        <v>20</v>
      </c>
      <c r="C43" s="207">
        <v>20</v>
      </c>
      <c r="D43" s="48">
        <f t="shared" si="0"/>
        <v>1</v>
      </c>
      <c r="E43" s="47"/>
    </row>
    <row r="44" outlineLevel="2" spans="1:5">
      <c r="A44" s="160" t="s">
        <v>89</v>
      </c>
      <c r="B44" s="207">
        <v>40</v>
      </c>
      <c r="C44" s="207">
        <v>43</v>
      </c>
      <c r="D44" s="48">
        <f t="shared" si="0"/>
        <v>1.075</v>
      </c>
      <c r="E44" s="47"/>
    </row>
    <row r="45" outlineLevel="2" spans="1:5">
      <c r="A45" s="160" t="s">
        <v>90</v>
      </c>
      <c r="B45" s="207">
        <v>0</v>
      </c>
      <c r="C45" s="207"/>
      <c r="D45" s="48">
        <f t="shared" si="0"/>
        <v>0</v>
      </c>
      <c r="E45" s="47"/>
    </row>
    <row r="46" outlineLevel="2" spans="1:5">
      <c r="A46" s="160" t="s">
        <v>91</v>
      </c>
      <c r="B46" s="207">
        <v>0</v>
      </c>
      <c r="C46" s="207"/>
      <c r="D46" s="48">
        <f t="shared" si="0"/>
        <v>0</v>
      </c>
      <c r="E46" s="47"/>
    </row>
    <row r="47" outlineLevel="2" spans="1:5">
      <c r="A47" s="160" t="s">
        <v>72</v>
      </c>
      <c r="B47" s="207">
        <v>0</v>
      </c>
      <c r="C47" s="207"/>
      <c r="D47" s="48">
        <f t="shared" si="0"/>
        <v>0</v>
      </c>
      <c r="E47" s="47"/>
    </row>
    <row r="48" outlineLevel="2" spans="1:5">
      <c r="A48" s="162" t="s">
        <v>92</v>
      </c>
      <c r="B48" s="207">
        <v>730</v>
      </c>
      <c r="C48" s="207">
        <v>745</v>
      </c>
      <c r="D48" s="48">
        <f t="shared" si="0"/>
        <v>1.02054794520548</v>
      </c>
      <c r="E48" s="47"/>
    </row>
    <row r="49" outlineLevel="1" spans="1:5">
      <c r="A49" s="162" t="s">
        <v>93</v>
      </c>
      <c r="B49" s="207">
        <f>SUM(B50:B59)</f>
        <v>662</v>
      </c>
      <c r="C49" s="207">
        <f>SUM(C50:C59)</f>
        <v>674</v>
      </c>
      <c r="D49" s="48">
        <f t="shared" si="0"/>
        <v>1.01812688821752</v>
      </c>
      <c r="E49" s="47"/>
    </row>
    <row r="50" outlineLevel="2" spans="1:5">
      <c r="A50" s="162" t="s">
        <v>63</v>
      </c>
      <c r="B50" s="207">
        <v>304</v>
      </c>
      <c r="C50" s="207">
        <v>306</v>
      </c>
      <c r="D50" s="48">
        <f t="shared" si="0"/>
        <v>1.00657894736842</v>
      </c>
      <c r="E50" s="47"/>
    </row>
    <row r="51" outlineLevel="2" spans="1:5">
      <c r="A51" s="47" t="s">
        <v>64</v>
      </c>
      <c r="B51" s="207">
        <v>49</v>
      </c>
      <c r="C51" s="207">
        <v>52</v>
      </c>
      <c r="D51" s="48">
        <f t="shared" si="0"/>
        <v>1.06122448979592</v>
      </c>
      <c r="E51" s="47"/>
    </row>
    <row r="52" outlineLevel="2" spans="1:5">
      <c r="A52" s="160" t="s">
        <v>65</v>
      </c>
      <c r="B52" s="207">
        <v>0</v>
      </c>
      <c r="C52" s="207"/>
      <c r="D52" s="48">
        <f t="shared" si="0"/>
        <v>0</v>
      </c>
      <c r="E52" s="47"/>
    </row>
    <row r="53" outlineLevel="2" spans="1:5">
      <c r="A53" s="160" t="s">
        <v>94</v>
      </c>
      <c r="B53" s="207">
        <v>0</v>
      </c>
      <c r="C53" s="207"/>
      <c r="D53" s="48">
        <f t="shared" si="0"/>
        <v>0</v>
      </c>
      <c r="E53" s="47"/>
    </row>
    <row r="54" outlineLevel="2" spans="1:5">
      <c r="A54" s="160" t="s">
        <v>95</v>
      </c>
      <c r="B54" s="207">
        <v>30</v>
      </c>
      <c r="C54" s="207">
        <v>30</v>
      </c>
      <c r="D54" s="48">
        <f t="shared" si="0"/>
        <v>1</v>
      </c>
      <c r="E54" s="47"/>
    </row>
    <row r="55" outlineLevel="2" spans="1:5">
      <c r="A55" s="162" t="s">
        <v>96</v>
      </c>
      <c r="B55" s="207">
        <v>0</v>
      </c>
      <c r="C55" s="207"/>
      <c r="D55" s="48">
        <f t="shared" si="0"/>
        <v>0</v>
      </c>
      <c r="E55" s="47"/>
    </row>
    <row r="56" outlineLevel="2" spans="1:5">
      <c r="A56" s="162" t="s">
        <v>97</v>
      </c>
      <c r="B56" s="207">
        <v>190</v>
      </c>
      <c r="C56" s="207">
        <v>194</v>
      </c>
      <c r="D56" s="48">
        <f t="shared" si="0"/>
        <v>1.02105263157895</v>
      </c>
      <c r="E56" s="47"/>
    </row>
    <row r="57" outlineLevel="2" spans="1:5">
      <c r="A57" s="162" t="s">
        <v>98</v>
      </c>
      <c r="B57" s="207">
        <v>89</v>
      </c>
      <c r="C57" s="207">
        <v>92</v>
      </c>
      <c r="D57" s="48">
        <f t="shared" si="0"/>
        <v>1.03370786516854</v>
      </c>
      <c r="E57" s="47"/>
    </row>
    <row r="58" outlineLevel="2" spans="1:5">
      <c r="A58" s="160" t="s">
        <v>72</v>
      </c>
      <c r="B58" s="207">
        <v>0</v>
      </c>
      <c r="C58" s="207"/>
      <c r="D58" s="48">
        <f t="shared" si="0"/>
        <v>0</v>
      </c>
      <c r="E58" s="47"/>
    </row>
    <row r="59" outlineLevel="2" spans="1:5">
      <c r="A59" s="162" t="s">
        <v>99</v>
      </c>
      <c r="B59" s="207">
        <v>0</v>
      </c>
      <c r="C59" s="207"/>
      <c r="D59" s="48">
        <f t="shared" si="0"/>
        <v>0</v>
      </c>
      <c r="E59" s="47"/>
    </row>
    <row r="60" outlineLevel="1" spans="1:5">
      <c r="A60" s="163" t="s">
        <v>100</v>
      </c>
      <c r="B60" s="207">
        <f>SUM(B61:B70)</f>
        <v>1731</v>
      </c>
      <c r="C60" s="207">
        <f>SUM(C61:C70)</f>
        <v>1759</v>
      </c>
      <c r="D60" s="48">
        <f t="shared" si="0"/>
        <v>1.01617562102831</v>
      </c>
      <c r="E60" s="47"/>
    </row>
    <row r="61" outlineLevel="2" spans="1:5">
      <c r="A61" s="162" t="s">
        <v>63</v>
      </c>
      <c r="B61" s="207">
        <v>884</v>
      </c>
      <c r="C61" s="207">
        <v>882</v>
      </c>
      <c r="D61" s="48">
        <f t="shared" si="0"/>
        <v>0.997737556561086</v>
      </c>
      <c r="E61" s="47"/>
    </row>
    <row r="62" outlineLevel="2" spans="1:5">
      <c r="A62" s="47" t="s">
        <v>64</v>
      </c>
      <c r="B62" s="207">
        <v>55</v>
      </c>
      <c r="C62" s="207">
        <v>54</v>
      </c>
      <c r="D62" s="48">
        <f t="shared" si="0"/>
        <v>0.981818181818182</v>
      </c>
      <c r="E62" s="47"/>
    </row>
    <row r="63" outlineLevel="2" spans="1:5">
      <c r="A63" s="47" t="s">
        <v>65</v>
      </c>
      <c r="B63" s="207">
        <v>0</v>
      </c>
      <c r="C63" s="207"/>
      <c r="D63" s="48">
        <f t="shared" si="0"/>
        <v>0</v>
      </c>
      <c r="E63" s="47"/>
    </row>
    <row r="64" outlineLevel="2" spans="1:5">
      <c r="A64" s="47" t="s">
        <v>101</v>
      </c>
      <c r="B64" s="207">
        <v>75</v>
      </c>
      <c r="C64" s="207">
        <v>78</v>
      </c>
      <c r="D64" s="48">
        <f t="shared" si="0"/>
        <v>1.04</v>
      </c>
      <c r="E64" s="47"/>
    </row>
    <row r="65" outlineLevel="2" spans="1:5">
      <c r="A65" s="47" t="s">
        <v>102</v>
      </c>
      <c r="B65" s="207">
        <v>61</v>
      </c>
      <c r="C65" s="207">
        <v>63</v>
      </c>
      <c r="D65" s="48">
        <f t="shared" si="0"/>
        <v>1.0327868852459</v>
      </c>
      <c r="E65" s="47"/>
    </row>
    <row r="66" outlineLevel="2" spans="1:5">
      <c r="A66" s="47" t="s">
        <v>103</v>
      </c>
      <c r="B66" s="207">
        <v>40</v>
      </c>
      <c r="C66" s="207">
        <v>45</v>
      </c>
      <c r="D66" s="48">
        <f t="shared" si="0"/>
        <v>1.125</v>
      </c>
      <c r="E66" s="47"/>
    </row>
    <row r="67" outlineLevel="2" spans="1:5">
      <c r="A67" s="160" t="s">
        <v>104</v>
      </c>
      <c r="B67" s="207">
        <v>180</v>
      </c>
      <c r="C67" s="207">
        <v>185</v>
      </c>
      <c r="D67" s="48">
        <f t="shared" si="0"/>
        <v>1.02777777777778</v>
      </c>
      <c r="E67" s="47"/>
    </row>
    <row r="68" outlineLevel="2" spans="1:5">
      <c r="A68" s="162" t="s">
        <v>105</v>
      </c>
      <c r="B68" s="207">
        <v>0</v>
      </c>
      <c r="C68" s="207"/>
      <c r="D68" s="48">
        <f t="shared" si="0"/>
        <v>0</v>
      </c>
      <c r="E68" s="47"/>
    </row>
    <row r="69" outlineLevel="2" spans="1:5">
      <c r="A69" s="162" t="s">
        <v>72</v>
      </c>
      <c r="B69" s="207">
        <v>0</v>
      </c>
      <c r="C69" s="207"/>
      <c r="D69" s="48">
        <f t="shared" si="0"/>
        <v>0</v>
      </c>
      <c r="E69" s="47"/>
    </row>
    <row r="70" outlineLevel="2" spans="1:5">
      <c r="A70" s="162" t="s">
        <v>106</v>
      </c>
      <c r="B70" s="207">
        <v>436</v>
      </c>
      <c r="C70" s="207">
        <v>452</v>
      </c>
      <c r="D70" s="48">
        <f t="shared" ref="D70:D133" si="1">IF(B70&lt;&gt;0,C70/B70,0)</f>
        <v>1.03669724770642</v>
      </c>
      <c r="E70" s="47"/>
    </row>
    <row r="71" outlineLevel="1" spans="1:5">
      <c r="A71" s="160" t="s">
        <v>107</v>
      </c>
      <c r="B71" s="208">
        <f>SUM(B72:B78)</f>
        <v>3500</v>
      </c>
      <c r="C71" s="208">
        <f>SUM(C72:C78)</f>
        <v>3500</v>
      </c>
      <c r="D71" s="48">
        <f t="shared" si="1"/>
        <v>1</v>
      </c>
      <c r="E71" s="47"/>
    </row>
    <row r="72" outlineLevel="2" spans="1:5">
      <c r="A72" s="160" t="s">
        <v>63</v>
      </c>
      <c r="B72" s="207"/>
      <c r="C72" s="207"/>
      <c r="D72" s="48">
        <f t="shared" si="1"/>
        <v>0</v>
      </c>
      <c r="E72" s="47"/>
    </row>
    <row r="73" outlineLevel="2" spans="1:5">
      <c r="A73" s="160" t="s">
        <v>64</v>
      </c>
      <c r="B73" s="207"/>
      <c r="C73" s="207"/>
      <c r="D73" s="48">
        <f t="shared" si="1"/>
        <v>0</v>
      </c>
      <c r="E73" s="47"/>
    </row>
    <row r="74" outlineLevel="2" spans="1:5">
      <c r="A74" s="162" t="s">
        <v>65</v>
      </c>
      <c r="B74" s="207"/>
      <c r="C74" s="207"/>
      <c r="D74" s="48">
        <f t="shared" si="1"/>
        <v>0</v>
      </c>
      <c r="E74" s="47"/>
    </row>
    <row r="75" outlineLevel="2" spans="1:5">
      <c r="A75" s="160" t="s">
        <v>104</v>
      </c>
      <c r="B75" s="207"/>
      <c r="C75" s="207"/>
      <c r="D75" s="48">
        <f t="shared" si="1"/>
        <v>0</v>
      </c>
      <c r="E75" s="47"/>
    </row>
    <row r="76" outlineLevel="2" spans="1:5">
      <c r="A76" s="162" t="s">
        <v>108</v>
      </c>
      <c r="B76" s="207">
        <v>2000</v>
      </c>
      <c r="C76" s="207">
        <v>2000</v>
      </c>
      <c r="D76" s="48">
        <f t="shared" si="1"/>
        <v>1</v>
      </c>
      <c r="E76" s="47"/>
    </row>
    <row r="77" outlineLevel="2" spans="1:5">
      <c r="A77" s="162" t="s">
        <v>72</v>
      </c>
      <c r="B77" s="207"/>
      <c r="C77" s="207"/>
      <c r="D77" s="48">
        <f t="shared" si="1"/>
        <v>0</v>
      </c>
      <c r="E77" s="47"/>
    </row>
    <row r="78" outlineLevel="2" spans="1:5">
      <c r="A78" s="162" t="s">
        <v>109</v>
      </c>
      <c r="B78" s="207">
        <v>1500</v>
      </c>
      <c r="C78" s="207">
        <v>1500</v>
      </c>
      <c r="D78" s="48">
        <f t="shared" si="1"/>
        <v>1</v>
      </c>
      <c r="E78" s="47"/>
    </row>
    <row r="79" outlineLevel="1" spans="1:5">
      <c r="A79" s="162" t="s">
        <v>110</v>
      </c>
      <c r="B79" s="208">
        <f>SUM(B80:B87)</f>
        <v>246</v>
      </c>
      <c r="C79" s="208">
        <f>SUM(C80:C87)</f>
        <v>246</v>
      </c>
      <c r="D79" s="48">
        <f t="shared" si="1"/>
        <v>1</v>
      </c>
      <c r="E79" s="47"/>
    </row>
    <row r="80" outlineLevel="2" spans="1:5">
      <c r="A80" s="160" t="s">
        <v>63</v>
      </c>
      <c r="B80" s="207">
        <v>235</v>
      </c>
      <c r="C80" s="207">
        <v>235</v>
      </c>
      <c r="D80" s="48">
        <f t="shared" si="1"/>
        <v>1</v>
      </c>
      <c r="E80" s="47"/>
    </row>
    <row r="81" outlineLevel="2" spans="1:5">
      <c r="A81" s="160" t="s">
        <v>64</v>
      </c>
      <c r="B81" s="207">
        <v>11</v>
      </c>
      <c r="C81" s="207">
        <v>11</v>
      </c>
      <c r="D81" s="48">
        <f t="shared" si="1"/>
        <v>1</v>
      </c>
      <c r="E81" s="47"/>
    </row>
    <row r="82" outlineLevel="2" spans="1:5">
      <c r="A82" s="160" t="s">
        <v>65</v>
      </c>
      <c r="B82" s="207"/>
      <c r="C82" s="207"/>
      <c r="D82" s="48">
        <f t="shared" si="1"/>
        <v>0</v>
      </c>
      <c r="E82" s="47"/>
    </row>
    <row r="83" outlineLevel="2" spans="1:5">
      <c r="A83" s="209" t="s">
        <v>111</v>
      </c>
      <c r="B83" s="207"/>
      <c r="C83" s="207"/>
      <c r="D83" s="48">
        <f t="shared" si="1"/>
        <v>0</v>
      </c>
      <c r="E83" s="47"/>
    </row>
    <row r="84" outlineLevel="2" spans="1:5">
      <c r="A84" s="162" t="s">
        <v>112</v>
      </c>
      <c r="B84" s="207"/>
      <c r="C84" s="207"/>
      <c r="D84" s="48">
        <f t="shared" si="1"/>
        <v>0</v>
      </c>
      <c r="E84" s="47"/>
    </row>
    <row r="85" outlineLevel="2" spans="1:5">
      <c r="A85" s="162" t="s">
        <v>104</v>
      </c>
      <c r="B85" s="207"/>
      <c r="C85" s="207"/>
      <c r="D85" s="48">
        <f t="shared" si="1"/>
        <v>0</v>
      </c>
      <c r="E85" s="47"/>
    </row>
    <row r="86" outlineLevel="2" spans="1:5">
      <c r="A86" s="162" t="s">
        <v>72</v>
      </c>
      <c r="B86" s="207"/>
      <c r="C86" s="207"/>
      <c r="D86" s="48">
        <f t="shared" si="1"/>
        <v>0</v>
      </c>
      <c r="E86" s="47"/>
    </row>
    <row r="87" outlineLevel="2" spans="1:5">
      <c r="A87" s="47" t="s">
        <v>113</v>
      </c>
      <c r="B87" s="207"/>
      <c r="C87" s="207"/>
      <c r="D87" s="48">
        <f t="shared" si="1"/>
        <v>0</v>
      </c>
      <c r="E87" s="47"/>
    </row>
    <row r="88" outlineLevel="1" spans="1:5">
      <c r="A88" s="160" t="s">
        <v>114</v>
      </c>
      <c r="B88" s="208">
        <f>SUM(B89:B100)</f>
        <v>0</v>
      </c>
      <c r="C88" s="208">
        <f>SUM(C89:C100)</f>
        <v>0</v>
      </c>
      <c r="D88" s="48">
        <f t="shared" si="1"/>
        <v>0</v>
      </c>
      <c r="E88" s="47"/>
    </row>
    <row r="89" outlineLevel="2" spans="1:5">
      <c r="A89" s="160" t="s">
        <v>63</v>
      </c>
      <c r="B89" s="207"/>
      <c r="C89" s="207"/>
      <c r="D89" s="48">
        <f t="shared" si="1"/>
        <v>0</v>
      </c>
      <c r="E89" s="47"/>
    </row>
    <row r="90" outlineLevel="2" spans="1:5">
      <c r="A90" s="162" t="s">
        <v>64</v>
      </c>
      <c r="B90" s="207"/>
      <c r="C90" s="207"/>
      <c r="D90" s="48">
        <f t="shared" si="1"/>
        <v>0</v>
      </c>
      <c r="E90" s="47"/>
    </row>
    <row r="91" outlineLevel="2" spans="1:5">
      <c r="A91" s="162" t="s">
        <v>65</v>
      </c>
      <c r="B91" s="207"/>
      <c r="C91" s="207"/>
      <c r="D91" s="48">
        <f t="shared" si="1"/>
        <v>0</v>
      </c>
      <c r="E91" s="47"/>
    </row>
    <row r="92" outlineLevel="2" spans="1:5">
      <c r="A92" s="160" t="s">
        <v>115</v>
      </c>
      <c r="B92" s="207"/>
      <c r="C92" s="207"/>
      <c r="D92" s="48">
        <f t="shared" si="1"/>
        <v>0</v>
      </c>
      <c r="E92" s="47"/>
    </row>
    <row r="93" outlineLevel="2" spans="1:5">
      <c r="A93" s="160" t="s">
        <v>116</v>
      </c>
      <c r="B93" s="207"/>
      <c r="C93" s="207"/>
      <c r="D93" s="48">
        <f t="shared" si="1"/>
        <v>0</v>
      </c>
      <c r="E93" s="47"/>
    </row>
    <row r="94" outlineLevel="2" spans="1:5">
      <c r="A94" s="160" t="s">
        <v>104</v>
      </c>
      <c r="B94" s="207"/>
      <c r="C94" s="207"/>
      <c r="D94" s="48">
        <f t="shared" si="1"/>
        <v>0</v>
      </c>
      <c r="E94" s="47"/>
    </row>
    <row r="95" outlineLevel="2" spans="1:5">
      <c r="A95" s="160" t="s">
        <v>117</v>
      </c>
      <c r="B95" s="207"/>
      <c r="C95" s="207"/>
      <c r="D95" s="48">
        <f t="shared" si="1"/>
        <v>0</v>
      </c>
      <c r="E95" s="47"/>
    </row>
    <row r="96" outlineLevel="2" spans="1:5">
      <c r="A96" s="160" t="s">
        <v>118</v>
      </c>
      <c r="B96" s="207"/>
      <c r="C96" s="207"/>
      <c r="D96" s="48">
        <f t="shared" si="1"/>
        <v>0</v>
      </c>
      <c r="E96" s="47"/>
    </row>
    <row r="97" outlineLevel="2" spans="1:5">
      <c r="A97" s="160" t="s">
        <v>119</v>
      </c>
      <c r="B97" s="207"/>
      <c r="C97" s="207"/>
      <c r="D97" s="48">
        <f t="shared" si="1"/>
        <v>0</v>
      </c>
      <c r="E97" s="47"/>
    </row>
    <row r="98" outlineLevel="2" spans="1:5">
      <c r="A98" s="160" t="s">
        <v>120</v>
      </c>
      <c r="B98" s="207"/>
      <c r="C98" s="207"/>
      <c r="D98" s="48">
        <f t="shared" si="1"/>
        <v>0</v>
      </c>
      <c r="E98" s="47"/>
    </row>
    <row r="99" outlineLevel="2" spans="1:5">
      <c r="A99" s="162" t="s">
        <v>72</v>
      </c>
      <c r="B99" s="207"/>
      <c r="C99" s="207"/>
      <c r="D99" s="48">
        <f t="shared" si="1"/>
        <v>0</v>
      </c>
      <c r="E99" s="47"/>
    </row>
    <row r="100" outlineLevel="2" spans="1:5">
      <c r="A100" s="162" t="s">
        <v>121</v>
      </c>
      <c r="B100" s="207"/>
      <c r="C100" s="207"/>
      <c r="D100" s="48">
        <f t="shared" si="1"/>
        <v>0</v>
      </c>
      <c r="E100" s="47"/>
    </row>
    <row r="101" outlineLevel="1" spans="1:5">
      <c r="A101" s="164" t="s">
        <v>122</v>
      </c>
      <c r="B101" s="208">
        <f>SUM(B102:B109)</f>
        <v>1310</v>
      </c>
      <c r="C101" s="208">
        <f>SUM(C102:C109)</f>
        <v>1333</v>
      </c>
      <c r="D101" s="48">
        <f t="shared" si="1"/>
        <v>1.0175572519084</v>
      </c>
      <c r="E101" s="47"/>
    </row>
    <row r="102" outlineLevel="2" spans="1:5">
      <c r="A102" s="160" t="s">
        <v>63</v>
      </c>
      <c r="B102" s="207">
        <v>870</v>
      </c>
      <c r="C102" s="207">
        <v>876</v>
      </c>
      <c r="D102" s="48">
        <f t="shared" si="1"/>
        <v>1.00689655172414</v>
      </c>
      <c r="E102" s="47"/>
    </row>
    <row r="103" outlineLevel="2" spans="1:5">
      <c r="A103" s="160" t="s">
        <v>64</v>
      </c>
      <c r="B103" s="207">
        <v>0</v>
      </c>
      <c r="C103" s="207"/>
      <c r="D103" s="48">
        <f t="shared" si="1"/>
        <v>0</v>
      </c>
      <c r="E103" s="47"/>
    </row>
    <row r="104" outlineLevel="2" spans="1:5">
      <c r="A104" s="160" t="s">
        <v>65</v>
      </c>
      <c r="B104" s="207">
        <v>0</v>
      </c>
      <c r="C104" s="207"/>
      <c r="D104" s="48">
        <f t="shared" si="1"/>
        <v>0</v>
      </c>
      <c r="E104" s="47"/>
    </row>
    <row r="105" outlineLevel="2" spans="1:5">
      <c r="A105" s="162" t="s">
        <v>123</v>
      </c>
      <c r="B105" s="207">
        <v>76</v>
      </c>
      <c r="C105" s="207">
        <v>82</v>
      </c>
      <c r="D105" s="48">
        <f t="shared" si="1"/>
        <v>1.07894736842105</v>
      </c>
      <c r="E105" s="47"/>
    </row>
    <row r="106" outlineLevel="2" spans="1:5">
      <c r="A106" s="162" t="s">
        <v>124</v>
      </c>
      <c r="B106" s="207">
        <v>0</v>
      </c>
      <c r="C106" s="207"/>
      <c r="D106" s="48">
        <f t="shared" si="1"/>
        <v>0</v>
      </c>
      <c r="E106" s="47"/>
    </row>
    <row r="107" outlineLevel="2" spans="1:5">
      <c r="A107" s="162" t="s">
        <v>125</v>
      </c>
      <c r="B107" s="207">
        <v>0</v>
      </c>
      <c r="C107" s="207"/>
      <c r="D107" s="48">
        <f t="shared" si="1"/>
        <v>0</v>
      </c>
      <c r="E107" s="47"/>
    </row>
    <row r="108" outlineLevel="2" spans="1:5">
      <c r="A108" s="160" t="s">
        <v>72</v>
      </c>
      <c r="B108" s="207">
        <v>0</v>
      </c>
      <c r="C108" s="207"/>
      <c r="D108" s="48">
        <f t="shared" si="1"/>
        <v>0</v>
      </c>
      <c r="E108" s="47"/>
    </row>
    <row r="109" outlineLevel="2" spans="1:5">
      <c r="A109" s="160" t="s">
        <v>126</v>
      </c>
      <c r="B109" s="207">
        <v>364</v>
      </c>
      <c r="C109" s="207">
        <v>375</v>
      </c>
      <c r="D109" s="48">
        <f t="shared" si="1"/>
        <v>1.03021978021978</v>
      </c>
      <c r="E109" s="47"/>
    </row>
    <row r="110" outlineLevel="1" spans="1:5">
      <c r="A110" s="47" t="s">
        <v>127</v>
      </c>
      <c r="B110" s="208">
        <f>SUM(B111:B120)</f>
        <v>1865</v>
      </c>
      <c r="C110" s="208">
        <f>SUM(C111:C120)</f>
        <v>1887</v>
      </c>
      <c r="D110" s="48">
        <f t="shared" si="1"/>
        <v>1.01179624664879</v>
      </c>
      <c r="E110" s="47"/>
    </row>
    <row r="111" outlineLevel="2" spans="1:5">
      <c r="A111" s="160" t="s">
        <v>63</v>
      </c>
      <c r="B111" s="207">
        <v>562</v>
      </c>
      <c r="C111" s="207">
        <v>561</v>
      </c>
      <c r="D111" s="48">
        <f t="shared" si="1"/>
        <v>0.998220640569395</v>
      </c>
      <c r="E111" s="47"/>
    </row>
    <row r="112" outlineLevel="2" spans="1:5">
      <c r="A112" s="160" t="s">
        <v>64</v>
      </c>
      <c r="B112" s="207">
        <v>0</v>
      </c>
      <c r="C112" s="207"/>
      <c r="D112" s="48">
        <f t="shared" si="1"/>
        <v>0</v>
      </c>
      <c r="E112" s="47"/>
    </row>
    <row r="113" outlineLevel="2" spans="1:5">
      <c r="A113" s="160" t="s">
        <v>65</v>
      </c>
      <c r="B113" s="207">
        <v>0</v>
      </c>
      <c r="C113" s="207"/>
      <c r="D113" s="48">
        <f t="shared" si="1"/>
        <v>0</v>
      </c>
      <c r="E113" s="47"/>
    </row>
    <row r="114" outlineLevel="2" spans="1:5">
      <c r="A114" s="162" t="s">
        <v>128</v>
      </c>
      <c r="B114" s="207">
        <v>0</v>
      </c>
      <c r="C114" s="207"/>
      <c r="D114" s="48">
        <f t="shared" si="1"/>
        <v>0</v>
      </c>
      <c r="E114" s="47"/>
    </row>
    <row r="115" outlineLevel="2" spans="1:5">
      <c r="A115" s="162" t="s">
        <v>129</v>
      </c>
      <c r="B115" s="207">
        <v>0</v>
      </c>
      <c r="C115" s="207"/>
      <c r="D115" s="48">
        <f t="shared" si="1"/>
        <v>0</v>
      </c>
      <c r="E115" s="47"/>
    </row>
    <row r="116" outlineLevel="2" spans="1:5">
      <c r="A116" s="162" t="s">
        <v>130</v>
      </c>
      <c r="B116" s="207">
        <v>0</v>
      </c>
      <c r="C116" s="207"/>
      <c r="D116" s="48">
        <f t="shared" si="1"/>
        <v>0</v>
      </c>
      <c r="E116" s="47"/>
    </row>
    <row r="117" outlineLevel="2" spans="1:5">
      <c r="A117" s="160" t="s">
        <v>131</v>
      </c>
      <c r="B117" s="207">
        <v>0</v>
      </c>
      <c r="C117" s="207"/>
      <c r="D117" s="48">
        <f t="shared" si="1"/>
        <v>0</v>
      </c>
      <c r="E117" s="47"/>
    </row>
    <row r="118" outlineLevel="2" spans="1:5">
      <c r="A118" s="160" t="s">
        <v>132</v>
      </c>
      <c r="B118" s="207">
        <v>1152</v>
      </c>
      <c r="C118" s="207">
        <v>1168</v>
      </c>
      <c r="D118" s="48">
        <f t="shared" si="1"/>
        <v>1.01388888888889</v>
      </c>
      <c r="E118" s="47"/>
    </row>
    <row r="119" outlineLevel="2" spans="1:5">
      <c r="A119" s="160" t="s">
        <v>72</v>
      </c>
      <c r="B119" s="207">
        <v>0</v>
      </c>
      <c r="C119" s="207"/>
      <c r="D119" s="48">
        <f t="shared" si="1"/>
        <v>0</v>
      </c>
      <c r="E119" s="47"/>
    </row>
    <row r="120" outlineLevel="2" spans="1:5">
      <c r="A120" s="162" t="s">
        <v>133</v>
      </c>
      <c r="B120" s="207">
        <v>151</v>
      </c>
      <c r="C120" s="207">
        <v>158</v>
      </c>
      <c r="D120" s="48">
        <f t="shared" si="1"/>
        <v>1.04635761589404</v>
      </c>
      <c r="E120" s="47"/>
    </row>
    <row r="121" outlineLevel="1" spans="1:5">
      <c r="A121" s="162" t="s">
        <v>134</v>
      </c>
      <c r="B121" s="208">
        <f>SUM(B122:B132)</f>
        <v>0</v>
      </c>
      <c r="C121" s="208">
        <f>SUM(C122:C132)</f>
        <v>0</v>
      </c>
      <c r="D121" s="48">
        <f t="shared" si="1"/>
        <v>0</v>
      </c>
      <c r="E121" s="47"/>
    </row>
    <row r="122" outlineLevel="2" spans="1:5">
      <c r="A122" s="162" t="s">
        <v>63</v>
      </c>
      <c r="B122" s="207"/>
      <c r="C122" s="207"/>
      <c r="D122" s="48">
        <f t="shared" si="1"/>
        <v>0</v>
      </c>
      <c r="E122" s="47"/>
    </row>
    <row r="123" outlineLevel="2" spans="1:5">
      <c r="A123" s="47" t="s">
        <v>64</v>
      </c>
      <c r="B123" s="207"/>
      <c r="C123" s="207"/>
      <c r="D123" s="48">
        <f t="shared" si="1"/>
        <v>0</v>
      </c>
      <c r="E123" s="47"/>
    </row>
    <row r="124" outlineLevel="2" spans="1:5">
      <c r="A124" s="160" t="s">
        <v>65</v>
      </c>
      <c r="B124" s="207"/>
      <c r="C124" s="207"/>
      <c r="D124" s="48">
        <f t="shared" si="1"/>
        <v>0</v>
      </c>
      <c r="E124" s="47"/>
    </row>
    <row r="125" outlineLevel="2" spans="1:5">
      <c r="A125" s="160" t="s">
        <v>135</v>
      </c>
      <c r="B125" s="207"/>
      <c r="C125" s="207"/>
      <c r="D125" s="48">
        <f t="shared" si="1"/>
        <v>0</v>
      </c>
      <c r="E125" s="47"/>
    </row>
    <row r="126" outlineLevel="2" spans="1:5">
      <c r="A126" s="160" t="s">
        <v>136</v>
      </c>
      <c r="B126" s="207"/>
      <c r="C126" s="207"/>
      <c r="D126" s="48">
        <f t="shared" si="1"/>
        <v>0</v>
      </c>
      <c r="E126" s="47"/>
    </row>
    <row r="127" outlineLevel="2" spans="1:5">
      <c r="A127" s="162" t="s">
        <v>137</v>
      </c>
      <c r="B127" s="207"/>
      <c r="C127" s="207"/>
      <c r="D127" s="48">
        <f t="shared" si="1"/>
        <v>0</v>
      </c>
      <c r="E127" s="47"/>
    </row>
    <row r="128" outlineLevel="2" spans="1:5">
      <c r="A128" s="160" t="s">
        <v>138</v>
      </c>
      <c r="B128" s="207"/>
      <c r="C128" s="207"/>
      <c r="D128" s="48">
        <f t="shared" si="1"/>
        <v>0</v>
      </c>
      <c r="E128" s="47"/>
    </row>
    <row r="129" outlineLevel="2" spans="1:5">
      <c r="A129" s="160" t="s">
        <v>139</v>
      </c>
      <c r="B129" s="207"/>
      <c r="C129" s="207"/>
      <c r="D129" s="48">
        <f t="shared" si="1"/>
        <v>0</v>
      </c>
      <c r="E129" s="47"/>
    </row>
    <row r="130" outlineLevel="2" spans="1:5">
      <c r="A130" s="160" t="s">
        <v>140</v>
      </c>
      <c r="B130" s="207"/>
      <c r="C130" s="207"/>
      <c r="D130" s="48">
        <f t="shared" si="1"/>
        <v>0</v>
      </c>
      <c r="E130" s="47"/>
    </row>
    <row r="131" outlineLevel="2" spans="1:5">
      <c r="A131" s="160" t="s">
        <v>72</v>
      </c>
      <c r="B131" s="207"/>
      <c r="C131" s="207"/>
      <c r="D131" s="48">
        <f t="shared" si="1"/>
        <v>0</v>
      </c>
      <c r="E131" s="47"/>
    </row>
    <row r="132" outlineLevel="2" spans="1:5">
      <c r="A132" s="160" t="s">
        <v>141</v>
      </c>
      <c r="B132" s="207"/>
      <c r="C132" s="207"/>
      <c r="D132" s="48">
        <f t="shared" si="1"/>
        <v>0</v>
      </c>
      <c r="E132" s="47"/>
    </row>
    <row r="133" outlineLevel="1" spans="1:5">
      <c r="A133" s="160" t="s">
        <v>142</v>
      </c>
      <c r="B133" s="208">
        <f>SUM(B134:B139)</f>
        <v>0</v>
      </c>
      <c r="C133" s="208">
        <f>SUM(C134:C139)</f>
        <v>0</v>
      </c>
      <c r="D133" s="48">
        <f t="shared" si="1"/>
        <v>0</v>
      </c>
      <c r="E133" s="47"/>
    </row>
    <row r="134" outlineLevel="2" spans="1:5">
      <c r="A134" s="160" t="s">
        <v>63</v>
      </c>
      <c r="B134" s="207"/>
      <c r="C134" s="207"/>
      <c r="D134" s="48">
        <f t="shared" ref="D134:D197" si="2">IF(B134&lt;&gt;0,C134/B134,0)</f>
        <v>0</v>
      </c>
      <c r="E134" s="47"/>
    </row>
    <row r="135" outlineLevel="2" spans="1:5">
      <c r="A135" s="160" t="s">
        <v>64</v>
      </c>
      <c r="B135" s="207"/>
      <c r="C135" s="207"/>
      <c r="D135" s="48">
        <f t="shared" si="2"/>
        <v>0</v>
      </c>
      <c r="E135" s="47"/>
    </row>
    <row r="136" outlineLevel="2" spans="1:5">
      <c r="A136" s="162" t="s">
        <v>65</v>
      </c>
      <c r="B136" s="207"/>
      <c r="C136" s="207"/>
      <c r="D136" s="48">
        <f t="shared" si="2"/>
        <v>0</v>
      </c>
      <c r="E136" s="47"/>
    </row>
    <row r="137" outlineLevel="2" spans="1:5">
      <c r="A137" s="162" t="s">
        <v>143</v>
      </c>
      <c r="B137" s="207"/>
      <c r="C137" s="207"/>
      <c r="D137" s="48">
        <f t="shared" si="2"/>
        <v>0</v>
      </c>
      <c r="E137" s="47"/>
    </row>
    <row r="138" outlineLevel="2" spans="1:5">
      <c r="A138" s="162" t="s">
        <v>72</v>
      </c>
      <c r="B138" s="207"/>
      <c r="C138" s="207"/>
      <c r="D138" s="48">
        <f t="shared" si="2"/>
        <v>0</v>
      </c>
      <c r="E138" s="47"/>
    </row>
    <row r="139" outlineLevel="2" spans="1:5">
      <c r="A139" s="47" t="s">
        <v>144</v>
      </c>
      <c r="B139" s="207"/>
      <c r="C139" s="207"/>
      <c r="D139" s="48">
        <f t="shared" si="2"/>
        <v>0</v>
      </c>
      <c r="E139" s="47"/>
    </row>
    <row r="140" outlineLevel="1" spans="1:5">
      <c r="A140" s="160" t="s">
        <v>145</v>
      </c>
      <c r="B140" s="208">
        <f>SUM(B141:B147)</f>
        <v>72</v>
      </c>
      <c r="C140" s="208">
        <f>SUM(C141:C147)</f>
        <v>90</v>
      </c>
      <c r="D140" s="48">
        <f t="shared" si="2"/>
        <v>1.25</v>
      </c>
      <c r="E140" s="47"/>
    </row>
    <row r="141" outlineLevel="2" spans="1:5">
      <c r="A141" s="160" t="s">
        <v>63</v>
      </c>
      <c r="B141" s="207">
        <v>50</v>
      </c>
      <c r="C141" s="207">
        <v>52</v>
      </c>
      <c r="D141" s="48">
        <f t="shared" si="2"/>
        <v>1.04</v>
      </c>
      <c r="E141" s="47"/>
    </row>
    <row r="142" outlineLevel="2" spans="1:5">
      <c r="A142" s="162" t="s">
        <v>64</v>
      </c>
      <c r="B142" s="207">
        <v>0</v>
      </c>
      <c r="C142" s="207"/>
      <c r="D142" s="48">
        <f t="shared" si="2"/>
        <v>0</v>
      </c>
      <c r="E142" s="47"/>
    </row>
    <row r="143" outlineLevel="2" spans="1:5">
      <c r="A143" s="162" t="s">
        <v>65</v>
      </c>
      <c r="B143" s="207">
        <v>0</v>
      </c>
      <c r="C143" s="207"/>
      <c r="D143" s="48">
        <f t="shared" si="2"/>
        <v>0</v>
      </c>
      <c r="E143" s="47"/>
    </row>
    <row r="144" outlineLevel="2" spans="1:5">
      <c r="A144" s="162" t="s">
        <v>146</v>
      </c>
      <c r="B144" s="207">
        <v>3</v>
      </c>
      <c r="C144" s="207">
        <v>5</v>
      </c>
      <c r="D144" s="48">
        <f t="shared" si="2"/>
        <v>1.66666666666667</v>
      </c>
      <c r="E144" s="47"/>
    </row>
    <row r="145" outlineLevel="2" spans="1:5">
      <c r="A145" s="47" t="s">
        <v>147</v>
      </c>
      <c r="B145" s="207">
        <v>4</v>
      </c>
      <c r="C145" s="207">
        <v>6</v>
      </c>
      <c r="D145" s="48">
        <f t="shared" si="2"/>
        <v>1.5</v>
      </c>
      <c r="E145" s="47"/>
    </row>
    <row r="146" outlineLevel="2" spans="1:5">
      <c r="A146" s="160" t="s">
        <v>72</v>
      </c>
      <c r="B146" s="207">
        <v>0</v>
      </c>
      <c r="C146" s="207"/>
      <c r="D146" s="48">
        <f t="shared" si="2"/>
        <v>0</v>
      </c>
      <c r="E146" s="47"/>
    </row>
    <row r="147" outlineLevel="2" spans="1:5">
      <c r="A147" s="160" t="s">
        <v>148</v>
      </c>
      <c r="B147" s="207">
        <v>15</v>
      </c>
      <c r="C147" s="207">
        <v>27</v>
      </c>
      <c r="D147" s="48">
        <f t="shared" si="2"/>
        <v>1.8</v>
      </c>
      <c r="E147" s="47"/>
    </row>
    <row r="148" outlineLevel="1" spans="1:5">
      <c r="A148" s="162" t="s">
        <v>149</v>
      </c>
      <c r="B148" s="208">
        <f>SUM(B149:B153)</f>
        <v>118</v>
      </c>
      <c r="C148" s="208">
        <f>SUM(C149:C153)</f>
        <v>121</v>
      </c>
      <c r="D148" s="48">
        <f t="shared" si="2"/>
        <v>1.02542372881356</v>
      </c>
      <c r="E148" s="47"/>
    </row>
    <row r="149" outlineLevel="2" spans="1:5">
      <c r="A149" s="162" t="s">
        <v>63</v>
      </c>
      <c r="B149" s="207">
        <v>66</v>
      </c>
      <c r="C149" s="207">
        <v>68</v>
      </c>
      <c r="D149" s="48">
        <f t="shared" si="2"/>
        <v>1.03030303030303</v>
      </c>
      <c r="E149" s="47"/>
    </row>
    <row r="150" outlineLevel="2" spans="1:5">
      <c r="A150" s="162" t="s">
        <v>64</v>
      </c>
      <c r="B150" s="207">
        <v>0</v>
      </c>
      <c r="C150" s="207"/>
      <c r="D150" s="48">
        <f t="shared" si="2"/>
        <v>0</v>
      </c>
      <c r="E150" s="47"/>
    </row>
    <row r="151" outlineLevel="2" spans="1:5">
      <c r="A151" s="160" t="s">
        <v>65</v>
      </c>
      <c r="B151" s="207">
        <v>0</v>
      </c>
      <c r="C151" s="207"/>
      <c r="D151" s="48">
        <f t="shared" si="2"/>
        <v>0</v>
      </c>
      <c r="E151" s="47"/>
    </row>
    <row r="152" outlineLevel="2" spans="1:5">
      <c r="A152" s="163" t="s">
        <v>150</v>
      </c>
      <c r="B152" s="207">
        <v>52</v>
      </c>
      <c r="C152" s="207">
        <v>53</v>
      </c>
      <c r="D152" s="48">
        <f t="shared" si="2"/>
        <v>1.01923076923077</v>
      </c>
      <c r="E152" s="47"/>
    </row>
    <row r="153" outlineLevel="2" spans="1:5">
      <c r="A153" s="160" t="s">
        <v>151</v>
      </c>
      <c r="B153" s="207">
        <v>0</v>
      </c>
      <c r="C153" s="207"/>
      <c r="D153" s="48">
        <f t="shared" si="2"/>
        <v>0</v>
      </c>
      <c r="E153" s="47"/>
    </row>
    <row r="154" outlineLevel="1" spans="1:5">
      <c r="A154" s="162" t="s">
        <v>152</v>
      </c>
      <c r="B154" s="208">
        <f>SUM(B155:B160)</f>
        <v>95</v>
      </c>
      <c r="C154" s="208">
        <f>SUM(C155:C160)</f>
        <v>98</v>
      </c>
      <c r="D154" s="48">
        <f t="shared" si="2"/>
        <v>1.03157894736842</v>
      </c>
      <c r="E154" s="47"/>
    </row>
    <row r="155" outlineLevel="2" spans="1:5">
      <c r="A155" s="162" t="s">
        <v>63</v>
      </c>
      <c r="B155" s="207">
        <v>95</v>
      </c>
      <c r="C155" s="207">
        <v>98</v>
      </c>
      <c r="D155" s="48">
        <f t="shared" si="2"/>
        <v>1.03157894736842</v>
      </c>
      <c r="E155" s="47"/>
    </row>
    <row r="156" outlineLevel="2" spans="1:5">
      <c r="A156" s="162" t="s">
        <v>64</v>
      </c>
      <c r="B156" s="207"/>
      <c r="C156" s="207"/>
      <c r="D156" s="48">
        <f t="shared" si="2"/>
        <v>0</v>
      </c>
      <c r="E156" s="47"/>
    </row>
    <row r="157" outlineLevel="2" spans="1:5">
      <c r="A157" s="47" t="s">
        <v>65</v>
      </c>
      <c r="B157" s="207"/>
      <c r="C157" s="207"/>
      <c r="D157" s="48">
        <f t="shared" si="2"/>
        <v>0</v>
      </c>
      <c r="E157" s="47"/>
    </row>
    <row r="158" outlineLevel="2" spans="1:5">
      <c r="A158" s="160" t="s">
        <v>77</v>
      </c>
      <c r="B158" s="210"/>
      <c r="C158" s="210"/>
      <c r="D158" s="48">
        <f t="shared" si="2"/>
        <v>0</v>
      </c>
      <c r="E158" s="47"/>
    </row>
    <row r="159" outlineLevel="2" spans="1:5">
      <c r="A159" s="160" t="s">
        <v>72</v>
      </c>
      <c r="B159" s="207"/>
      <c r="C159" s="207"/>
      <c r="D159" s="48">
        <f t="shared" si="2"/>
        <v>0</v>
      </c>
      <c r="E159" s="47"/>
    </row>
    <row r="160" outlineLevel="2" spans="1:5">
      <c r="A160" s="160" t="s">
        <v>153</v>
      </c>
      <c r="B160" s="207"/>
      <c r="C160" s="207"/>
      <c r="D160" s="48">
        <f t="shared" si="2"/>
        <v>0</v>
      </c>
      <c r="E160" s="47"/>
    </row>
    <row r="161" outlineLevel="1" spans="1:5">
      <c r="A161" s="162" t="s">
        <v>154</v>
      </c>
      <c r="B161" s="208">
        <f>SUM(B162:B167)</f>
        <v>264</v>
      </c>
      <c r="C161" s="208">
        <f>SUM(C162:C167)</f>
        <v>266</v>
      </c>
      <c r="D161" s="48">
        <f t="shared" si="2"/>
        <v>1.00757575757576</v>
      </c>
      <c r="E161" s="47"/>
    </row>
    <row r="162" outlineLevel="2" spans="1:5">
      <c r="A162" s="162" t="s">
        <v>63</v>
      </c>
      <c r="B162" s="207">
        <v>233</v>
      </c>
      <c r="C162" s="207">
        <v>236</v>
      </c>
      <c r="D162" s="48">
        <f t="shared" si="2"/>
        <v>1.01287553648069</v>
      </c>
      <c r="E162" s="47"/>
    </row>
    <row r="163" outlineLevel="2" spans="1:5">
      <c r="A163" s="162" t="s">
        <v>64</v>
      </c>
      <c r="B163" s="207">
        <v>31</v>
      </c>
      <c r="C163" s="207">
        <v>30</v>
      </c>
      <c r="D163" s="48">
        <f t="shared" si="2"/>
        <v>0.967741935483871</v>
      </c>
      <c r="E163" s="47"/>
    </row>
    <row r="164" outlineLevel="2" spans="1:5">
      <c r="A164" s="160" t="s">
        <v>65</v>
      </c>
      <c r="B164" s="207"/>
      <c r="C164" s="207"/>
      <c r="D164" s="48">
        <f t="shared" si="2"/>
        <v>0</v>
      </c>
      <c r="E164" s="47"/>
    </row>
    <row r="165" outlineLevel="2" spans="1:5">
      <c r="A165" s="160" t="s">
        <v>155</v>
      </c>
      <c r="B165" s="207"/>
      <c r="C165" s="207"/>
      <c r="D165" s="48">
        <f t="shared" si="2"/>
        <v>0</v>
      </c>
      <c r="E165" s="47"/>
    </row>
    <row r="166" outlineLevel="2" spans="1:5">
      <c r="A166" s="162" t="s">
        <v>72</v>
      </c>
      <c r="B166" s="207"/>
      <c r="C166" s="207"/>
      <c r="D166" s="48">
        <f t="shared" si="2"/>
        <v>0</v>
      </c>
      <c r="E166" s="47"/>
    </row>
    <row r="167" outlineLevel="2" spans="1:5">
      <c r="A167" s="162" t="s">
        <v>156</v>
      </c>
      <c r="B167" s="207"/>
      <c r="C167" s="207"/>
      <c r="D167" s="48">
        <f t="shared" si="2"/>
        <v>0</v>
      </c>
      <c r="E167" s="47"/>
    </row>
    <row r="168" outlineLevel="1" spans="1:5">
      <c r="A168" s="162" t="s">
        <v>157</v>
      </c>
      <c r="B168" s="208">
        <f>SUM(B169:B174)</f>
        <v>2971</v>
      </c>
      <c r="C168" s="208">
        <f>SUM(C169:C174)</f>
        <v>3159</v>
      </c>
      <c r="D168" s="48">
        <f t="shared" si="2"/>
        <v>1.0632783574554</v>
      </c>
      <c r="E168" s="47"/>
    </row>
    <row r="169" outlineLevel="2" spans="1:5">
      <c r="A169" s="162" t="s">
        <v>63</v>
      </c>
      <c r="B169" s="207">
        <v>2498</v>
      </c>
      <c r="C169" s="207">
        <v>2675</v>
      </c>
      <c r="D169" s="48">
        <f t="shared" si="2"/>
        <v>1.07085668534828</v>
      </c>
      <c r="E169" s="47"/>
    </row>
    <row r="170" outlineLevel="2" spans="1:5">
      <c r="A170" s="160" t="s">
        <v>64</v>
      </c>
      <c r="B170" s="207">
        <v>0</v>
      </c>
      <c r="C170" s="207"/>
      <c r="D170" s="48">
        <f t="shared" si="2"/>
        <v>0</v>
      </c>
      <c r="E170" s="47"/>
    </row>
    <row r="171" outlineLevel="2" spans="1:5">
      <c r="A171" s="160" t="s">
        <v>65</v>
      </c>
      <c r="B171" s="207">
        <v>273</v>
      </c>
      <c r="C171" s="207">
        <v>285</v>
      </c>
      <c r="D171" s="48">
        <f t="shared" si="2"/>
        <v>1.04395604395604</v>
      </c>
      <c r="E171" s="47"/>
    </row>
    <row r="172" outlineLevel="2" spans="1:5">
      <c r="A172" s="160" t="s">
        <v>158</v>
      </c>
      <c r="B172" s="207">
        <v>200</v>
      </c>
      <c r="C172" s="207">
        <v>199</v>
      </c>
      <c r="D172" s="48">
        <f t="shared" si="2"/>
        <v>0.995</v>
      </c>
      <c r="E172" s="47"/>
    </row>
    <row r="173" outlineLevel="2" spans="1:5">
      <c r="A173" s="162" t="s">
        <v>72</v>
      </c>
      <c r="B173" s="207">
        <v>0</v>
      </c>
      <c r="C173" s="207"/>
      <c r="D173" s="48">
        <f t="shared" si="2"/>
        <v>0</v>
      </c>
      <c r="E173" s="47"/>
    </row>
    <row r="174" outlineLevel="2" spans="1:5">
      <c r="A174" s="162" t="s">
        <v>159</v>
      </c>
      <c r="B174" s="207">
        <v>0</v>
      </c>
      <c r="C174" s="207"/>
      <c r="D174" s="48">
        <f t="shared" si="2"/>
        <v>0</v>
      </c>
      <c r="E174" s="47"/>
    </row>
    <row r="175" outlineLevel="1" spans="1:5">
      <c r="A175" s="162" t="s">
        <v>160</v>
      </c>
      <c r="B175" s="208">
        <f>SUM(B176:B181)</f>
        <v>526</v>
      </c>
      <c r="C175" s="208">
        <f>SUM(C176:C181)</f>
        <v>531</v>
      </c>
      <c r="D175" s="48">
        <f t="shared" si="2"/>
        <v>1.00950570342205</v>
      </c>
      <c r="E175" s="47"/>
    </row>
    <row r="176" outlineLevel="2" spans="1:5">
      <c r="A176" s="160" t="s">
        <v>63</v>
      </c>
      <c r="B176" s="207">
        <v>519</v>
      </c>
      <c r="C176" s="207">
        <v>521</v>
      </c>
      <c r="D176" s="48">
        <f t="shared" si="2"/>
        <v>1.00385356454721</v>
      </c>
      <c r="E176" s="47"/>
    </row>
    <row r="177" outlineLevel="2" spans="1:5">
      <c r="A177" s="160" t="s">
        <v>64</v>
      </c>
      <c r="B177" s="207">
        <v>0</v>
      </c>
      <c r="C177" s="207"/>
      <c r="D177" s="48">
        <f t="shared" si="2"/>
        <v>0</v>
      </c>
      <c r="E177" s="47"/>
    </row>
    <row r="178" outlineLevel="2" spans="1:5">
      <c r="A178" s="160" t="s">
        <v>65</v>
      </c>
      <c r="B178" s="207">
        <v>0</v>
      </c>
      <c r="C178" s="207"/>
      <c r="D178" s="48">
        <f t="shared" si="2"/>
        <v>0</v>
      </c>
      <c r="E178" s="47"/>
    </row>
    <row r="179" outlineLevel="2" spans="1:5">
      <c r="A179" s="160" t="s">
        <v>161</v>
      </c>
      <c r="B179" s="207">
        <v>0</v>
      </c>
      <c r="C179" s="207"/>
      <c r="D179" s="48">
        <f t="shared" si="2"/>
        <v>0</v>
      </c>
      <c r="E179" s="47"/>
    </row>
    <row r="180" outlineLevel="2" spans="1:5">
      <c r="A180" s="160" t="s">
        <v>72</v>
      </c>
      <c r="B180" s="207">
        <v>0</v>
      </c>
      <c r="C180" s="207"/>
      <c r="D180" s="48">
        <f t="shared" si="2"/>
        <v>0</v>
      </c>
      <c r="E180" s="47"/>
    </row>
    <row r="181" outlineLevel="2" spans="1:5">
      <c r="A181" s="162" t="s">
        <v>162</v>
      </c>
      <c r="B181" s="207">
        <v>7</v>
      </c>
      <c r="C181" s="207">
        <v>10</v>
      </c>
      <c r="D181" s="48">
        <f t="shared" si="2"/>
        <v>1.42857142857143</v>
      </c>
      <c r="E181" s="47"/>
    </row>
    <row r="182" outlineLevel="1" spans="1:5">
      <c r="A182" s="162" t="s">
        <v>163</v>
      </c>
      <c r="B182" s="208">
        <f>SUM(B183:B188)</f>
        <v>1340</v>
      </c>
      <c r="C182" s="208">
        <f>SUM(C183:C188)</f>
        <v>1452</v>
      </c>
      <c r="D182" s="48">
        <f t="shared" si="2"/>
        <v>1.08358208955224</v>
      </c>
      <c r="E182" s="47"/>
    </row>
    <row r="183" outlineLevel="2" spans="1:5">
      <c r="A183" s="47" t="s">
        <v>63</v>
      </c>
      <c r="B183" s="207">
        <v>419</v>
      </c>
      <c r="C183" s="207">
        <v>432</v>
      </c>
      <c r="D183" s="48">
        <f t="shared" si="2"/>
        <v>1.03102625298329</v>
      </c>
      <c r="E183" s="47"/>
    </row>
    <row r="184" outlineLevel="2" spans="1:5">
      <c r="A184" s="160" t="s">
        <v>64</v>
      </c>
      <c r="B184" s="207">
        <v>0</v>
      </c>
      <c r="C184" s="207"/>
      <c r="D184" s="48">
        <f t="shared" si="2"/>
        <v>0</v>
      </c>
      <c r="E184" s="47"/>
    </row>
    <row r="185" outlineLevel="2" spans="1:5">
      <c r="A185" s="160" t="s">
        <v>65</v>
      </c>
      <c r="B185" s="207">
        <v>0</v>
      </c>
      <c r="C185" s="207"/>
      <c r="D185" s="48">
        <f t="shared" si="2"/>
        <v>0</v>
      </c>
      <c r="E185" s="47"/>
    </row>
    <row r="186" outlineLevel="2" spans="1:5">
      <c r="A186" s="160" t="s">
        <v>164</v>
      </c>
      <c r="B186" s="207">
        <v>0</v>
      </c>
      <c r="C186" s="207"/>
      <c r="D186" s="48">
        <f t="shared" si="2"/>
        <v>0</v>
      </c>
      <c r="E186" s="47"/>
    </row>
    <row r="187" outlineLevel="2" spans="1:5">
      <c r="A187" s="160" t="s">
        <v>72</v>
      </c>
      <c r="B187" s="207">
        <v>0</v>
      </c>
      <c r="C187" s="207"/>
      <c r="D187" s="48">
        <f t="shared" si="2"/>
        <v>0</v>
      </c>
      <c r="E187" s="47"/>
    </row>
    <row r="188" outlineLevel="2" spans="1:5">
      <c r="A188" s="162" t="s">
        <v>165</v>
      </c>
      <c r="B188" s="207">
        <v>921</v>
      </c>
      <c r="C188" s="207">
        <v>1020</v>
      </c>
      <c r="D188" s="48">
        <f t="shared" si="2"/>
        <v>1.10749185667752</v>
      </c>
      <c r="E188" s="47"/>
    </row>
    <row r="189" outlineLevel="1" spans="1:5">
      <c r="A189" s="162" t="s">
        <v>166</v>
      </c>
      <c r="B189" s="208">
        <f>SUM(B190:B196)</f>
        <v>125</v>
      </c>
      <c r="C189" s="208">
        <f>SUM(C190:C196)</f>
        <v>138</v>
      </c>
      <c r="D189" s="48">
        <f t="shared" si="2"/>
        <v>1.104</v>
      </c>
      <c r="E189" s="47"/>
    </row>
    <row r="190" outlineLevel="2" spans="1:5">
      <c r="A190" s="162" t="s">
        <v>63</v>
      </c>
      <c r="B190" s="207">
        <v>103</v>
      </c>
      <c r="C190" s="207">
        <v>103</v>
      </c>
      <c r="D190" s="48">
        <f t="shared" si="2"/>
        <v>1</v>
      </c>
      <c r="E190" s="47"/>
    </row>
    <row r="191" outlineLevel="2" spans="1:5">
      <c r="A191" s="160" t="s">
        <v>64</v>
      </c>
      <c r="B191" s="207">
        <v>0</v>
      </c>
      <c r="C191" s="207"/>
      <c r="D191" s="48">
        <f t="shared" si="2"/>
        <v>0</v>
      </c>
      <c r="E191" s="47"/>
    </row>
    <row r="192" outlineLevel="2" spans="1:5">
      <c r="A192" s="160" t="s">
        <v>65</v>
      </c>
      <c r="B192" s="207">
        <v>0</v>
      </c>
      <c r="C192" s="207"/>
      <c r="D192" s="48">
        <f t="shared" si="2"/>
        <v>0</v>
      </c>
      <c r="E192" s="47"/>
    </row>
    <row r="193" outlineLevel="2" spans="1:5">
      <c r="A193" s="160" t="s">
        <v>167</v>
      </c>
      <c r="B193" s="207">
        <v>0</v>
      </c>
      <c r="C193" s="207"/>
      <c r="D193" s="48">
        <f t="shared" si="2"/>
        <v>0</v>
      </c>
      <c r="E193" s="47"/>
    </row>
    <row r="194" outlineLevel="2" spans="1:5">
      <c r="A194" s="160" t="s">
        <v>168</v>
      </c>
      <c r="B194" s="207">
        <v>2</v>
      </c>
      <c r="C194" s="207"/>
      <c r="D194" s="48">
        <f t="shared" si="2"/>
        <v>0</v>
      </c>
      <c r="E194" s="47"/>
    </row>
    <row r="195" outlineLevel="2" spans="1:5">
      <c r="A195" s="160" t="s">
        <v>72</v>
      </c>
      <c r="B195" s="210">
        <v>0</v>
      </c>
      <c r="C195" s="210"/>
      <c r="D195" s="48">
        <f t="shared" si="2"/>
        <v>0</v>
      </c>
      <c r="E195" s="211"/>
    </row>
    <row r="196" outlineLevel="2" spans="1:5">
      <c r="A196" s="162" t="s">
        <v>169</v>
      </c>
      <c r="B196" s="210">
        <v>20</v>
      </c>
      <c r="C196" s="210">
        <v>35</v>
      </c>
      <c r="D196" s="48">
        <f t="shared" si="2"/>
        <v>1.75</v>
      </c>
      <c r="E196" s="211"/>
    </row>
    <row r="197" outlineLevel="1" spans="1:5">
      <c r="A197" s="162" t="s">
        <v>170</v>
      </c>
      <c r="B197" s="208">
        <f>SUM(B198:B202)</f>
        <v>0</v>
      </c>
      <c r="C197" s="208">
        <f>SUM(C198:C202)</f>
        <v>0</v>
      </c>
      <c r="D197" s="48">
        <f t="shared" si="2"/>
        <v>0</v>
      </c>
      <c r="E197" s="211"/>
    </row>
    <row r="198" outlineLevel="2" spans="1:5">
      <c r="A198" s="162" t="s">
        <v>63</v>
      </c>
      <c r="B198" s="207"/>
      <c r="C198" s="207"/>
      <c r="D198" s="48">
        <f t="shared" ref="D198:D261" si="3">IF(B198&lt;&gt;0,C198/B198,0)</f>
        <v>0</v>
      </c>
      <c r="E198" s="47"/>
    </row>
    <row r="199" outlineLevel="2" spans="1:5">
      <c r="A199" s="47" t="s">
        <v>64</v>
      </c>
      <c r="B199" s="207"/>
      <c r="C199" s="207"/>
      <c r="D199" s="48">
        <f t="shared" si="3"/>
        <v>0</v>
      </c>
      <c r="E199" s="47"/>
    </row>
    <row r="200" outlineLevel="2" spans="1:5">
      <c r="A200" s="160" t="s">
        <v>65</v>
      </c>
      <c r="B200" s="212"/>
      <c r="C200" s="212"/>
      <c r="D200" s="48">
        <f t="shared" si="3"/>
        <v>0</v>
      </c>
      <c r="E200" s="47"/>
    </row>
    <row r="201" outlineLevel="2" spans="1:5">
      <c r="A201" s="160" t="s">
        <v>72</v>
      </c>
      <c r="B201" s="212"/>
      <c r="C201" s="212"/>
      <c r="D201" s="48">
        <f t="shared" si="3"/>
        <v>0</v>
      </c>
      <c r="E201" s="47"/>
    </row>
    <row r="202" outlineLevel="2" spans="1:5">
      <c r="A202" s="160" t="s">
        <v>171</v>
      </c>
      <c r="B202" s="212"/>
      <c r="C202" s="212"/>
      <c r="D202" s="48">
        <f t="shared" si="3"/>
        <v>0</v>
      </c>
      <c r="E202" s="47"/>
    </row>
    <row r="203" outlineLevel="1" spans="1:5">
      <c r="A203" s="162" t="s">
        <v>172</v>
      </c>
      <c r="B203" s="208">
        <f>SUM(B204:B208)</f>
        <v>118</v>
      </c>
      <c r="C203" s="208">
        <f>SUM(C204:C208)</f>
        <v>176</v>
      </c>
      <c r="D203" s="48">
        <f t="shared" si="3"/>
        <v>1.49152542372881</v>
      </c>
      <c r="E203" s="47"/>
    </row>
    <row r="204" outlineLevel="2" spans="1:5">
      <c r="A204" s="162" t="s">
        <v>63</v>
      </c>
      <c r="B204" s="213">
        <v>0</v>
      </c>
      <c r="C204" s="213"/>
      <c r="D204" s="48">
        <f t="shared" si="3"/>
        <v>0</v>
      </c>
      <c r="E204" s="47"/>
    </row>
    <row r="205" outlineLevel="2" spans="1:5">
      <c r="A205" s="162" t="s">
        <v>64</v>
      </c>
      <c r="B205" s="213">
        <v>18</v>
      </c>
      <c r="C205" s="213">
        <v>26</v>
      </c>
      <c r="D205" s="48">
        <f t="shared" si="3"/>
        <v>1.44444444444444</v>
      </c>
      <c r="E205" s="47"/>
    </row>
    <row r="206" outlineLevel="2" spans="1:5">
      <c r="A206" s="160" t="s">
        <v>65</v>
      </c>
      <c r="B206" s="213">
        <v>0</v>
      </c>
      <c r="C206" s="213"/>
      <c r="D206" s="48">
        <f t="shared" si="3"/>
        <v>0</v>
      </c>
      <c r="E206" s="47"/>
    </row>
    <row r="207" outlineLevel="2" spans="1:5">
      <c r="A207" s="160" t="s">
        <v>72</v>
      </c>
      <c r="B207" s="213">
        <v>0</v>
      </c>
      <c r="C207" s="213"/>
      <c r="D207" s="48">
        <f t="shared" si="3"/>
        <v>0</v>
      </c>
      <c r="E207" s="47"/>
    </row>
    <row r="208" outlineLevel="2" spans="1:5">
      <c r="A208" s="160" t="s">
        <v>173</v>
      </c>
      <c r="B208" s="213">
        <v>100</v>
      </c>
      <c r="C208" s="213">
        <v>150</v>
      </c>
      <c r="D208" s="48">
        <f t="shared" si="3"/>
        <v>1.5</v>
      </c>
      <c r="E208" s="47"/>
    </row>
    <row r="209" outlineLevel="1" spans="1:5">
      <c r="A209" s="160" t="s">
        <v>174</v>
      </c>
      <c r="B209" s="208">
        <f>SUM(B210:B215)</f>
        <v>0</v>
      </c>
      <c r="C209" s="208">
        <f>SUM(C210:C215)</f>
        <v>0</v>
      </c>
      <c r="D209" s="48">
        <f t="shared" si="3"/>
        <v>0</v>
      </c>
      <c r="E209" s="47"/>
    </row>
    <row r="210" outlineLevel="2" spans="1:5">
      <c r="A210" s="160" t="s">
        <v>63</v>
      </c>
      <c r="B210" s="213"/>
      <c r="C210" s="213"/>
      <c r="D210" s="48">
        <f t="shared" si="3"/>
        <v>0</v>
      </c>
      <c r="E210" s="47"/>
    </row>
    <row r="211" outlineLevel="2" spans="1:5">
      <c r="A211" s="160" t="s">
        <v>64</v>
      </c>
      <c r="B211" s="213"/>
      <c r="C211" s="213"/>
      <c r="D211" s="48">
        <f t="shared" si="3"/>
        <v>0</v>
      </c>
      <c r="E211" s="47"/>
    </row>
    <row r="212" outlineLevel="2" spans="1:5">
      <c r="A212" s="160" t="s">
        <v>65</v>
      </c>
      <c r="B212" s="212"/>
      <c r="C212" s="212"/>
      <c r="D212" s="48">
        <f t="shared" si="3"/>
        <v>0</v>
      </c>
      <c r="E212" s="47"/>
    </row>
    <row r="213" outlineLevel="2" spans="1:5">
      <c r="A213" s="160" t="s">
        <v>175</v>
      </c>
      <c r="B213" s="212"/>
      <c r="C213" s="212"/>
      <c r="D213" s="48">
        <f t="shared" si="3"/>
        <v>0</v>
      </c>
      <c r="E213" s="47"/>
    </row>
    <row r="214" outlineLevel="2" spans="1:5">
      <c r="A214" s="160" t="s">
        <v>72</v>
      </c>
      <c r="B214" s="212"/>
      <c r="C214" s="212"/>
      <c r="D214" s="48">
        <f t="shared" si="3"/>
        <v>0</v>
      </c>
      <c r="E214" s="47"/>
    </row>
    <row r="215" outlineLevel="2" spans="1:5">
      <c r="A215" s="160" t="s">
        <v>176</v>
      </c>
      <c r="B215" s="212"/>
      <c r="C215" s="212"/>
      <c r="D215" s="48">
        <f t="shared" si="3"/>
        <v>0</v>
      </c>
      <c r="E215" s="47"/>
    </row>
    <row r="216" outlineLevel="1" spans="1:5">
      <c r="A216" s="160" t="s">
        <v>177</v>
      </c>
      <c r="B216" s="208">
        <f>SUM(B217:B230)</f>
        <v>2395</v>
      </c>
      <c r="C216" s="208">
        <f>SUM(C217:C230)</f>
        <v>2684</v>
      </c>
      <c r="D216" s="48">
        <f t="shared" si="3"/>
        <v>1.12066805845511</v>
      </c>
      <c r="E216" s="47"/>
    </row>
    <row r="217" outlineLevel="2" spans="1:5">
      <c r="A217" s="160" t="s">
        <v>63</v>
      </c>
      <c r="B217" s="207">
        <v>1568</v>
      </c>
      <c r="C217" s="207">
        <v>1688</v>
      </c>
      <c r="D217" s="48">
        <f t="shared" si="3"/>
        <v>1.0765306122449</v>
      </c>
      <c r="E217" s="47"/>
    </row>
    <row r="218" outlineLevel="2" spans="1:5">
      <c r="A218" s="160" t="s">
        <v>64</v>
      </c>
      <c r="B218" s="207">
        <v>0</v>
      </c>
      <c r="C218" s="207"/>
      <c r="D218" s="48">
        <f t="shared" si="3"/>
        <v>0</v>
      </c>
      <c r="E218" s="47"/>
    </row>
    <row r="219" outlineLevel="2" spans="1:5">
      <c r="A219" s="160" t="s">
        <v>65</v>
      </c>
      <c r="B219" s="207">
        <v>0</v>
      </c>
      <c r="C219" s="207"/>
      <c r="D219" s="48">
        <f t="shared" si="3"/>
        <v>0</v>
      </c>
      <c r="E219" s="47"/>
    </row>
    <row r="220" outlineLevel="2" spans="1:5">
      <c r="A220" s="160" t="s">
        <v>178</v>
      </c>
      <c r="B220" s="207">
        <v>0</v>
      </c>
      <c r="C220" s="207"/>
      <c r="D220" s="48">
        <f t="shared" si="3"/>
        <v>0</v>
      </c>
      <c r="E220" s="47"/>
    </row>
    <row r="221" outlineLevel="2" spans="1:5">
      <c r="A221" s="160" t="s">
        <v>179</v>
      </c>
      <c r="B221" s="207">
        <v>10</v>
      </c>
      <c r="C221" s="207">
        <v>10</v>
      </c>
      <c r="D221" s="48">
        <f t="shared" si="3"/>
        <v>1</v>
      </c>
      <c r="E221" s="47"/>
    </row>
    <row r="222" outlineLevel="2" spans="1:5">
      <c r="A222" s="160" t="s">
        <v>104</v>
      </c>
      <c r="B222" s="207">
        <v>0</v>
      </c>
      <c r="C222" s="207"/>
      <c r="D222" s="48">
        <f t="shared" si="3"/>
        <v>0</v>
      </c>
      <c r="E222" s="47"/>
    </row>
    <row r="223" outlineLevel="2" spans="1:5">
      <c r="A223" s="160" t="s">
        <v>180</v>
      </c>
      <c r="B223" s="207">
        <v>0</v>
      </c>
      <c r="C223" s="207"/>
      <c r="D223" s="48">
        <f t="shared" si="3"/>
        <v>0</v>
      </c>
      <c r="E223" s="47"/>
    </row>
    <row r="224" outlineLevel="2" spans="1:5">
      <c r="A224" s="160" t="s">
        <v>181</v>
      </c>
      <c r="B224" s="207">
        <v>2</v>
      </c>
      <c r="C224" s="207">
        <v>2</v>
      </c>
      <c r="D224" s="48">
        <f t="shared" si="3"/>
        <v>1</v>
      </c>
      <c r="E224" s="47"/>
    </row>
    <row r="225" outlineLevel="2" spans="1:5">
      <c r="A225" s="160" t="s">
        <v>182</v>
      </c>
      <c r="B225" s="207">
        <v>0</v>
      </c>
      <c r="C225" s="207"/>
      <c r="D225" s="48">
        <f t="shared" si="3"/>
        <v>0</v>
      </c>
      <c r="E225" s="47"/>
    </row>
    <row r="226" outlineLevel="2" spans="1:5">
      <c r="A226" s="160" t="s">
        <v>183</v>
      </c>
      <c r="B226" s="207">
        <v>0</v>
      </c>
      <c r="C226" s="207"/>
      <c r="D226" s="48">
        <f t="shared" si="3"/>
        <v>0</v>
      </c>
      <c r="E226" s="47"/>
    </row>
    <row r="227" outlineLevel="2" spans="1:5">
      <c r="A227" s="160" t="s">
        <v>184</v>
      </c>
      <c r="B227" s="207">
        <v>0</v>
      </c>
      <c r="C227" s="207"/>
      <c r="D227" s="48">
        <f t="shared" si="3"/>
        <v>0</v>
      </c>
      <c r="E227" s="47"/>
    </row>
    <row r="228" outlineLevel="2" spans="1:5">
      <c r="A228" s="160" t="s">
        <v>185</v>
      </c>
      <c r="B228" s="207">
        <v>18</v>
      </c>
      <c r="C228" s="207">
        <v>19</v>
      </c>
      <c r="D228" s="48">
        <f t="shared" si="3"/>
        <v>1.05555555555556</v>
      </c>
      <c r="E228" s="47"/>
    </row>
    <row r="229" outlineLevel="2" spans="1:5">
      <c r="A229" s="160" t="s">
        <v>72</v>
      </c>
      <c r="B229" s="207">
        <v>0</v>
      </c>
      <c r="C229" s="207"/>
      <c r="D229" s="48">
        <f t="shared" si="3"/>
        <v>0</v>
      </c>
      <c r="E229" s="47"/>
    </row>
    <row r="230" outlineLevel="2" spans="1:5">
      <c r="A230" s="160" t="s">
        <v>186</v>
      </c>
      <c r="B230" s="207">
        <v>797</v>
      </c>
      <c r="C230" s="207">
        <v>965</v>
      </c>
      <c r="D230" s="48">
        <f t="shared" si="3"/>
        <v>1.2107904642409</v>
      </c>
      <c r="E230" s="47"/>
    </row>
    <row r="231" outlineLevel="1" spans="1:5">
      <c r="A231" s="160" t="s">
        <v>187</v>
      </c>
      <c r="B231" s="208">
        <f>SUM(B232:B233)</f>
        <v>1762</v>
      </c>
      <c r="C231" s="208">
        <f>SUM(C232:C233)</f>
        <v>16670</v>
      </c>
      <c r="D231" s="48">
        <f t="shared" si="3"/>
        <v>9.46083995459705</v>
      </c>
      <c r="E231" s="47"/>
    </row>
    <row r="232" outlineLevel="2" spans="1:5">
      <c r="A232" s="162" t="s">
        <v>188</v>
      </c>
      <c r="B232" s="207"/>
      <c r="C232" s="207"/>
      <c r="D232" s="48">
        <f t="shared" si="3"/>
        <v>0</v>
      </c>
      <c r="E232" s="47"/>
    </row>
    <row r="233" outlineLevel="2" spans="1:5">
      <c r="A233" s="162" t="s">
        <v>189</v>
      </c>
      <c r="B233" s="207">
        <v>1762</v>
      </c>
      <c r="C233" s="207">
        <v>16670</v>
      </c>
      <c r="D233" s="48">
        <f t="shared" si="3"/>
        <v>9.46083995459705</v>
      </c>
      <c r="E233" s="47"/>
    </row>
    <row r="234" spans="1:5">
      <c r="A234" s="47" t="s">
        <v>190</v>
      </c>
      <c r="B234" s="207">
        <f>SUM(B235:B237)</f>
        <v>0</v>
      </c>
      <c r="C234" s="207">
        <f>SUM(C235:C237)</f>
        <v>0</v>
      </c>
      <c r="D234" s="48">
        <f t="shared" si="3"/>
        <v>0</v>
      </c>
      <c r="E234" s="47"/>
    </row>
    <row r="235" outlineLevel="1" spans="1:5">
      <c r="A235" s="160" t="s">
        <v>191</v>
      </c>
      <c r="B235" s="207"/>
      <c r="C235" s="207"/>
      <c r="D235" s="48">
        <f t="shared" si="3"/>
        <v>0</v>
      </c>
      <c r="E235" s="47"/>
    </row>
    <row r="236" outlineLevel="1" spans="1:5">
      <c r="A236" s="160" t="s">
        <v>192</v>
      </c>
      <c r="B236" s="207"/>
      <c r="C236" s="207"/>
      <c r="D236" s="48">
        <f t="shared" si="3"/>
        <v>0</v>
      </c>
      <c r="E236" s="47"/>
    </row>
    <row r="237" outlineLevel="1" spans="1:5">
      <c r="A237" s="160" t="s">
        <v>193</v>
      </c>
      <c r="B237" s="207"/>
      <c r="C237" s="207"/>
      <c r="D237" s="48">
        <f t="shared" si="3"/>
        <v>0</v>
      </c>
      <c r="E237" s="47"/>
    </row>
    <row r="238" spans="1:5">
      <c r="A238" s="47" t="s">
        <v>194</v>
      </c>
      <c r="B238" s="207">
        <f>SUM(B239,B249)</f>
        <v>100</v>
      </c>
      <c r="C238" s="207">
        <f>SUM(C239,C249)</f>
        <v>334</v>
      </c>
      <c r="D238" s="48">
        <f t="shared" si="3"/>
        <v>3.34</v>
      </c>
      <c r="E238" s="47"/>
    </row>
    <row r="239" outlineLevel="1" spans="1:5">
      <c r="A239" s="162" t="s">
        <v>195</v>
      </c>
      <c r="B239" s="207">
        <f>SUM(B240:B248)</f>
        <v>100</v>
      </c>
      <c r="C239" s="207">
        <f>SUM(C240:C248)</f>
        <v>334</v>
      </c>
      <c r="D239" s="48">
        <f t="shared" si="3"/>
        <v>3.34</v>
      </c>
      <c r="E239" s="47"/>
    </row>
    <row r="240" outlineLevel="2" spans="1:5">
      <c r="A240" s="162" t="s">
        <v>196</v>
      </c>
      <c r="B240" s="207"/>
      <c r="C240" s="207"/>
      <c r="D240" s="48">
        <f t="shared" si="3"/>
        <v>0</v>
      </c>
      <c r="E240" s="47"/>
    </row>
    <row r="241" outlineLevel="2" spans="1:5">
      <c r="A241" s="160" t="s">
        <v>197</v>
      </c>
      <c r="B241" s="207"/>
      <c r="C241" s="207"/>
      <c r="D241" s="48">
        <f t="shared" si="3"/>
        <v>0</v>
      </c>
      <c r="E241" s="47"/>
    </row>
    <row r="242" outlineLevel="2" spans="1:5">
      <c r="A242" s="160" t="s">
        <v>198</v>
      </c>
      <c r="B242" s="207">
        <v>100</v>
      </c>
      <c r="C242" s="207">
        <v>334</v>
      </c>
      <c r="D242" s="48">
        <f t="shared" si="3"/>
        <v>3.34</v>
      </c>
      <c r="E242" s="47"/>
    </row>
    <row r="243" outlineLevel="2" spans="1:5">
      <c r="A243" s="160" t="s">
        <v>199</v>
      </c>
      <c r="B243" s="207"/>
      <c r="C243" s="207"/>
      <c r="D243" s="48">
        <f t="shared" si="3"/>
        <v>0</v>
      </c>
      <c r="E243" s="47"/>
    </row>
    <row r="244" outlineLevel="2" spans="1:5">
      <c r="A244" s="162" t="s">
        <v>200</v>
      </c>
      <c r="B244" s="207"/>
      <c r="C244" s="207"/>
      <c r="D244" s="48">
        <f t="shared" si="3"/>
        <v>0</v>
      </c>
      <c r="E244" s="47"/>
    </row>
    <row r="245" outlineLevel="2" spans="1:5">
      <c r="A245" s="162" t="s">
        <v>201</v>
      </c>
      <c r="B245" s="207"/>
      <c r="C245" s="207"/>
      <c r="D245" s="48">
        <f t="shared" si="3"/>
        <v>0</v>
      </c>
      <c r="E245" s="47"/>
    </row>
    <row r="246" outlineLevel="2" spans="1:5">
      <c r="A246" s="162" t="s">
        <v>202</v>
      </c>
      <c r="B246" s="207"/>
      <c r="C246" s="207"/>
      <c r="D246" s="48">
        <f t="shared" si="3"/>
        <v>0</v>
      </c>
      <c r="E246" s="47"/>
    </row>
    <row r="247" outlineLevel="2" spans="1:5">
      <c r="A247" s="162" t="s">
        <v>203</v>
      </c>
      <c r="B247" s="207"/>
      <c r="C247" s="207"/>
      <c r="D247" s="48">
        <f t="shared" si="3"/>
        <v>0</v>
      </c>
      <c r="E247" s="47"/>
    </row>
    <row r="248" outlineLevel="2" spans="1:5">
      <c r="A248" s="162" t="s">
        <v>204</v>
      </c>
      <c r="B248" s="207"/>
      <c r="C248" s="207"/>
      <c r="D248" s="48">
        <f t="shared" si="3"/>
        <v>0</v>
      </c>
      <c r="E248" s="47"/>
    </row>
    <row r="249" outlineLevel="1" spans="1:5">
      <c r="A249" s="162" t="s">
        <v>205</v>
      </c>
      <c r="B249" s="207"/>
      <c r="C249" s="207"/>
      <c r="D249" s="48">
        <f t="shared" si="3"/>
        <v>0</v>
      </c>
      <c r="E249" s="47"/>
    </row>
    <row r="250" spans="1:5">
      <c r="A250" s="47" t="s">
        <v>206</v>
      </c>
      <c r="B250" s="207">
        <f>SUM(B251,B254,B265,B272,B280,B289,B303,B313,B323,B331,B337)</f>
        <v>14260</v>
      </c>
      <c r="C250" s="207">
        <f>SUM(C251,C254,C265,C272,C280,C289,C303,C313,C323,C331,C337)</f>
        <v>12606</v>
      </c>
      <c r="D250" s="48">
        <f t="shared" si="3"/>
        <v>0.884011220196353</v>
      </c>
      <c r="E250" s="47"/>
    </row>
    <row r="251" outlineLevel="1" spans="1:5">
      <c r="A251" s="160" t="s">
        <v>207</v>
      </c>
      <c r="B251" s="208">
        <f>SUM(B252:B253)</f>
        <v>604</v>
      </c>
      <c r="C251" s="208">
        <f>SUM(C252:C253)</f>
        <v>604</v>
      </c>
      <c r="D251" s="48">
        <f t="shared" si="3"/>
        <v>1</v>
      </c>
      <c r="E251" s="47"/>
    </row>
    <row r="252" outlineLevel="2" spans="1:5">
      <c r="A252" s="160" t="s">
        <v>208</v>
      </c>
      <c r="B252" s="207"/>
      <c r="C252" s="207"/>
      <c r="D252" s="48">
        <f t="shared" si="3"/>
        <v>0</v>
      </c>
      <c r="E252" s="47"/>
    </row>
    <row r="253" outlineLevel="2" spans="1:5">
      <c r="A253" s="162" t="s">
        <v>209</v>
      </c>
      <c r="B253" s="207">
        <v>604</v>
      </c>
      <c r="C253" s="207">
        <v>604</v>
      </c>
      <c r="D253" s="48">
        <f t="shared" si="3"/>
        <v>1</v>
      </c>
      <c r="E253" s="47"/>
    </row>
    <row r="254" outlineLevel="1" spans="1:5">
      <c r="A254" s="162" t="s">
        <v>210</v>
      </c>
      <c r="B254" s="208">
        <f>SUM(B255:B264)</f>
        <v>6458</v>
      </c>
      <c r="C254" s="208">
        <f>SUM(C255:C264)</f>
        <v>6067</v>
      </c>
      <c r="D254" s="48">
        <f t="shared" si="3"/>
        <v>0.939454939609786</v>
      </c>
      <c r="E254" s="47"/>
    </row>
    <row r="255" outlineLevel="2" spans="1:5">
      <c r="A255" s="162" t="s">
        <v>63</v>
      </c>
      <c r="B255" s="207">
        <v>5280</v>
      </c>
      <c r="C255" s="207">
        <v>4980</v>
      </c>
      <c r="D255" s="48">
        <f t="shared" si="3"/>
        <v>0.943181818181818</v>
      </c>
      <c r="E255" s="47"/>
    </row>
    <row r="256" outlineLevel="2" spans="1:5">
      <c r="A256" s="162" t="s">
        <v>64</v>
      </c>
      <c r="B256" s="207">
        <v>0</v>
      </c>
      <c r="C256" s="207"/>
      <c r="D256" s="48">
        <f t="shared" si="3"/>
        <v>0</v>
      </c>
      <c r="E256" s="47"/>
    </row>
    <row r="257" outlineLevel="2" spans="1:5">
      <c r="A257" s="162" t="s">
        <v>65</v>
      </c>
      <c r="B257" s="207">
        <v>0</v>
      </c>
      <c r="C257" s="207"/>
      <c r="D257" s="48">
        <f t="shared" si="3"/>
        <v>0</v>
      </c>
      <c r="E257" s="47"/>
    </row>
    <row r="258" outlineLevel="2" spans="1:5">
      <c r="A258" s="162" t="s">
        <v>104</v>
      </c>
      <c r="B258" s="207">
        <v>0</v>
      </c>
      <c r="C258" s="207"/>
      <c r="D258" s="48">
        <f t="shared" si="3"/>
        <v>0</v>
      </c>
      <c r="E258" s="47"/>
    </row>
    <row r="259" outlineLevel="2" spans="1:5">
      <c r="A259" s="162" t="s">
        <v>211</v>
      </c>
      <c r="B259" s="207">
        <v>70</v>
      </c>
      <c r="C259" s="207">
        <v>65</v>
      </c>
      <c r="D259" s="48">
        <f t="shared" si="3"/>
        <v>0.928571428571429</v>
      </c>
      <c r="E259" s="47"/>
    </row>
    <row r="260" outlineLevel="2" spans="1:5">
      <c r="A260" s="162" t="s">
        <v>212</v>
      </c>
      <c r="B260" s="207">
        <v>0</v>
      </c>
      <c r="C260" s="207"/>
      <c r="D260" s="48">
        <f t="shared" si="3"/>
        <v>0</v>
      </c>
      <c r="E260" s="47"/>
    </row>
    <row r="261" outlineLevel="2" spans="1:5">
      <c r="A261" s="162" t="s">
        <v>213</v>
      </c>
      <c r="B261" s="207">
        <v>0</v>
      </c>
      <c r="C261" s="207"/>
      <c r="D261" s="48">
        <f t="shared" si="3"/>
        <v>0</v>
      </c>
      <c r="E261" s="47"/>
    </row>
    <row r="262" outlineLevel="2" spans="1:5">
      <c r="A262" s="162" t="s">
        <v>214</v>
      </c>
      <c r="B262" s="207">
        <v>0</v>
      </c>
      <c r="C262" s="207"/>
      <c r="D262" s="48">
        <f t="shared" ref="D262:D325" si="4">IF(B262&lt;&gt;0,C262/B262,0)</f>
        <v>0</v>
      </c>
      <c r="E262" s="47"/>
    </row>
    <row r="263" outlineLevel="2" spans="1:5">
      <c r="A263" s="162" t="s">
        <v>72</v>
      </c>
      <c r="B263" s="207">
        <v>0</v>
      </c>
      <c r="C263" s="207"/>
      <c r="D263" s="48">
        <f t="shared" si="4"/>
        <v>0</v>
      </c>
      <c r="E263" s="47"/>
    </row>
    <row r="264" outlineLevel="2" spans="1:5">
      <c r="A264" s="162" t="s">
        <v>215</v>
      </c>
      <c r="B264" s="207">
        <v>1108</v>
      </c>
      <c r="C264" s="207">
        <v>1022</v>
      </c>
      <c r="D264" s="48">
        <f t="shared" si="4"/>
        <v>0.922382671480144</v>
      </c>
      <c r="E264" s="47"/>
    </row>
    <row r="265" outlineLevel="1" spans="1:5">
      <c r="A265" s="160" t="s">
        <v>216</v>
      </c>
      <c r="B265" s="208">
        <f>SUM(B266:B271)</f>
        <v>0</v>
      </c>
      <c r="C265" s="208">
        <f>SUM(C266:C271)</f>
        <v>0</v>
      </c>
      <c r="D265" s="48">
        <f t="shared" si="4"/>
        <v>0</v>
      </c>
      <c r="E265" s="47"/>
    </row>
    <row r="266" outlineLevel="2" spans="1:5">
      <c r="A266" s="160" t="s">
        <v>63</v>
      </c>
      <c r="B266" s="207"/>
      <c r="C266" s="207"/>
      <c r="D266" s="48">
        <f t="shared" si="4"/>
        <v>0</v>
      </c>
      <c r="E266" s="47"/>
    </row>
    <row r="267" outlineLevel="2" spans="1:5">
      <c r="A267" s="160" t="s">
        <v>64</v>
      </c>
      <c r="B267" s="207"/>
      <c r="C267" s="207"/>
      <c r="D267" s="48">
        <f t="shared" si="4"/>
        <v>0</v>
      </c>
      <c r="E267" s="47"/>
    </row>
    <row r="268" outlineLevel="2" spans="1:5">
      <c r="A268" s="162" t="s">
        <v>65</v>
      </c>
      <c r="B268" s="207"/>
      <c r="C268" s="207"/>
      <c r="D268" s="48">
        <f t="shared" si="4"/>
        <v>0</v>
      </c>
      <c r="E268" s="47"/>
    </row>
    <row r="269" outlineLevel="2" spans="1:5">
      <c r="A269" s="162" t="s">
        <v>217</v>
      </c>
      <c r="B269" s="207"/>
      <c r="C269" s="207"/>
      <c r="D269" s="48">
        <f t="shared" si="4"/>
        <v>0</v>
      </c>
      <c r="E269" s="47"/>
    </row>
    <row r="270" outlineLevel="2" spans="1:5">
      <c r="A270" s="162" t="s">
        <v>72</v>
      </c>
      <c r="B270" s="207"/>
      <c r="C270" s="207"/>
      <c r="D270" s="48">
        <f t="shared" si="4"/>
        <v>0</v>
      </c>
      <c r="E270" s="47"/>
    </row>
    <row r="271" outlineLevel="2" spans="1:5">
      <c r="A271" s="47" t="s">
        <v>218</v>
      </c>
      <c r="B271" s="207"/>
      <c r="C271" s="207"/>
      <c r="D271" s="48">
        <f t="shared" si="4"/>
        <v>0</v>
      </c>
      <c r="E271" s="47"/>
    </row>
    <row r="272" outlineLevel="1" spans="1:5">
      <c r="A272" s="163" t="s">
        <v>219</v>
      </c>
      <c r="B272" s="208">
        <f>SUM(B273:B279)</f>
        <v>0</v>
      </c>
      <c r="C272" s="208">
        <f>SUM(C273:C279)</f>
        <v>0</v>
      </c>
      <c r="D272" s="48">
        <f t="shared" si="4"/>
        <v>0</v>
      </c>
      <c r="E272" s="47"/>
    </row>
    <row r="273" outlineLevel="2" spans="1:5">
      <c r="A273" s="160" t="s">
        <v>63</v>
      </c>
      <c r="B273" s="207"/>
      <c r="C273" s="207"/>
      <c r="D273" s="48">
        <f t="shared" si="4"/>
        <v>0</v>
      </c>
      <c r="E273" s="47"/>
    </row>
    <row r="274" outlineLevel="2" spans="1:5">
      <c r="A274" s="160" t="s">
        <v>64</v>
      </c>
      <c r="B274" s="207"/>
      <c r="C274" s="207"/>
      <c r="D274" s="48">
        <f t="shared" si="4"/>
        <v>0</v>
      </c>
      <c r="E274" s="47"/>
    </row>
    <row r="275" outlineLevel="2" spans="1:5">
      <c r="A275" s="162" t="s">
        <v>65</v>
      </c>
      <c r="B275" s="207"/>
      <c r="C275" s="207"/>
      <c r="D275" s="48">
        <f t="shared" si="4"/>
        <v>0</v>
      </c>
      <c r="E275" s="47"/>
    </row>
    <row r="276" outlineLevel="2" spans="1:5">
      <c r="A276" s="162" t="s">
        <v>220</v>
      </c>
      <c r="B276" s="207"/>
      <c r="C276" s="207"/>
      <c r="D276" s="48">
        <f t="shared" si="4"/>
        <v>0</v>
      </c>
      <c r="E276" s="47"/>
    </row>
    <row r="277" outlineLevel="2" spans="1:5">
      <c r="A277" s="162" t="s">
        <v>221</v>
      </c>
      <c r="B277" s="207"/>
      <c r="C277" s="207"/>
      <c r="D277" s="48">
        <f t="shared" si="4"/>
        <v>0</v>
      </c>
      <c r="E277" s="47"/>
    </row>
    <row r="278" outlineLevel="2" spans="1:5">
      <c r="A278" s="162" t="s">
        <v>72</v>
      </c>
      <c r="B278" s="207"/>
      <c r="C278" s="207"/>
      <c r="D278" s="48">
        <f t="shared" si="4"/>
        <v>0</v>
      </c>
      <c r="E278" s="47"/>
    </row>
    <row r="279" outlineLevel="2" spans="1:5">
      <c r="A279" s="162" t="s">
        <v>222</v>
      </c>
      <c r="B279" s="207"/>
      <c r="C279" s="207"/>
      <c r="D279" s="48">
        <f t="shared" si="4"/>
        <v>0</v>
      </c>
      <c r="E279" s="47"/>
    </row>
    <row r="280" outlineLevel="1" spans="1:5">
      <c r="A280" s="47" t="s">
        <v>223</v>
      </c>
      <c r="B280" s="208">
        <f>SUM(B281:B288)</f>
        <v>0</v>
      </c>
      <c r="C280" s="208">
        <f>SUM(C281:C288)</f>
        <v>0</v>
      </c>
      <c r="D280" s="48">
        <f t="shared" si="4"/>
        <v>0</v>
      </c>
      <c r="E280" s="47"/>
    </row>
    <row r="281" outlineLevel="2" spans="1:5">
      <c r="A281" s="160" t="s">
        <v>63</v>
      </c>
      <c r="B281" s="207"/>
      <c r="C281" s="207"/>
      <c r="D281" s="48">
        <f t="shared" si="4"/>
        <v>0</v>
      </c>
      <c r="E281" s="47"/>
    </row>
    <row r="282" outlineLevel="2" spans="1:5">
      <c r="A282" s="160" t="s">
        <v>64</v>
      </c>
      <c r="B282" s="207"/>
      <c r="C282" s="207"/>
      <c r="D282" s="48">
        <f t="shared" si="4"/>
        <v>0</v>
      </c>
      <c r="E282" s="47"/>
    </row>
    <row r="283" outlineLevel="2" spans="1:5">
      <c r="A283" s="160" t="s">
        <v>65</v>
      </c>
      <c r="B283" s="207"/>
      <c r="C283" s="207"/>
      <c r="D283" s="48">
        <f t="shared" si="4"/>
        <v>0</v>
      </c>
      <c r="E283" s="47"/>
    </row>
    <row r="284" outlineLevel="2" spans="1:5">
      <c r="A284" s="162" t="s">
        <v>224</v>
      </c>
      <c r="B284" s="207"/>
      <c r="C284" s="207"/>
      <c r="D284" s="48">
        <f t="shared" si="4"/>
        <v>0</v>
      </c>
      <c r="E284" s="47"/>
    </row>
    <row r="285" outlineLevel="2" spans="1:5">
      <c r="A285" s="162" t="s">
        <v>225</v>
      </c>
      <c r="B285" s="207"/>
      <c r="C285" s="207"/>
      <c r="D285" s="48">
        <f t="shared" si="4"/>
        <v>0</v>
      </c>
      <c r="E285" s="47"/>
    </row>
    <row r="286" outlineLevel="2" spans="1:5">
      <c r="A286" s="162" t="s">
        <v>226</v>
      </c>
      <c r="B286" s="207"/>
      <c r="C286" s="207"/>
      <c r="D286" s="48">
        <f t="shared" si="4"/>
        <v>0</v>
      </c>
      <c r="E286" s="47"/>
    </row>
    <row r="287" outlineLevel="2" spans="1:5">
      <c r="A287" s="160" t="s">
        <v>72</v>
      </c>
      <c r="B287" s="207"/>
      <c r="C287" s="207"/>
      <c r="D287" s="48">
        <f t="shared" si="4"/>
        <v>0</v>
      </c>
      <c r="E287" s="47"/>
    </row>
    <row r="288" outlineLevel="2" spans="1:5">
      <c r="A288" s="160" t="s">
        <v>227</v>
      </c>
      <c r="B288" s="207"/>
      <c r="C288" s="207"/>
      <c r="D288" s="48">
        <f t="shared" si="4"/>
        <v>0</v>
      </c>
      <c r="E288" s="47"/>
    </row>
    <row r="289" outlineLevel="1" spans="1:5">
      <c r="A289" s="160" t="s">
        <v>228</v>
      </c>
      <c r="B289" s="208">
        <f>SUM(B290:B302)</f>
        <v>913</v>
      </c>
      <c r="C289" s="208">
        <f>SUM(C290:C302)</f>
        <v>880</v>
      </c>
      <c r="D289" s="48">
        <f t="shared" si="4"/>
        <v>0.963855421686747</v>
      </c>
      <c r="E289" s="47"/>
    </row>
    <row r="290" outlineLevel="2" spans="1:5">
      <c r="A290" s="162" t="s">
        <v>63</v>
      </c>
      <c r="B290" s="207">
        <v>681</v>
      </c>
      <c r="C290" s="207">
        <v>651</v>
      </c>
      <c r="D290" s="48">
        <f t="shared" si="4"/>
        <v>0.955947136563877</v>
      </c>
      <c r="E290" s="47"/>
    </row>
    <row r="291" outlineLevel="2" spans="1:5">
      <c r="A291" s="162" t="s">
        <v>64</v>
      </c>
      <c r="B291" s="207"/>
      <c r="C291" s="207"/>
      <c r="D291" s="48">
        <f t="shared" si="4"/>
        <v>0</v>
      </c>
      <c r="E291" s="47"/>
    </row>
    <row r="292" outlineLevel="2" spans="1:5">
      <c r="A292" s="162" t="s">
        <v>65</v>
      </c>
      <c r="B292" s="207">
        <v>10</v>
      </c>
      <c r="C292" s="207">
        <v>10</v>
      </c>
      <c r="D292" s="48">
        <f t="shared" si="4"/>
        <v>1</v>
      </c>
      <c r="E292" s="47"/>
    </row>
    <row r="293" outlineLevel="2" spans="1:5">
      <c r="A293" s="47" t="s">
        <v>229</v>
      </c>
      <c r="B293" s="207"/>
      <c r="C293" s="207"/>
      <c r="D293" s="48">
        <f t="shared" si="4"/>
        <v>0</v>
      </c>
      <c r="E293" s="47"/>
    </row>
    <row r="294" outlineLevel="2" spans="1:5">
      <c r="A294" s="160" t="s">
        <v>230</v>
      </c>
      <c r="B294" s="207">
        <v>65</v>
      </c>
      <c r="C294" s="207">
        <v>64</v>
      </c>
      <c r="D294" s="48">
        <f t="shared" si="4"/>
        <v>0.984615384615385</v>
      </c>
      <c r="E294" s="47"/>
    </row>
    <row r="295" outlineLevel="2" spans="1:5">
      <c r="A295" s="160" t="s">
        <v>231</v>
      </c>
      <c r="B295" s="207"/>
      <c r="C295" s="207"/>
      <c r="D295" s="48">
        <f t="shared" si="4"/>
        <v>0</v>
      </c>
      <c r="E295" s="47"/>
    </row>
    <row r="296" outlineLevel="2" spans="1:5">
      <c r="A296" s="163" t="s">
        <v>232</v>
      </c>
      <c r="B296" s="207">
        <v>82</v>
      </c>
      <c r="C296" s="207">
        <v>81</v>
      </c>
      <c r="D296" s="48">
        <f t="shared" si="4"/>
        <v>0.98780487804878</v>
      </c>
      <c r="E296" s="47"/>
    </row>
    <row r="297" outlineLevel="2" spans="1:5">
      <c r="A297" s="162" t="s">
        <v>233</v>
      </c>
      <c r="B297" s="207"/>
      <c r="C297" s="207"/>
      <c r="D297" s="48">
        <f t="shared" si="4"/>
        <v>0</v>
      </c>
      <c r="E297" s="47"/>
    </row>
    <row r="298" outlineLevel="2" spans="1:5">
      <c r="A298" s="162" t="s">
        <v>234</v>
      </c>
      <c r="B298" s="207">
        <v>75</v>
      </c>
      <c r="C298" s="207">
        <v>74</v>
      </c>
      <c r="D298" s="48">
        <f t="shared" si="4"/>
        <v>0.986666666666667</v>
      </c>
      <c r="E298" s="47"/>
    </row>
    <row r="299" outlineLevel="2" spans="1:5">
      <c r="A299" s="162" t="s">
        <v>235</v>
      </c>
      <c r="B299" s="207"/>
      <c r="C299" s="207"/>
      <c r="D299" s="48">
        <f t="shared" si="4"/>
        <v>0</v>
      </c>
      <c r="E299" s="47"/>
    </row>
    <row r="300" outlineLevel="2" spans="1:5">
      <c r="A300" s="162" t="s">
        <v>104</v>
      </c>
      <c r="B300" s="207"/>
      <c r="C300" s="207"/>
      <c r="D300" s="48">
        <f t="shared" si="4"/>
        <v>0</v>
      </c>
      <c r="E300" s="47"/>
    </row>
    <row r="301" outlineLevel="2" spans="1:5">
      <c r="A301" s="162" t="s">
        <v>72</v>
      </c>
      <c r="B301" s="207"/>
      <c r="C301" s="207"/>
      <c r="D301" s="48">
        <f t="shared" si="4"/>
        <v>0</v>
      </c>
      <c r="E301" s="47"/>
    </row>
    <row r="302" outlineLevel="2" spans="1:5">
      <c r="A302" s="160" t="s">
        <v>236</v>
      </c>
      <c r="B302" s="207"/>
      <c r="C302" s="207"/>
      <c r="D302" s="48">
        <f t="shared" si="4"/>
        <v>0</v>
      </c>
      <c r="E302" s="47"/>
    </row>
    <row r="303" outlineLevel="1" spans="1:5">
      <c r="A303" s="163" t="s">
        <v>237</v>
      </c>
      <c r="B303" s="208">
        <f>SUM(B304:B312)</f>
        <v>0</v>
      </c>
      <c r="C303" s="208">
        <f>SUM(C304:C312)</f>
        <v>0</v>
      </c>
      <c r="D303" s="48">
        <f t="shared" si="4"/>
        <v>0</v>
      </c>
      <c r="E303" s="47"/>
    </row>
    <row r="304" outlineLevel="2" spans="1:5">
      <c r="A304" s="160" t="s">
        <v>63</v>
      </c>
      <c r="B304" s="207"/>
      <c r="C304" s="207"/>
      <c r="D304" s="48">
        <f t="shared" si="4"/>
        <v>0</v>
      </c>
      <c r="E304" s="47"/>
    </row>
    <row r="305" outlineLevel="2" spans="1:5">
      <c r="A305" s="162" t="s">
        <v>64</v>
      </c>
      <c r="B305" s="207"/>
      <c r="C305" s="207"/>
      <c r="D305" s="48">
        <f t="shared" si="4"/>
        <v>0</v>
      </c>
      <c r="E305" s="47"/>
    </row>
    <row r="306" outlineLevel="2" spans="1:5">
      <c r="A306" s="162" t="s">
        <v>65</v>
      </c>
      <c r="B306" s="207"/>
      <c r="C306" s="207"/>
      <c r="D306" s="48">
        <f t="shared" si="4"/>
        <v>0</v>
      </c>
      <c r="E306" s="47"/>
    </row>
    <row r="307" outlineLevel="2" spans="1:5">
      <c r="A307" s="162" t="s">
        <v>238</v>
      </c>
      <c r="B307" s="207"/>
      <c r="C307" s="207"/>
      <c r="D307" s="48">
        <f t="shared" si="4"/>
        <v>0</v>
      </c>
      <c r="E307" s="47"/>
    </row>
    <row r="308" outlineLevel="2" spans="1:5">
      <c r="A308" s="47" t="s">
        <v>239</v>
      </c>
      <c r="B308" s="207"/>
      <c r="C308" s="207"/>
      <c r="D308" s="48">
        <f t="shared" si="4"/>
        <v>0</v>
      </c>
      <c r="E308" s="47"/>
    </row>
    <row r="309" outlineLevel="2" spans="1:5">
      <c r="A309" s="160" t="s">
        <v>240</v>
      </c>
      <c r="B309" s="207"/>
      <c r="C309" s="207"/>
      <c r="D309" s="48">
        <f t="shared" si="4"/>
        <v>0</v>
      </c>
      <c r="E309" s="47"/>
    </row>
    <row r="310" outlineLevel="2" spans="1:5">
      <c r="A310" s="160" t="s">
        <v>104</v>
      </c>
      <c r="B310" s="207"/>
      <c r="C310" s="207"/>
      <c r="D310" s="48">
        <f t="shared" si="4"/>
        <v>0</v>
      </c>
      <c r="E310" s="47"/>
    </row>
    <row r="311" outlineLevel="2" spans="1:5">
      <c r="A311" s="160" t="s">
        <v>72</v>
      </c>
      <c r="B311" s="207"/>
      <c r="C311" s="207"/>
      <c r="D311" s="48">
        <f t="shared" si="4"/>
        <v>0</v>
      </c>
      <c r="E311" s="47"/>
    </row>
    <row r="312" outlineLevel="2" spans="1:5">
      <c r="A312" s="160" t="s">
        <v>241</v>
      </c>
      <c r="B312" s="207"/>
      <c r="C312" s="207"/>
      <c r="D312" s="48">
        <f t="shared" si="4"/>
        <v>0</v>
      </c>
      <c r="E312" s="47"/>
    </row>
    <row r="313" outlineLevel="1" spans="1:5">
      <c r="A313" s="162" t="s">
        <v>242</v>
      </c>
      <c r="B313" s="208">
        <f>SUM(B314:B322)</f>
        <v>0</v>
      </c>
      <c r="C313" s="208">
        <f>SUM(C314:C322)</f>
        <v>0</v>
      </c>
      <c r="D313" s="48">
        <f t="shared" si="4"/>
        <v>0</v>
      </c>
      <c r="E313" s="47"/>
    </row>
    <row r="314" outlineLevel="2" spans="1:5">
      <c r="A314" s="162" t="s">
        <v>63</v>
      </c>
      <c r="B314" s="207"/>
      <c r="C314" s="207"/>
      <c r="D314" s="48">
        <f t="shared" si="4"/>
        <v>0</v>
      </c>
      <c r="E314" s="47"/>
    </row>
    <row r="315" outlineLevel="2" spans="1:5">
      <c r="A315" s="162" t="s">
        <v>64</v>
      </c>
      <c r="B315" s="207"/>
      <c r="C315" s="207"/>
      <c r="D315" s="48">
        <f t="shared" si="4"/>
        <v>0</v>
      </c>
      <c r="E315" s="47"/>
    </row>
    <row r="316" outlineLevel="2" spans="1:5">
      <c r="A316" s="160" t="s">
        <v>65</v>
      </c>
      <c r="B316" s="207"/>
      <c r="C316" s="207"/>
      <c r="D316" s="48">
        <f t="shared" si="4"/>
        <v>0</v>
      </c>
      <c r="E316" s="47"/>
    </row>
    <row r="317" outlineLevel="2" spans="1:5">
      <c r="A317" s="160" t="s">
        <v>243</v>
      </c>
      <c r="B317" s="207"/>
      <c r="C317" s="207"/>
      <c r="D317" s="48">
        <f t="shared" si="4"/>
        <v>0</v>
      </c>
      <c r="E317" s="47"/>
    </row>
    <row r="318" outlineLevel="2" spans="1:5">
      <c r="A318" s="160" t="s">
        <v>244</v>
      </c>
      <c r="B318" s="207"/>
      <c r="C318" s="207"/>
      <c r="D318" s="48">
        <f t="shared" si="4"/>
        <v>0</v>
      </c>
      <c r="E318" s="47"/>
    </row>
    <row r="319" outlineLevel="2" spans="1:5">
      <c r="A319" s="162" t="s">
        <v>245</v>
      </c>
      <c r="B319" s="207"/>
      <c r="C319" s="207"/>
      <c r="D319" s="48">
        <f t="shared" si="4"/>
        <v>0</v>
      </c>
      <c r="E319" s="47"/>
    </row>
    <row r="320" outlineLevel="2" spans="1:5">
      <c r="A320" s="162" t="s">
        <v>104</v>
      </c>
      <c r="B320" s="207"/>
      <c r="C320" s="207"/>
      <c r="D320" s="48">
        <f t="shared" si="4"/>
        <v>0</v>
      </c>
      <c r="E320" s="47"/>
    </row>
    <row r="321" outlineLevel="2" spans="1:5">
      <c r="A321" s="162" t="s">
        <v>72</v>
      </c>
      <c r="B321" s="207"/>
      <c r="C321" s="207"/>
      <c r="D321" s="48">
        <f t="shared" si="4"/>
        <v>0</v>
      </c>
      <c r="E321" s="47"/>
    </row>
    <row r="322" outlineLevel="2" spans="1:5">
      <c r="A322" s="162" t="s">
        <v>246</v>
      </c>
      <c r="B322" s="207"/>
      <c r="C322" s="207"/>
      <c r="D322" s="48">
        <f t="shared" si="4"/>
        <v>0</v>
      </c>
      <c r="E322" s="47"/>
    </row>
    <row r="323" outlineLevel="1" spans="1:5">
      <c r="A323" s="47" t="s">
        <v>247</v>
      </c>
      <c r="B323" s="208">
        <f>SUM(B324:B330)</f>
        <v>219</v>
      </c>
      <c r="C323" s="208">
        <f>SUM(C324:C330)</f>
        <v>206</v>
      </c>
      <c r="D323" s="48">
        <f t="shared" si="4"/>
        <v>0.940639269406393</v>
      </c>
      <c r="E323" s="47"/>
    </row>
    <row r="324" outlineLevel="2" spans="1:5">
      <c r="A324" s="160" t="s">
        <v>63</v>
      </c>
      <c r="B324" s="207">
        <v>219</v>
      </c>
      <c r="C324" s="207">
        <v>206</v>
      </c>
      <c r="D324" s="48">
        <f t="shared" si="4"/>
        <v>0.940639269406393</v>
      </c>
      <c r="E324" s="47"/>
    </row>
    <row r="325" outlineLevel="2" spans="1:5">
      <c r="A325" s="160" t="s">
        <v>64</v>
      </c>
      <c r="B325" s="207"/>
      <c r="C325" s="207"/>
      <c r="D325" s="48">
        <f t="shared" si="4"/>
        <v>0</v>
      </c>
      <c r="E325" s="47"/>
    </row>
    <row r="326" outlineLevel="2" spans="1:5">
      <c r="A326" s="163" t="s">
        <v>65</v>
      </c>
      <c r="B326" s="207"/>
      <c r="C326" s="207"/>
      <c r="D326" s="48">
        <f t="shared" ref="D326:D389" si="5">IF(B326&lt;&gt;0,C326/B326,0)</f>
        <v>0</v>
      </c>
      <c r="E326" s="47"/>
    </row>
    <row r="327" outlineLevel="2" spans="1:5">
      <c r="A327" s="209" t="s">
        <v>248</v>
      </c>
      <c r="B327" s="207"/>
      <c r="C327" s="207"/>
      <c r="D327" s="48">
        <f t="shared" si="5"/>
        <v>0</v>
      </c>
      <c r="E327" s="47"/>
    </row>
    <row r="328" outlineLevel="2" spans="1:5">
      <c r="A328" s="162" t="s">
        <v>249</v>
      </c>
      <c r="B328" s="207"/>
      <c r="C328" s="207"/>
      <c r="D328" s="48">
        <f t="shared" si="5"/>
        <v>0</v>
      </c>
      <c r="E328" s="47"/>
    </row>
    <row r="329" outlineLevel="2" spans="1:5">
      <c r="A329" s="162" t="s">
        <v>72</v>
      </c>
      <c r="B329" s="207"/>
      <c r="C329" s="207"/>
      <c r="D329" s="48">
        <f t="shared" si="5"/>
        <v>0</v>
      </c>
      <c r="E329" s="47"/>
    </row>
    <row r="330" outlineLevel="2" spans="1:5">
      <c r="A330" s="160" t="s">
        <v>250</v>
      </c>
      <c r="B330" s="207"/>
      <c r="C330" s="207"/>
      <c r="D330" s="48">
        <f t="shared" si="5"/>
        <v>0</v>
      </c>
      <c r="E330" s="47"/>
    </row>
    <row r="331" outlineLevel="1" spans="1:5">
      <c r="A331" s="160" t="s">
        <v>251</v>
      </c>
      <c r="B331" s="208">
        <f>SUM(B332:B336)</f>
        <v>0</v>
      </c>
      <c r="C331" s="208">
        <f>SUM(C332:C336)</f>
        <v>0</v>
      </c>
      <c r="D331" s="48">
        <f t="shared" si="5"/>
        <v>0</v>
      </c>
      <c r="E331" s="47"/>
    </row>
    <row r="332" outlineLevel="2" spans="1:5">
      <c r="A332" s="160" t="s">
        <v>63</v>
      </c>
      <c r="B332" s="207"/>
      <c r="C332" s="207"/>
      <c r="D332" s="48">
        <f t="shared" si="5"/>
        <v>0</v>
      </c>
      <c r="E332" s="47"/>
    </row>
    <row r="333" outlineLevel="2" spans="1:5">
      <c r="A333" s="162" t="s">
        <v>64</v>
      </c>
      <c r="B333" s="207"/>
      <c r="C333" s="207"/>
      <c r="D333" s="48">
        <f t="shared" si="5"/>
        <v>0</v>
      </c>
      <c r="E333" s="47"/>
    </row>
    <row r="334" outlineLevel="2" spans="1:5">
      <c r="A334" s="160" t="s">
        <v>104</v>
      </c>
      <c r="B334" s="207"/>
      <c r="C334" s="207"/>
      <c r="D334" s="48">
        <f t="shared" si="5"/>
        <v>0</v>
      </c>
      <c r="E334" s="47"/>
    </row>
    <row r="335" outlineLevel="2" spans="1:5">
      <c r="A335" s="162" t="s">
        <v>252</v>
      </c>
      <c r="B335" s="207"/>
      <c r="C335" s="207"/>
      <c r="D335" s="48">
        <f t="shared" si="5"/>
        <v>0</v>
      </c>
      <c r="E335" s="47"/>
    </row>
    <row r="336" outlineLevel="2" spans="1:5">
      <c r="A336" s="160" t="s">
        <v>253</v>
      </c>
      <c r="B336" s="207"/>
      <c r="C336" s="207"/>
      <c r="D336" s="48">
        <f t="shared" si="5"/>
        <v>0</v>
      </c>
      <c r="E336" s="47"/>
    </row>
    <row r="337" outlineLevel="1" spans="1:5">
      <c r="A337" s="160" t="s">
        <v>254</v>
      </c>
      <c r="B337" s="208">
        <f>SUM(B338:B339)</f>
        <v>6066</v>
      </c>
      <c r="C337" s="208">
        <f>SUM(C338:C339)</f>
        <v>4849</v>
      </c>
      <c r="D337" s="48">
        <f t="shared" si="5"/>
        <v>0.799373557533795</v>
      </c>
      <c r="E337" s="47"/>
    </row>
    <row r="338" outlineLevel="2" spans="1:5">
      <c r="A338" s="160" t="s">
        <v>255</v>
      </c>
      <c r="B338" s="207"/>
      <c r="C338" s="207"/>
      <c r="D338" s="48">
        <f t="shared" si="5"/>
        <v>0</v>
      </c>
      <c r="E338" s="47"/>
    </row>
    <row r="339" outlineLevel="2" spans="1:5">
      <c r="A339" s="160" t="s">
        <v>256</v>
      </c>
      <c r="B339" s="207">
        <v>6066</v>
      </c>
      <c r="C339" s="207">
        <v>4849</v>
      </c>
      <c r="D339" s="48">
        <f t="shared" si="5"/>
        <v>0.799373557533795</v>
      </c>
      <c r="E339" s="47"/>
    </row>
    <row r="340" spans="1:5">
      <c r="A340" s="47" t="s">
        <v>257</v>
      </c>
      <c r="B340" s="207">
        <f>SUM(B341,B346,B353,B359,B365,B369,B373,B377,B383,B390)</f>
        <v>81512</v>
      </c>
      <c r="C340" s="207">
        <f>SUM(C341,C346,C353,C359,C365,C369,C373,C377,C383,C390)</f>
        <v>80573</v>
      </c>
      <c r="D340" s="48">
        <f t="shared" si="5"/>
        <v>0.988480223770733</v>
      </c>
      <c r="E340" s="47"/>
    </row>
    <row r="341" outlineLevel="1" spans="1:5">
      <c r="A341" s="162" t="s">
        <v>258</v>
      </c>
      <c r="B341" s="208">
        <v>1360</v>
      </c>
      <c r="C341" s="208">
        <f>SUM(C342:C345)</f>
        <v>1358</v>
      </c>
      <c r="D341" s="48">
        <f t="shared" si="5"/>
        <v>0.998529411764706</v>
      </c>
      <c r="E341" s="47"/>
    </row>
    <row r="342" outlineLevel="2" spans="1:5">
      <c r="A342" s="160" t="s">
        <v>63</v>
      </c>
      <c r="B342" s="207">
        <v>1360</v>
      </c>
      <c r="C342" s="207">
        <v>1358</v>
      </c>
      <c r="D342" s="48">
        <f t="shared" si="5"/>
        <v>0.998529411764706</v>
      </c>
      <c r="E342" s="47"/>
    </row>
    <row r="343" outlineLevel="2" spans="1:5">
      <c r="A343" s="160" t="s">
        <v>64</v>
      </c>
      <c r="B343" s="207"/>
      <c r="C343" s="207"/>
      <c r="D343" s="48">
        <f t="shared" si="5"/>
        <v>0</v>
      </c>
      <c r="E343" s="47"/>
    </row>
    <row r="344" outlineLevel="2" spans="1:5">
      <c r="A344" s="160" t="s">
        <v>65</v>
      </c>
      <c r="B344" s="207"/>
      <c r="C344" s="207"/>
      <c r="D344" s="48">
        <f t="shared" si="5"/>
        <v>0</v>
      </c>
      <c r="E344" s="47"/>
    </row>
    <row r="345" outlineLevel="2" spans="1:5">
      <c r="A345" s="209" t="s">
        <v>259</v>
      </c>
      <c r="B345" s="207"/>
      <c r="C345" s="207"/>
      <c r="D345" s="48">
        <f t="shared" si="5"/>
        <v>0</v>
      </c>
      <c r="E345" s="47"/>
    </row>
    <row r="346" outlineLevel="1" spans="1:5">
      <c r="A346" s="160" t="s">
        <v>260</v>
      </c>
      <c r="B346" s="208">
        <f>SUM(B347:B352)</f>
        <v>60060</v>
      </c>
      <c r="C346" s="208">
        <f>SUM(C347:C352)</f>
        <v>59822</v>
      </c>
      <c r="D346" s="48">
        <f t="shared" si="5"/>
        <v>0.996037296037296</v>
      </c>
      <c r="E346" s="47"/>
    </row>
    <row r="347" outlineLevel="2" spans="1:5">
      <c r="A347" s="160" t="s">
        <v>261</v>
      </c>
      <c r="B347" s="207">
        <v>2928</v>
      </c>
      <c r="C347" s="207">
        <v>2925</v>
      </c>
      <c r="D347" s="48">
        <f t="shared" si="5"/>
        <v>0.998975409836066</v>
      </c>
      <c r="E347" s="47"/>
    </row>
    <row r="348" outlineLevel="2" spans="1:5">
      <c r="A348" s="160" t="s">
        <v>262</v>
      </c>
      <c r="B348" s="207">
        <v>27643</v>
      </c>
      <c r="C348" s="207">
        <v>27543</v>
      </c>
      <c r="D348" s="48">
        <f t="shared" si="5"/>
        <v>0.99638244763593</v>
      </c>
      <c r="E348" s="47"/>
    </row>
    <row r="349" outlineLevel="2" spans="1:5">
      <c r="A349" s="162" t="s">
        <v>263</v>
      </c>
      <c r="B349" s="207">
        <v>21976</v>
      </c>
      <c r="C349" s="207">
        <v>21854</v>
      </c>
      <c r="D349" s="48">
        <f t="shared" si="5"/>
        <v>0.994448489261012</v>
      </c>
      <c r="E349" s="47"/>
    </row>
    <row r="350" outlineLevel="2" spans="1:5">
      <c r="A350" s="162" t="s">
        <v>264</v>
      </c>
      <c r="B350" s="207">
        <v>7042</v>
      </c>
      <c r="C350" s="207">
        <v>7035</v>
      </c>
      <c r="D350" s="48">
        <f t="shared" si="5"/>
        <v>0.999005964214712</v>
      </c>
      <c r="E350" s="47"/>
    </row>
    <row r="351" outlineLevel="2" spans="1:5">
      <c r="A351" s="162" t="s">
        <v>265</v>
      </c>
      <c r="B351" s="207"/>
      <c r="C351" s="207"/>
      <c r="D351" s="48">
        <f t="shared" si="5"/>
        <v>0</v>
      </c>
      <c r="E351" s="47"/>
    </row>
    <row r="352" outlineLevel="2" spans="1:5">
      <c r="A352" s="160" t="s">
        <v>266</v>
      </c>
      <c r="B352" s="207">
        <v>471</v>
      </c>
      <c r="C352" s="207">
        <v>465</v>
      </c>
      <c r="D352" s="48">
        <f t="shared" si="5"/>
        <v>0.987261146496815</v>
      </c>
      <c r="E352" s="47"/>
    </row>
    <row r="353" outlineLevel="1" spans="1:5">
      <c r="A353" s="160" t="s">
        <v>267</v>
      </c>
      <c r="B353" s="208">
        <f>SUM(B354:B358)</f>
        <v>1778</v>
      </c>
      <c r="C353" s="208">
        <f>SUM(C354:C358)</f>
        <v>1715</v>
      </c>
      <c r="D353" s="48">
        <f t="shared" si="5"/>
        <v>0.964566929133858</v>
      </c>
      <c r="E353" s="47"/>
    </row>
    <row r="354" outlineLevel="2" spans="1:5">
      <c r="A354" s="160" t="s">
        <v>268</v>
      </c>
      <c r="B354" s="207">
        <v>0</v>
      </c>
      <c r="C354" s="207"/>
      <c r="D354" s="48">
        <f t="shared" si="5"/>
        <v>0</v>
      </c>
      <c r="E354" s="47"/>
    </row>
    <row r="355" outlineLevel="2" spans="1:5">
      <c r="A355" s="160" t="s">
        <v>269</v>
      </c>
      <c r="B355" s="207">
        <v>1521</v>
      </c>
      <c r="C355" s="207">
        <v>1458</v>
      </c>
      <c r="D355" s="48">
        <f t="shared" si="5"/>
        <v>0.958579881656805</v>
      </c>
      <c r="E355" s="47"/>
    </row>
    <row r="356" outlineLevel="2" spans="1:5">
      <c r="A356" s="160" t="s">
        <v>270</v>
      </c>
      <c r="B356" s="207">
        <v>0</v>
      </c>
      <c r="C356" s="207"/>
      <c r="D356" s="48">
        <f t="shared" si="5"/>
        <v>0</v>
      </c>
      <c r="E356" s="47"/>
    </row>
    <row r="357" outlineLevel="2" spans="1:5">
      <c r="A357" s="162" t="s">
        <v>271</v>
      </c>
      <c r="B357" s="207">
        <v>0</v>
      </c>
      <c r="C357" s="207"/>
      <c r="D357" s="48">
        <f t="shared" si="5"/>
        <v>0</v>
      </c>
      <c r="E357" s="47"/>
    </row>
    <row r="358" outlineLevel="2" spans="1:5">
      <c r="A358" s="162" t="s">
        <v>272</v>
      </c>
      <c r="B358" s="207">
        <v>257</v>
      </c>
      <c r="C358" s="207">
        <v>257</v>
      </c>
      <c r="D358" s="48">
        <f t="shared" si="5"/>
        <v>1</v>
      </c>
      <c r="E358" s="47"/>
    </row>
    <row r="359" outlineLevel="1" spans="1:5">
      <c r="A359" s="47" t="s">
        <v>273</v>
      </c>
      <c r="B359" s="208">
        <f>SUM(B360:B364)</f>
        <v>5</v>
      </c>
      <c r="C359" s="208">
        <f>SUM(C360:C364)</f>
        <v>5</v>
      </c>
      <c r="D359" s="48">
        <f t="shared" si="5"/>
        <v>1</v>
      </c>
      <c r="E359" s="47"/>
    </row>
    <row r="360" outlineLevel="2" spans="1:5">
      <c r="A360" s="160" t="s">
        <v>274</v>
      </c>
      <c r="B360" s="207"/>
      <c r="C360" s="207"/>
      <c r="D360" s="48">
        <f t="shared" si="5"/>
        <v>0</v>
      </c>
      <c r="E360" s="47"/>
    </row>
    <row r="361" outlineLevel="2" spans="1:5">
      <c r="A361" s="160" t="s">
        <v>275</v>
      </c>
      <c r="B361" s="207"/>
      <c r="C361" s="207"/>
      <c r="D361" s="48">
        <f t="shared" si="5"/>
        <v>0</v>
      </c>
      <c r="E361" s="47"/>
    </row>
    <row r="362" outlineLevel="2" spans="1:5">
      <c r="A362" s="160" t="s">
        <v>276</v>
      </c>
      <c r="B362" s="207"/>
      <c r="C362" s="207"/>
      <c r="D362" s="48">
        <f t="shared" si="5"/>
        <v>0</v>
      </c>
      <c r="E362" s="47"/>
    </row>
    <row r="363" outlineLevel="2" spans="1:5">
      <c r="A363" s="162" t="s">
        <v>277</v>
      </c>
      <c r="B363" s="207"/>
      <c r="C363" s="207"/>
      <c r="D363" s="48">
        <f t="shared" si="5"/>
        <v>0</v>
      </c>
      <c r="E363" s="47"/>
    </row>
    <row r="364" outlineLevel="2" spans="1:5">
      <c r="A364" s="162" t="s">
        <v>278</v>
      </c>
      <c r="B364" s="207">
        <v>5</v>
      </c>
      <c r="C364" s="207">
        <v>5</v>
      </c>
      <c r="D364" s="48">
        <f t="shared" si="5"/>
        <v>1</v>
      </c>
      <c r="E364" s="47"/>
    </row>
    <row r="365" outlineLevel="1" spans="1:5">
      <c r="A365" s="162" t="s">
        <v>279</v>
      </c>
      <c r="B365" s="208">
        <f>SUM(B366:B368)</f>
        <v>0</v>
      </c>
      <c r="C365" s="208">
        <f>SUM(C366:C368)</f>
        <v>0</v>
      </c>
      <c r="D365" s="48">
        <f t="shared" si="5"/>
        <v>0</v>
      </c>
      <c r="E365" s="47"/>
    </row>
    <row r="366" outlineLevel="2" spans="1:5">
      <c r="A366" s="160" t="s">
        <v>280</v>
      </c>
      <c r="B366" s="207"/>
      <c r="C366" s="207"/>
      <c r="D366" s="48">
        <f t="shared" si="5"/>
        <v>0</v>
      </c>
      <c r="E366" s="47"/>
    </row>
    <row r="367" outlineLevel="2" spans="1:5">
      <c r="A367" s="160" t="s">
        <v>281</v>
      </c>
      <c r="B367" s="207"/>
      <c r="C367" s="207"/>
      <c r="D367" s="48">
        <f t="shared" si="5"/>
        <v>0</v>
      </c>
      <c r="E367" s="47"/>
    </row>
    <row r="368" outlineLevel="2" spans="1:5">
      <c r="A368" s="160" t="s">
        <v>282</v>
      </c>
      <c r="B368" s="207"/>
      <c r="C368" s="207"/>
      <c r="D368" s="48">
        <f t="shared" si="5"/>
        <v>0</v>
      </c>
      <c r="E368" s="47"/>
    </row>
    <row r="369" outlineLevel="1" spans="1:5">
      <c r="A369" s="162" t="s">
        <v>283</v>
      </c>
      <c r="B369" s="208">
        <f>SUM(B370:B372)</f>
        <v>0</v>
      </c>
      <c r="C369" s="208">
        <f>SUM(C370:C372)</f>
        <v>0</v>
      </c>
      <c r="D369" s="48">
        <f t="shared" si="5"/>
        <v>0</v>
      </c>
      <c r="E369" s="47"/>
    </row>
    <row r="370" outlineLevel="2" spans="1:5">
      <c r="A370" s="162" t="s">
        <v>284</v>
      </c>
      <c r="B370" s="207"/>
      <c r="C370" s="207"/>
      <c r="D370" s="48">
        <f t="shared" si="5"/>
        <v>0</v>
      </c>
      <c r="E370" s="47"/>
    </row>
    <row r="371" outlineLevel="2" spans="1:5">
      <c r="A371" s="162" t="s">
        <v>285</v>
      </c>
      <c r="B371" s="207"/>
      <c r="C371" s="207"/>
      <c r="D371" s="48">
        <f t="shared" si="5"/>
        <v>0</v>
      </c>
      <c r="E371" s="47"/>
    </row>
    <row r="372" outlineLevel="2" spans="1:5">
      <c r="A372" s="47" t="s">
        <v>286</v>
      </c>
      <c r="B372" s="207"/>
      <c r="C372" s="207"/>
      <c r="D372" s="48">
        <f t="shared" si="5"/>
        <v>0</v>
      </c>
      <c r="E372" s="47"/>
    </row>
    <row r="373" outlineLevel="1" spans="1:5">
      <c r="A373" s="160" t="s">
        <v>287</v>
      </c>
      <c r="B373" s="208">
        <f>SUM(B374:B376)</f>
        <v>222</v>
      </c>
      <c r="C373" s="208">
        <f>SUM(C374:C376)</f>
        <v>215</v>
      </c>
      <c r="D373" s="48">
        <f t="shared" si="5"/>
        <v>0.968468468468468</v>
      </c>
      <c r="E373" s="47"/>
    </row>
    <row r="374" outlineLevel="2" spans="1:5">
      <c r="A374" s="160" t="s">
        <v>288</v>
      </c>
      <c r="B374" s="207">
        <v>222</v>
      </c>
      <c r="C374" s="207">
        <v>215</v>
      </c>
      <c r="D374" s="48">
        <f t="shared" si="5"/>
        <v>0.968468468468468</v>
      </c>
      <c r="E374" s="47"/>
    </row>
    <row r="375" outlineLevel="2" spans="1:5">
      <c r="A375" s="160" t="s">
        <v>289</v>
      </c>
      <c r="B375" s="207"/>
      <c r="C375" s="207"/>
      <c r="D375" s="48">
        <f t="shared" si="5"/>
        <v>0</v>
      </c>
      <c r="E375" s="47"/>
    </row>
    <row r="376" outlineLevel="2" spans="1:5">
      <c r="A376" s="162" t="s">
        <v>290</v>
      </c>
      <c r="B376" s="207"/>
      <c r="C376" s="207"/>
      <c r="D376" s="48">
        <f t="shared" si="5"/>
        <v>0</v>
      </c>
      <c r="E376" s="47"/>
    </row>
    <row r="377" outlineLevel="1" spans="1:5">
      <c r="A377" s="162" t="s">
        <v>291</v>
      </c>
      <c r="B377" s="208">
        <f>SUM(B378:B382)</f>
        <v>1438</v>
      </c>
      <c r="C377" s="208">
        <f>SUM(C378:C382)</f>
        <v>1423</v>
      </c>
      <c r="D377" s="48">
        <f t="shared" si="5"/>
        <v>0.989568845618915</v>
      </c>
      <c r="E377" s="47"/>
    </row>
    <row r="378" outlineLevel="2" spans="1:5">
      <c r="A378" s="162" t="s">
        <v>292</v>
      </c>
      <c r="B378" s="207">
        <v>631</v>
      </c>
      <c r="C378" s="207">
        <v>620</v>
      </c>
      <c r="D378" s="48">
        <f t="shared" si="5"/>
        <v>0.98256735340729</v>
      </c>
      <c r="E378" s="47"/>
    </row>
    <row r="379" outlineLevel="2" spans="1:5">
      <c r="A379" s="160" t="s">
        <v>293</v>
      </c>
      <c r="B379" s="207">
        <v>403</v>
      </c>
      <c r="C379" s="207">
        <v>403</v>
      </c>
      <c r="D379" s="48">
        <f t="shared" si="5"/>
        <v>1</v>
      </c>
      <c r="E379" s="47"/>
    </row>
    <row r="380" outlineLevel="2" spans="1:5">
      <c r="A380" s="160" t="s">
        <v>294</v>
      </c>
      <c r="B380" s="207">
        <v>287</v>
      </c>
      <c r="C380" s="207">
        <v>285</v>
      </c>
      <c r="D380" s="48">
        <f t="shared" si="5"/>
        <v>0.993031358885017</v>
      </c>
      <c r="E380" s="47"/>
    </row>
    <row r="381" outlineLevel="2" spans="1:5">
      <c r="A381" s="160" t="s">
        <v>295</v>
      </c>
      <c r="B381" s="207">
        <v>0</v>
      </c>
      <c r="C381" s="207"/>
      <c r="D381" s="48">
        <f t="shared" si="5"/>
        <v>0</v>
      </c>
      <c r="E381" s="47"/>
    </row>
    <row r="382" outlineLevel="2" spans="1:5">
      <c r="A382" s="160" t="s">
        <v>296</v>
      </c>
      <c r="B382" s="207">
        <v>117</v>
      </c>
      <c r="C382" s="207">
        <v>115</v>
      </c>
      <c r="D382" s="48">
        <f t="shared" si="5"/>
        <v>0.982905982905983</v>
      </c>
      <c r="E382" s="47"/>
    </row>
    <row r="383" outlineLevel="1" spans="1:5">
      <c r="A383" s="160" t="s">
        <v>297</v>
      </c>
      <c r="B383" s="208">
        <f>SUM(B384:B389)</f>
        <v>1778</v>
      </c>
      <c r="C383" s="208">
        <f>SUM(C384:C389)</f>
        <v>1776</v>
      </c>
      <c r="D383" s="48">
        <f t="shared" si="5"/>
        <v>0.998875140607424</v>
      </c>
      <c r="E383" s="47"/>
    </row>
    <row r="384" outlineLevel="2" spans="1:5">
      <c r="A384" s="162" t="s">
        <v>298</v>
      </c>
      <c r="B384" s="207"/>
      <c r="C384" s="207"/>
      <c r="D384" s="48">
        <f t="shared" si="5"/>
        <v>0</v>
      </c>
      <c r="E384" s="47"/>
    </row>
    <row r="385" outlineLevel="2" spans="1:5">
      <c r="A385" s="162" t="s">
        <v>299</v>
      </c>
      <c r="B385" s="207"/>
      <c r="C385" s="207"/>
      <c r="D385" s="48">
        <f t="shared" si="5"/>
        <v>0</v>
      </c>
      <c r="E385" s="47"/>
    </row>
    <row r="386" outlineLevel="2" spans="1:5">
      <c r="A386" s="162" t="s">
        <v>300</v>
      </c>
      <c r="B386" s="207"/>
      <c r="C386" s="207"/>
      <c r="D386" s="48">
        <f t="shared" si="5"/>
        <v>0</v>
      </c>
      <c r="E386" s="47"/>
    </row>
    <row r="387" outlineLevel="2" spans="1:5">
      <c r="A387" s="47" t="s">
        <v>301</v>
      </c>
      <c r="B387" s="207"/>
      <c r="C387" s="207"/>
      <c r="D387" s="48">
        <f t="shared" si="5"/>
        <v>0</v>
      </c>
      <c r="E387" s="47"/>
    </row>
    <row r="388" outlineLevel="2" spans="1:5">
      <c r="A388" s="160" t="s">
        <v>302</v>
      </c>
      <c r="B388" s="207"/>
      <c r="C388" s="207"/>
      <c r="D388" s="48">
        <f t="shared" si="5"/>
        <v>0</v>
      </c>
      <c r="E388" s="47"/>
    </row>
    <row r="389" outlineLevel="2" spans="1:5">
      <c r="A389" s="160" t="s">
        <v>303</v>
      </c>
      <c r="B389" s="207">
        <v>1778</v>
      </c>
      <c r="C389" s="207">
        <v>1776</v>
      </c>
      <c r="D389" s="48">
        <f t="shared" si="5"/>
        <v>0.998875140607424</v>
      </c>
      <c r="E389" s="47"/>
    </row>
    <row r="390" outlineLevel="1" spans="1:5">
      <c r="A390" s="160" t="s">
        <v>304</v>
      </c>
      <c r="B390" s="207">
        <v>14871</v>
      </c>
      <c r="C390" s="207">
        <v>14259</v>
      </c>
      <c r="D390" s="48">
        <f t="shared" ref="D390:D453" si="6">IF(B390&lt;&gt;0,C390/B390,0)</f>
        <v>0.9588460762558</v>
      </c>
      <c r="E390" s="47"/>
    </row>
    <row r="391" spans="1:5">
      <c r="A391" s="47" t="s">
        <v>305</v>
      </c>
      <c r="B391" s="207">
        <f>SUM(B392,B397,B406,B412,B417,B422,B427,B434,B438,B442)</f>
        <v>1632</v>
      </c>
      <c r="C391" s="207">
        <f>SUM(C392,C397,C406,C412,C417,C422,C427,C434,C438,C442)</f>
        <v>1146</v>
      </c>
      <c r="D391" s="48">
        <f t="shared" si="6"/>
        <v>0.702205882352941</v>
      </c>
      <c r="E391" s="47"/>
    </row>
    <row r="392" outlineLevel="1" spans="1:5">
      <c r="A392" s="162" t="s">
        <v>306</v>
      </c>
      <c r="B392" s="208">
        <f>SUM(B393:B396)</f>
        <v>530</v>
      </c>
      <c r="C392" s="208">
        <f>SUM(C393:C396)</f>
        <v>495</v>
      </c>
      <c r="D392" s="48">
        <f t="shared" si="6"/>
        <v>0.933962264150943</v>
      </c>
      <c r="E392" s="47"/>
    </row>
    <row r="393" outlineLevel="2" spans="1:5">
      <c r="A393" s="160" t="s">
        <v>63</v>
      </c>
      <c r="B393" s="207">
        <v>530</v>
      </c>
      <c r="C393" s="207">
        <v>495</v>
      </c>
      <c r="D393" s="48">
        <f t="shared" si="6"/>
        <v>0.933962264150943</v>
      </c>
      <c r="E393" s="47"/>
    </row>
    <row r="394" outlineLevel="2" spans="1:5">
      <c r="A394" s="160" t="s">
        <v>64</v>
      </c>
      <c r="B394" s="207"/>
      <c r="C394" s="207"/>
      <c r="D394" s="48">
        <f t="shared" si="6"/>
        <v>0</v>
      </c>
      <c r="E394" s="47"/>
    </row>
    <row r="395" outlineLevel="2" spans="1:5">
      <c r="A395" s="160" t="s">
        <v>65</v>
      </c>
      <c r="B395" s="207"/>
      <c r="C395" s="207"/>
      <c r="D395" s="48">
        <f t="shared" si="6"/>
        <v>0</v>
      </c>
      <c r="E395" s="47"/>
    </row>
    <row r="396" outlineLevel="2" spans="1:5">
      <c r="A396" s="162" t="s">
        <v>307</v>
      </c>
      <c r="B396" s="207"/>
      <c r="C396" s="207"/>
      <c r="D396" s="48">
        <f t="shared" si="6"/>
        <v>0</v>
      </c>
      <c r="E396" s="47"/>
    </row>
    <row r="397" outlineLevel="1" spans="1:5">
      <c r="A397" s="160" t="s">
        <v>308</v>
      </c>
      <c r="B397" s="208">
        <f>SUM(B398:B405)</f>
        <v>0</v>
      </c>
      <c r="C397" s="208">
        <f>SUM(C398:C405)</f>
        <v>0</v>
      </c>
      <c r="D397" s="48">
        <f t="shared" si="6"/>
        <v>0</v>
      </c>
      <c r="E397" s="47"/>
    </row>
    <row r="398" outlineLevel="2" spans="1:5">
      <c r="A398" s="160" t="s">
        <v>309</v>
      </c>
      <c r="B398" s="207"/>
      <c r="C398" s="207"/>
      <c r="D398" s="48">
        <f t="shared" si="6"/>
        <v>0</v>
      </c>
      <c r="E398" s="47"/>
    </row>
    <row r="399" outlineLevel="2" spans="1:5">
      <c r="A399" s="47" t="s">
        <v>310</v>
      </c>
      <c r="B399" s="207"/>
      <c r="C399" s="207"/>
      <c r="D399" s="48">
        <f t="shared" si="6"/>
        <v>0</v>
      </c>
      <c r="E399" s="47"/>
    </row>
    <row r="400" outlineLevel="2" spans="1:5">
      <c r="A400" s="160" t="s">
        <v>311</v>
      </c>
      <c r="B400" s="207"/>
      <c r="C400" s="207"/>
      <c r="D400" s="48">
        <f t="shared" si="6"/>
        <v>0</v>
      </c>
      <c r="E400" s="47"/>
    </row>
    <row r="401" outlineLevel="2" spans="1:5">
      <c r="A401" s="160" t="s">
        <v>312</v>
      </c>
      <c r="B401" s="207"/>
      <c r="C401" s="207"/>
      <c r="D401" s="48">
        <f t="shared" si="6"/>
        <v>0</v>
      </c>
      <c r="E401" s="47"/>
    </row>
    <row r="402" outlineLevel="2" spans="1:5">
      <c r="A402" s="160" t="s">
        <v>313</v>
      </c>
      <c r="B402" s="207"/>
      <c r="C402" s="207"/>
      <c r="D402" s="48">
        <f t="shared" si="6"/>
        <v>0</v>
      </c>
      <c r="E402" s="47"/>
    </row>
    <row r="403" outlineLevel="2" spans="1:5">
      <c r="A403" s="162" t="s">
        <v>314</v>
      </c>
      <c r="B403" s="207"/>
      <c r="C403" s="207"/>
      <c r="D403" s="48">
        <f t="shared" si="6"/>
        <v>0</v>
      </c>
      <c r="E403" s="47"/>
    </row>
    <row r="404" outlineLevel="2" spans="1:5">
      <c r="A404" s="162" t="s">
        <v>315</v>
      </c>
      <c r="B404" s="207"/>
      <c r="C404" s="207"/>
      <c r="D404" s="48">
        <f t="shared" si="6"/>
        <v>0</v>
      </c>
      <c r="E404" s="47"/>
    </row>
    <row r="405" outlineLevel="2" spans="1:5">
      <c r="A405" s="162" t="s">
        <v>316</v>
      </c>
      <c r="B405" s="207"/>
      <c r="C405" s="207"/>
      <c r="D405" s="48">
        <f t="shared" si="6"/>
        <v>0</v>
      </c>
      <c r="E405" s="47"/>
    </row>
    <row r="406" outlineLevel="1" spans="1:5">
      <c r="A406" s="162" t="s">
        <v>317</v>
      </c>
      <c r="B406" s="208">
        <f>SUM(B407:B411)</f>
        <v>0</v>
      </c>
      <c r="C406" s="208">
        <f>SUM(C407:C411)</f>
        <v>0</v>
      </c>
      <c r="D406" s="48">
        <f t="shared" si="6"/>
        <v>0</v>
      </c>
      <c r="E406" s="47"/>
    </row>
    <row r="407" outlineLevel="2" spans="1:5">
      <c r="A407" s="160" t="s">
        <v>309</v>
      </c>
      <c r="B407" s="207"/>
      <c r="C407" s="207"/>
      <c r="D407" s="48">
        <f t="shared" si="6"/>
        <v>0</v>
      </c>
      <c r="E407" s="47"/>
    </row>
    <row r="408" outlineLevel="2" spans="1:5">
      <c r="A408" s="160" t="s">
        <v>318</v>
      </c>
      <c r="B408" s="207"/>
      <c r="C408" s="207"/>
      <c r="D408" s="48">
        <f t="shared" si="6"/>
        <v>0</v>
      </c>
      <c r="E408" s="47"/>
    </row>
    <row r="409" outlineLevel="2" spans="1:5">
      <c r="A409" s="160" t="s">
        <v>319</v>
      </c>
      <c r="B409" s="207"/>
      <c r="C409" s="207"/>
      <c r="D409" s="48">
        <f t="shared" si="6"/>
        <v>0</v>
      </c>
      <c r="E409" s="47"/>
    </row>
    <row r="410" outlineLevel="2" spans="1:5">
      <c r="A410" s="162" t="s">
        <v>320</v>
      </c>
      <c r="B410" s="207"/>
      <c r="C410" s="207"/>
      <c r="D410" s="48">
        <f t="shared" si="6"/>
        <v>0</v>
      </c>
      <c r="E410" s="47"/>
    </row>
    <row r="411" outlineLevel="2" spans="1:5">
      <c r="A411" s="162" t="s">
        <v>321</v>
      </c>
      <c r="B411" s="207"/>
      <c r="C411" s="207"/>
      <c r="D411" s="48">
        <f t="shared" si="6"/>
        <v>0</v>
      </c>
      <c r="E411" s="47"/>
    </row>
    <row r="412" outlineLevel="1" spans="1:5">
      <c r="A412" s="162" t="s">
        <v>322</v>
      </c>
      <c r="B412" s="208">
        <f>SUM(B413:B416)</f>
        <v>200</v>
      </c>
      <c r="C412" s="208">
        <f>SUM(C413:C416)</f>
        <v>150</v>
      </c>
      <c r="D412" s="48">
        <f t="shared" si="6"/>
        <v>0.75</v>
      </c>
      <c r="E412" s="47"/>
    </row>
    <row r="413" outlineLevel="2" spans="1:5">
      <c r="A413" s="47" t="s">
        <v>309</v>
      </c>
      <c r="B413" s="207"/>
      <c r="C413" s="207"/>
      <c r="D413" s="48">
        <f t="shared" si="6"/>
        <v>0</v>
      </c>
      <c r="E413" s="47"/>
    </row>
    <row r="414" outlineLevel="2" spans="1:5">
      <c r="A414" s="160" t="s">
        <v>323</v>
      </c>
      <c r="B414" s="207"/>
      <c r="C414" s="207"/>
      <c r="D414" s="48">
        <f t="shared" si="6"/>
        <v>0</v>
      </c>
      <c r="E414" s="47"/>
    </row>
    <row r="415" outlineLevel="2" spans="1:5">
      <c r="A415" s="160" t="s">
        <v>324</v>
      </c>
      <c r="B415" s="207"/>
      <c r="C415" s="207"/>
      <c r="D415" s="48">
        <f t="shared" si="6"/>
        <v>0</v>
      </c>
      <c r="E415" s="47"/>
    </row>
    <row r="416" outlineLevel="2" spans="1:5">
      <c r="A416" s="162" t="s">
        <v>325</v>
      </c>
      <c r="B416" s="207">
        <v>200</v>
      </c>
      <c r="C416" s="207">
        <v>150</v>
      </c>
      <c r="D416" s="48">
        <f t="shared" si="6"/>
        <v>0.75</v>
      </c>
      <c r="E416" s="47"/>
    </row>
    <row r="417" outlineLevel="1" spans="1:5">
      <c r="A417" s="162" t="s">
        <v>326</v>
      </c>
      <c r="B417" s="208">
        <f>SUM(B418:B421)</f>
        <v>30</v>
      </c>
      <c r="C417" s="208">
        <f>SUM(C418:C421)</f>
        <v>28</v>
      </c>
      <c r="D417" s="48">
        <f t="shared" si="6"/>
        <v>0.933333333333333</v>
      </c>
      <c r="E417" s="47"/>
    </row>
    <row r="418" outlineLevel="2" spans="1:5">
      <c r="A418" s="162" t="s">
        <v>309</v>
      </c>
      <c r="B418" s="207"/>
      <c r="C418" s="207"/>
      <c r="D418" s="48">
        <f t="shared" si="6"/>
        <v>0</v>
      </c>
      <c r="E418" s="47"/>
    </row>
    <row r="419" outlineLevel="2" spans="1:5">
      <c r="A419" s="160" t="s">
        <v>327</v>
      </c>
      <c r="B419" s="207"/>
      <c r="C419" s="207"/>
      <c r="D419" s="48">
        <f t="shared" si="6"/>
        <v>0</v>
      </c>
      <c r="E419" s="47"/>
    </row>
    <row r="420" outlineLevel="2" spans="1:5">
      <c r="A420" s="160" t="s">
        <v>328</v>
      </c>
      <c r="B420" s="207"/>
      <c r="C420" s="207"/>
      <c r="D420" s="48">
        <f t="shared" si="6"/>
        <v>0</v>
      </c>
      <c r="E420" s="47"/>
    </row>
    <row r="421" outlineLevel="2" spans="1:5">
      <c r="A421" s="160" t="s">
        <v>329</v>
      </c>
      <c r="B421" s="207">
        <v>30</v>
      </c>
      <c r="C421" s="207">
        <v>28</v>
      </c>
      <c r="D421" s="48">
        <f t="shared" si="6"/>
        <v>0.933333333333333</v>
      </c>
      <c r="E421" s="47"/>
    </row>
    <row r="422" outlineLevel="1" spans="1:5">
      <c r="A422" s="162" t="s">
        <v>330</v>
      </c>
      <c r="B422" s="208">
        <f>SUM(B423:B426)</f>
        <v>0</v>
      </c>
      <c r="C422" s="208">
        <f>SUM(C423:C426)</f>
        <v>0</v>
      </c>
      <c r="D422" s="48">
        <f t="shared" si="6"/>
        <v>0</v>
      </c>
      <c r="E422" s="47"/>
    </row>
    <row r="423" outlineLevel="2" spans="1:5">
      <c r="A423" s="162" t="s">
        <v>331</v>
      </c>
      <c r="B423" s="207"/>
      <c r="C423" s="207"/>
      <c r="D423" s="48">
        <f t="shared" si="6"/>
        <v>0</v>
      </c>
      <c r="E423" s="47"/>
    </row>
    <row r="424" outlineLevel="2" spans="1:5">
      <c r="A424" s="162" t="s">
        <v>332</v>
      </c>
      <c r="B424" s="207"/>
      <c r="C424" s="207"/>
      <c r="D424" s="48">
        <f t="shared" si="6"/>
        <v>0</v>
      </c>
      <c r="E424" s="47"/>
    </row>
    <row r="425" outlineLevel="2" spans="1:5">
      <c r="A425" s="162" t="s">
        <v>333</v>
      </c>
      <c r="B425" s="207"/>
      <c r="C425" s="207"/>
      <c r="D425" s="48">
        <f t="shared" si="6"/>
        <v>0</v>
      </c>
      <c r="E425" s="47"/>
    </row>
    <row r="426" outlineLevel="2" spans="1:5">
      <c r="A426" s="162" t="s">
        <v>334</v>
      </c>
      <c r="B426" s="207"/>
      <c r="C426" s="207"/>
      <c r="D426" s="48">
        <f t="shared" si="6"/>
        <v>0</v>
      </c>
      <c r="E426" s="47"/>
    </row>
    <row r="427" outlineLevel="1" spans="1:5">
      <c r="A427" s="160" t="s">
        <v>335</v>
      </c>
      <c r="B427" s="208">
        <f>SUM(B428:B433)</f>
        <v>216</v>
      </c>
      <c r="C427" s="208">
        <f>SUM(C428:C433)</f>
        <v>205</v>
      </c>
      <c r="D427" s="48">
        <f t="shared" si="6"/>
        <v>0.949074074074074</v>
      </c>
      <c r="E427" s="47"/>
    </row>
    <row r="428" outlineLevel="2" spans="1:5">
      <c r="A428" s="160" t="s">
        <v>309</v>
      </c>
      <c r="B428" s="207">
        <v>150</v>
      </c>
      <c r="C428" s="207">
        <v>145</v>
      </c>
      <c r="D428" s="48">
        <f t="shared" si="6"/>
        <v>0.966666666666667</v>
      </c>
      <c r="E428" s="47"/>
    </row>
    <row r="429" outlineLevel="2" spans="1:5">
      <c r="A429" s="162" t="s">
        <v>336</v>
      </c>
      <c r="B429" s="207"/>
      <c r="C429" s="207"/>
      <c r="D429" s="48">
        <f t="shared" si="6"/>
        <v>0</v>
      </c>
      <c r="E429" s="47"/>
    </row>
    <row r="430" outlineLevel="2" spans="1:5">
      <c r="A430" s="162" t="s">
        <v>337</v>
      </c>
      <c r="B430" s="207"/>
      <c r="C430" s="207"/>
      <c r="D430" s="48">
        <f t="shared" si="6"/>
        <v>0</v>
      </c>
      <c r="E430" s="47"/>
    </row>
    <row r="431" outlineLevel="2" spans="1:5">
      <c r="A431" s="162" t="s">
        <v>338</v>
      </c>
      <c r="B431" s="207"/>
      <c r="C431" s="207"/>
      <c r="D431" s="48">
        <f t="shared" si="6"/>
        <v>0</v>
      </c>
      <c r="E431" s="47"/>
    </row>
    <row r="432" outlineLevel="2" spans="1:5">
      <c r="A432" s="160" t="s">
        <v>339</v>
      </c>
      <c r="B432" s="207"/>
      <c r="C432" s="207"/>
      <c r="D432" s="48">
        <f t="shared" si="6"/>
        <v>0</v>
      </c>
      <c r="E432" s="47"/>
    </row>
    <row r="433" outlineLevel="2" spans="1:5">
      <c r="A433" s="160" t="s">
        <v>340</v>
      </c>
      <c r="B433" s="207">
        <v>66</v>
      </c>
      <c r="C433" s="207">
        <v>60</v>
      </c>
      <c r="D433" s="48">
        <f t="shared" si="6"/>
        <v>0.909090909090909</v>
      </c>
      <c r="E433" s="47"/>
    </row>
    <row r="434" outlineLevel="1" spans="1:5">
      <c r="A434" s="160" t="s">
        <v>341</v>
      </c>
      <c r="B434" s="208">
        <f>SUM(B435:B437)</f>
        <v>0</v>
      </c>
      <c r="C434" s="208">
        <f>SUM(C435:C437)</f>
        <v>0</v>
      </c>
      <c r="D434" s="48">
        <f t="shared" si="6"/>
        <v>0</v>
      </c>
      <c r="E434" s="47"/>
    </row>
    <row r="435" outlineLevel="2" spans="1:5">
      <c r="A435" s="162" t="s">
        <v>342</v>
      </c>
      <c r="B435" s="207"/>
      <c r="C435" s="207"/>
      <c r="D435" s="48">
        <f t="shared" si="6"/>
        <v>0</v>
      </c>
      <c r="E435" s="47"/>
    </row>
    <row r="436" outlineLevel="2" spans="1:5">
      <c r="A436" s="162" t="s">
        <v>343</v>
      </c>
      <c r="B436" s="207"/>
      <c r="C436" s="207"/>
      <c r="D436" s="48">
        <f t="shared" si="6"/>
        <v>0</v>
      </c>
      <c r="E436" s="47"/>
    </row>
    <row r="437" outlineLevel="2" spans="1:5">
      <c r="A437" s="162" t="s">
        <v>344</v>
      </c>
      <c r="B437" s="207"/>
      <c r="C437" s="207"/>
      <c r="D437" s="48">
        <f t="shared" si="6"/>
        <v>0</v>
      </c>
      <c r="E437" s="47"/>
    </row>
    <row r="438" outlineLevel="1" spans="1:5">
      <c r="A438" s="47" t="s">
        <v>345</v>
      </c>
      <c r="B438" s="208">
        <f>SUM(B439:B441)</f>
        <v>0</v>
      </c>
      <c r="C438" s="208">
        <f>SUM(C439:C441)</f>
        <v>0</v>
      </c>
      <c r="D438" s="48">
        <f t="shared" si="6"/>
        <v>0</v>
      </c>
      <c r="E438" s="47"/>
    </row>
    <row r="439" outlineLevel="2" spans="1:5">
      <c r="A439" s="162" t="s">
        <v>346</v>
      </c>
      <c r="B439" s="207"/>
      <c r="C439" s="207"/>
      <c r="D439" s="48">
        <f t="shared" si="6"/>
        <v>0</v>
      </c>
      <c r="E439" s="47"/>
    </row>
    <row r="440" outlineLevel="2" spans="1:5">
      <c r="A440" s="162" t="s">
        <v>347</v>
      </c>
      <c r="B440" s="207"/>
      <c r="C440" s="207"/>
      <c r="D440" s="48">
        <f t="shared" si="6"/>
        <v>0</v>
      </c>
      <c r="E440" s="47"/>
    </row>
    <row r="441" outlineLevel="2" spans="1:5">
      <c r="A441" s="162" t="s">
        <v>348</v>
      </c>
      <c r="B441" s="207"/>
      <c r="C441" s="207"/>
      <c r="D441" s="48">
        <f t="shared" si="6"/>
        <v>0</v>
      </c>
      <c r="E441" s="47"/>
    </row>
    <row r="442" outlineLevel="1" spans="1:5">
      <c r="A442" s="160" t="s">
        <v>349</v>
      </c>
      <c r="B442" s="208">
        <f>SUM(B443:B446)</f>
        <v>656</v>
      </c>
      <c r="C442" s="208">
        <f>SUM(C443:C446)</f>
        <v>268</v>
      </c>
      <c r="D442" s="48">
        <f t="shared" si="6"/>
        <v>0.408536585365854</v>
      </c>
      <c r="E442" s="47"/>
    </row>
    <row r="443" outlineLevel="2" spans="1:5">
      <c r="A443" s="160" t="s">
        <v>350</v>
      </c>
      <c r="B443" s="207"/>
      <c r="C443" s="207"/>
      <c r="D443" s="48">
        <f t="shared" si="6"/>
        <v>0</v>
      </c>
      <c r="E443" s="47"/>
    </row>
    <row r="444" outlineLevel="2" spans="1:5">
      <c r="A444" s="162" t="s">
        <v>351</v>
      </c>
      <c r="B444" s="207"/>
      <c r="C444" s="207"/>
      <c r="D444" s="48">
        <f t="shared" si="6"/>
        <v>0</v>
      </c>
      <c r="E444" s="47"/>
    </row>
    <row r="445" outlineLevel="2" spans="1:5">
      <c r="A445" s="162" t="s">
        <v>352</v>
      </c>
      <c r="B445" s="207"/>
      <c r="C445" s="207"/>
      <c r="D445" s="48">
        <f t="shared" si="6"/>
        <v>0</v>
      </c>
      <c r="E445" s="47"/>
    </row>
    <row r="446" outlineLevel="2" spans="1:5">
      <c r="A446" s="162" t="s">
        <v>353</v>
      </c>
      <c r="B446" s="207">
        <v>656</v>
      </c>
      <c r="C446" s="207">
        <v>268</v>
      </c>
      <c r="D446" s="48">
        <f t="shared" si="6"/>
        <v>0.408536585365854</v>
      </c>
      <c r="E446" s="47"/>
    </row>
    <row r="447" spans="1:5">
      <c r="A447" s="47" t="s">
        <v>354</v>
      </c>
      <c r="B447" s="207">
        <f>SUM(B448,B464,B472,B483,B492,B500)</f>
        <v>10347</v>
      </c>
      <c r="C447" s="207">
        <f>SUM(C448,C464,C472,C483,C492,C500)</f>
        <v>3953</v>
      </c>
      <c r="D447" s="48">
        <f t="shared" si="6"/>
        <v>0.382043104281434</v>
      </c>
      <c r="E447" s="47"/>
    </row>
    <row r="448" outlineLevel="1" spans="1:5">
      <c r="A448" s="47" t="s">
        <v>355</v>
      </c>
      <c r="B448" s="208">
        <f>SUM(B449:B463)</f>
        <v>5160</v>
      </c>
      <c r="C448" s="208">
        <f>SUM(C449:C463)</f>
        <v>2869</v>
      </c>
      <c r="D448" s="48">
        <f t="shared" si="6"/>
        <v>0.556007751937984</v>
      </c>
      <c r="E448" s="47"/>
    </row>
    <row r="449" outlineLevel="2" spans="1:5">
      <c r="A449" s="47" t="s">
        <v>63</v>
      </c>
      <c r="B449" s="207">
        <v>1025</v>
      </c>
      <c r="C449" s="207">
        <v>1020</v>
      </c>
      <c r="D449" s="48">
        <f t="shared" si="6"/>
        <v>0.995121951219512</v>
      </c>
      <c r="E449" s="47"/>
    </row>
    <row r="450" outlineLevel="2" spans="1:5">
      <c r="A450" s="47" t="s">
        <v>64</v>
      </c>
      <c r="B450" s="207">
        <v>0</v>
      </c>
      <c r="C450" s="207"/>
      <c r="D450" s="48">
        <f t="shared" si="6"/>
        <v>0</v>
      </c>
      <c r="E450" s="47"/>
    </row>
    <row r="451" outlineLevel="2" spans="1:5">
      <c r="A451" s="47" t="s">
        <v>65</v>
      </c>
      <c r="B451" s="207">
        <v>0</v>
      </c>
      <c r="C451" s="207"/>
      <c r="D451" s="48">
        <f t="shared" si="6"/>
        <v>0</v>
      </c>
      <c r="E451" s="47"/>
    </row>
    <row r="452" outlineLevel="2" spans="1:5">
      <c r="A452" s="47" t="s">
        <v>356</v>
      </c>
      <c r="B452" s="207">
        <v>89</v>
      </c>
      <c r="C452" s="207">
        <v>75</v>
      </c>
      <c r="D452" s="48">
        <f t="shared" si="6"/>
        <v>0.842696629213483</v>
      </c>
      <c r="E452" s="47"/>
    </row>
    <row r="453" outlineLevel="2" spans="1:5">
      <c r="A453" s="47" t="s">
        <v>357</v>
      </c>
      <c r="B453" s="207">
        <v>0</v>
      </c>
      <c r="C453" s="207"/>
      <c r="D453" s="48">
        <f t="shared" si="6"/>
        <v>0</v>
      </c>
      <c r="E453" s="47"/>
    </row>
    <row r="454" outlineLevel="2" spans="1:5">
      <c r="A454" s="47" t="s">
        <v>358</v>
      </c>
      <c r="B454" s="207">
        <v>60</v>
      </c>
      <c r="C454" s="207">
        <v>60</v>
      </c>
      <c r="D454" s="48">
        <f t="shared" ref="D454:D517" si="7">IF(B454&lt;&gt;0,C454/B454,0)</f>
        <v>1</v>
      </c>
      <c r="E454" s="47"/>
    </row>
    <row r="455" outlineLevel="2" spans="1:5">
      <c r="A455" s="47" t="s">
        <v>359</v>
      </c>
      <c r="B455" s="207">
        <v>71</v>
      </c>
      <c r="C455" s="207">
        <v>70</v>
      </c>
      <c r="D455" s="48">
        <f t="shared" si="7"/>
        <v>0.985915492957746</v>
      </c>
      <c r="E455" s="47"/>
    </row>
    <row r="456" outlineLevel="2" spans="1:5">
      <c r="A456" s="47" t="s">
        <v>360</v>
      </c>
      <c r="B456" s="207">
        <v>0</v>
      </c>
      <c r="C456" s="207"/>
      <c r="D456" s="48">
        <f t="shared" si="7"/>
        <v>0</v>
      </c>
      <c r="E456" s="47"/>
    </row>
    <row r="457" outlineLevel="2" spans="1:5">
      <c r="A457" s="47" t="s">
        <v>361</v>
      </c>
      <c r="B457" s="207">
        <v>466</v>
      </c>
      <c r="C457" s="207">
        <v>400</v>
      </c>
      <c r="D457" s="48">
        <f t="shared" si="7"/>
        <v>0.858369098712446</v>
      </c>
      <c r="E457" s="47"/>
    </row>
    <row r="458" outlineLevel="2" spans="1:5">
      <c r="A458" s="47" t="s">
        <v>362</v>
      </c>
      <c r="B458" s="207">
        <v>0</v>
      </c>
      <c r="C458" s="207"/>
      <c r="D458" s="48">
        <f t="shared" si="7"/>
        <v>0</v>
      </c>
      <c r="E458" s="47"/>
    </row>
    <row r="459" outlineLevel="2" spans="1:5">
      <c r="A459" s="47" t="s">
        <v>363</v>
      </c>
      <c r="B459" s="207">
        <v>34</v>
      </c>
      <c r="C459" s="207">
        <v>34</v>
      </c>
      <c r="D459" s="48">
        <f t="shared" si="7"/>
        <v>1</v>
      </c>
      <c r="E459" s="47"/>
    </row>
    <row r="460" outlineLevel="2" spans="1:5">
      <c r="A460" s="47" t="s">
        <v>364</v>
      </c>
      <c r="B460" s="207">
        <v>220</v>
      </c>
      <c r="C460" s="207">
        <v>210</v>
      </c>
      <c r="D460" s="48">
        <f t="shared" si="7"/>
        <v>0.954545454545455</v>
      </c>
      <c r="E460" s="47"/>
    </row>
    <row r="461" outlineLevel="2" spans="1:5">
      <c r="A461" s="47" t="s">
        <v>365</v>
      </c>
      <c r="B461" s="207">
        <v>2020</v>
      </c>
      <c r="C461" s="207">
        <v>1000</v>
      </c>
      <c r="D461" s="48">
        <f t="shared" si="7"/>
        <v>0.495049504950495</v>
      </c>
      <c r="E461" s="47"/>
    </row>
    <row r="462" outlineLevel="2" spans="1:5">
      <c r="A462" s="47" t="s">
        <v>366</v>
      </c>
      <c r="B462" s="207">
        <v>0</v>
      </c>
      <c r="C462" s="207"/>
      <c r="D462" s="48">
        <f t="shared" si="7"/>
        <v>0</v>
      </c>
      <c r="E462" s="47"/>
    </row>
    <row r="463" outlineLevel="2" spans="1:5">
      <c r="A463" s="47" t="s">
        <v>367</v>
      </c>
      <c r="B463" s="207">
        <v>1175</v>
      </c>
      <c r="C463" s="207"/>
      <c r="D463" s="48">
        <f t="shared" si="7"/>
        <v>0</v>
      </c>
      <c r="E463" s="47"/>
    </row>
    <row r="464" outlineLevel="1" spans="1:5">
      <c r="A464" s="47" t="s">
        <v>368</v>
      </c>
      <c r="B464" s="208">
        <f>SUM(B465:B471)</f>
        <v>1374</v>
      </c>
      <c r="C464" s="208">
        <f>SUM(C465:C471)</f>
        <v>234</v>
      </c>
      <c r="D464" s="48">
        <f t="shared" si="7"/>
        <v>0.170305676855895</v>
      </c>
      <c r="E464" s="47"/>
    </row>
    <row r="465" outlineLevel="2" spans="1:5">
      <c r="A465" s="47" t="s">
        <v>63</v>
      </c>
      <c r="B465" s="207">
        <v>17</v>
      </c>
      <c r="C465" s="207"/>
      <c r="D465" s="48">
        <f t="shared" si="7"/>
        <v>0</v>
      </c>
      <c r="E465" s="47"/>
    </row>
    <row r="466" outlineLevel="2" spans="1:5">
      <c r="A466" s="47" t="s">
        <v>64</v>
      </c>
      <c r="B466" s="207">
        <v>0</v>
      </c>
      <c r="C466" s="207"/>
      <c r="D466" s="48">
        <f t="shared" si="7"/>
        <v>0</v>
      </c>
      <c r="E466" s="47"/>
    </row>
    <row r="467" outlineLevel="2" spans="1:5">
      <c r="A467" s="47" t="s">
        <v>65</v>
      </c>
      <c r="B467" s="207">
        <v>0</v>
      </c>
      <c r="C467" s="207"/>
      <c r="D467" s="48">
        <f t="shared" si="7"/>
        <v>0</v>
      </c>
      <c r="E467" s="47"/>
    </row>
    <row r="468" outlineLevel="2" spans="1:5">
      <c r="A468" s="47" t="s">
        <v>369</v>
      </c>
      <c r="B468" s="207">
        <v>249</v>
      </c>
      <c r="C468" s="207">
        <v>234</v>
      </c>
      <c r="D468" s="48">
        <f t="shared" si="7"/>
        <v>0.939759036144578</v>
      </c>
      <c r="E468" s="47"/>
    </row>
    <row r="469" outlineLevel="2" spans="1:5">
      <c r="A469" s="47" t="s">
        <v>370</v>
      </c>
      <c r="B469" s="207">
        <v>0</v>
      </c>
      <c r="C469" s="207"/>
      <c r="D469" s="48">
        <f t="shared" si="7"/>
        <v>0</v>
      </c>
      <c r="E469" s="47"/>
    </row>
    <row r="470" outlineLevel="2" spans="1:5">
      <c r="A470" s="47" t="s">
        <v>371</v>
      </c>
      <c r="B470" s="207">
        <v>0</v>
      </c>
      <c r="C470" s="207"/>
      <c r="D470" s="48">
        <f t="shared" si="7"/>
        <v>0</v>
      </c>
      <c r="E470" s="47"/>
    </row>
    <row r="471" outlineLevel="2" spans="1:5">
      <c r="A471" s="47" t="s">
        <v>372</v>
      </c>
      <c r="B471" s="207">
        <v>1108</v>
      </c>
      <c r="C471" s="207"/>
      <c r="D471" s="48">
        <f t="shared" si="7"/>
        <v>0</v>
      </c>
      <c r="E471" s="47"/>
    </row>
    <row r="472" outlineLevel="1" spans="1:5">
      <c r="A472" s="47" t="s">
        <v>373</v>
      </c>
      <c r="B472" s="208">
        <f>SUM(B473:B482)</f>
        <v>2353</v>
      </c>
      <c r="C472" s="208">
        <f>SUM(C473:C482)</f>
        <v>410</v>
      </c>
      <c r="D472" s="48">
        <f t="shared" si="7"/>
        <v>0.174245643858904</v>
      </c>
      <c r="E472" s="47"/>
    </row>
    <row r="473" outlineLevel="2" spans="1:5">
      <c r="A473" s="47" t="s">
        <v>63</v>
      </c>
      <c r="B473" s="207">
        <v>574</v>
      </c>
      <c r="C473" s="207">
        <v>410</v>
      </c>
      <c r="D473" s="48">
        <f t="shared" si="7"/>
        <v>0.714285714285714</v>
      </c>
      <c r="E473" s="47"/>
    </row>
    <row r="474" outlineLevel="2" spans="1:5">
      <c r="A474" s="47" t="s">
        <v>64</v>
      </c>
      <c r="B474" s="207">
        <v>0</v>
      </c>
      <c r="C474" s="207"/>
      <c r="D474" s="48">
        <f t="shared" si="7"/>
        <v>0</v>
      </c>
      <c r="E474" s="47"/>
    </row>
    <row r="475" outlineLevel="2" spans="1:5">
      <c r="A475" s="47" t="s">
        <v>65</v>
      </c>
      <c r="B475" s="207">
        <v>0</v>
      </c>
      <c r="C475" s="207"/>
      <c r="D475" s="48">
        <f t="shared" si="7"/>
        <v>0</v>
      </c>
      <c r="E475" s="47"/>
    </row>
    <row r="476" outlineLevel="2" spans="1:5">
      <c r="A476" s="47" t="s">
        <v>374</v>
      </c>
      <c r="B476" s="207">
        <v>0</v>
      </c>
      <c r="C476" s="207"/>
      <c r="D476" s="48">
        <f t="shared" si="7"/>
        <v>0</v>
      </c>
      <c r="E476" s="47"/>
    </row>
    <row r="477" outlineLevel="2" spans="1:5">
      <c r="A477" s="47" t="s">
        <v>375</v>
      </c>
      <c r="B477" s="207">
        <v>113</v>
      </c>
      <c r="C477" s="207"/>
      <c r="D477" s="48">
        <f t="shared" si="7"/>
        <v>0</v>
      </c>
      <c r="E477" s="47"/>
    </row>
    <row r="478" outlineLevel="2" spans="1:5">
      <c r="A478" s="47" t="s">
        <v>376</v>
      </c>
      <c r="B478" s="207">
        <v>0</v>
      </c>
      <c r="C478" s="207"/>
      <c r="D478" s="48">
        <f t="shared" si="7"/>
        <v>0</v>
      </c>
      <c r="E478" s="47"/>
    </row>
    <row r="479" outlineLevel="2" spans="1:5">
      <c r="A479" s="47" t="s">
        <v>377</v>
      </c>
      <c r="B479" s="207">
        <v>884</v>
      </c>
      <c r="C479" s="207"/>
      <c r="D479" s="48">
        <f t="shared" si="7"/>
        <v>0</v>
      </c>
      <c r="E479" s="47"/>
    </row>
    <row r="480" outlineLevel="2" spans="1:5">
      <c r="A480" s="47" t="s">
        <v>378</v>
      </c>
      <c r="B480" s="207">
        <v>100</v>
      </c>
      <c r="C480" s="207"/>
      <c r="D480" s="48">
        <f t="shared" si="7"/>
        <v>0</v>
      </c>
      <c r="E480" s="47"/>
    </row>
    <row r="481" outlineLevel="2" spans="1:5">
      <c r="A481" s="47" t="s">
        <v>379</v>
      </c>
      <c r="B481" s="207">
        <v>0</v>
      </c>
      <c r="C481" s="207"/>
      <c r="D481" s="48">
        <f t="shared" si="7"/>
        <v>0</v>
      </c>
      <c r="E481" s="47"/>
    </row>
    <row r="482" outlineLevel="2" spans="1:5">
      <c r="A482" s="47" t="s">
        <v>380</v>
      </c>
      <c r="B482" s="207">
        <v>682</v>
      </c>
      <c r="C482" s="207"/>
      <c r="D482" s="48">
        <f t="shared" si="7"/>
        <v>0</v>
      </c>
      <c r="E482" s="47"/>
    </row>
    <row r="483" outlineLevel="1" spans="1:5">
      <c r="A483" s="47" t="s">
        <v>381</v>
      </c>
      <c r="B483" s="208">
        <f>SUM(B484:B491)</f>
        <v>0</v>
      </c>
      <c r="C483" s="208">
        <f>SUM(C484:C491)</f>
        <v>0</v>
      </c>
      <c r="D483" s="48">
        <f t="shared" si="7"/>
        <v>0</v>
      </c>
      <c r="E483" s="47"/>
    </row>
    <row r="484" outlineLevel="2" spans="1:5">
      <c r="A484" s="47" t="s">
        <v>63</v>
      </c>
      <c r="B484" s="207"/>
      <c r="C484" s="207"/>
      <c r="D484" s="48">
        <f t="shared" si="7"/>
        <v>0</v>
      </c>
      <c r="E484" s="47"/>
    </row>
    <row r="485" outlineLevel="2" spans="1:5">
      <c r="A485" s="47" t="s">
        <v>64</v>
      </c>
      <c r="B485" s="207"/>
      <c r="C485" s="207"/>
      <c r="D485" s="48">
        <f t="shared" si="7"/>
        <v>0</v>
      </c>
      <c r="E485" s="47"/>
    </row>
    <row r="486" outlineLevel="2" spans="1:5">
      <c r="A486" s="47" t="s">
        <v>65</v>
      </c>
      <c r="B486" s="207"/>
      <c r="C486" s="207"/>
      <c r="D486" s="48">
        <f t="shared" si="7"/>
        <v>0</v>
      </c>
      <c r="E486" s="47"/>
    </row>
    <row r="487" outlineLevel="2" spans="1:5">
      <c r="A487" s="47" t="s">
        <v>382</v>
      </c>
      <c r="B487" s="207"/>
      <c r="C487" s="207"/>
      <c r="D487" s="48">
        <f t="shared" si="7"/>
        <v>0</v>
      </c>
      <c r="E487" s="47"/>
    </row>
    <row r="488" outlineLevel="2" spans="1:5">
      <c r="A488" s="47" t="s">
        <v>383</v>
      </c>
      <c r="B488" s="207"/>
      <c r="C488" s="207"/>
      <c r="D488" s="48">
        <f t="shared" si="7"/>
        <v>0</v>
      </c>
      <c r="E488" s="47"/>
    </row>
    <row r="489" outlineLevel="2" spans="1:5">
      <c r="A489" s="47" t="s">
        <v>384</v>
      </c>
      <c r="B489" s="207"/>
      <c r="C489" s="207"/>
      <c r="D489" s="48">
        <f t="shared" si="7"/>
        <v>0</v>
      </c>
      <c r="E489" s="47"/>
    </row>
    <row r="490" outlineLevel="2" spans="1:5">
      <c r="A490" s="47" t="s">
        <v>385</v>
      </c>
      <c r="B490" s="207"/>
      <c r="C490" s="207"/>
      <c r="D490" s="48">
        <f t="shared" si="7"/>
        <v>0</v>
      </c>
      <c r="E490" s="47"/>
    </row>
    <row r="491" outlineLevel="2" spans="1:5">
      <c r="A491" s="47" t="s">
        <v>386</v>
      </c>
      <c r="B491" s="207"/>
      <c r="C491" s="207"/>
      <c r="D491" s="48">
        <f t="shared" si="7"/>
        <v>0</v>
      </c>
      <c r="E491" s="47"/>
    </row>
    <row r="492" outlineLevel="1" spans="1:5">
      <c r="A492" s="47" t="s">
        <v>387</v>
      </c>
      <c r="B492" s="208">
        <f>SUM(B493:B499)</f>
        <v>1003</v>
      </c>
      <c r="C492" s="208">
        <f>SUM(C493:C499)</f>
        <v>440</v>
      </c>
      <c r="D492" s="48">
        <f t="shared" si="7"/>
        <v>0.438683948155533</v>
      </c>
      <c r="E492" s="47"/>
    </row>
    <row r="493" outlineLevel="2" spans="1:5">
      <c r="A493" s="47" t="s">
        <v>63</v>
      </c>
      <c r="B493" s="207">
        <v>0</v>
      </c>
      <c r="C493" s="207"/>
      <c r="D493" s="48">
        <f t="shared" si="7"/>
        <v>0</v>
      </c>
      <c r="E493" s="47"/>
    </row>
    <row r="494" outlineLevel="2" spans="1:5">
      <c r="A494" s="47" t="s">
        <v>64</v>
      </c>
      <c r="B494" s="207">
        <v>0</v>
      </c>
      <c r="C494" s="207"/>
      <c r="D494" s="48">
        <f t="shared" si="7"/>
        <v>0</v>
      </c>
      <c r="E494" s="47"/>
    </row>
    <row r="495" outlineLevel="2" spans="1:5">
      <c r="A495" s="47" t="s">
        <v>65</v>
      </c>
      <c r="B495" s="207">
        <v>0</v>
      </c>
      <c r="C495" s="207"/>
      <c r="D495" s="48">
        <f t="shared" si="7"/>
        <v>0</v>
      </c>
      <c r="E495" s="47"/>
    </row>
    <row r="496" outlineLevel="2" spans="1:5">
      <c r="A496" s="47" t="s">
        <v>388</v>
      </c>
      <c r="B496" s="207"/>
      <c r="C496" s="207"/>
      <c r="D496" s="48">
        <f t="shared" si="7"/>
        <v>0</v>
      </c>
      <c r="E496" s="47"/>
    </row>
    <row r="497" outlineLevel="2" spans="1:5">
      <c r="A497" s="47" t="s">
        <v>389</v>
      </c>
      <c r="B497" s="207">
        <v>0</v>
      </c>
      <c r="C497" s="207"/>
      <c r="D497" s="48">
        <f t="shared" si="7"/>
        <v>0</v>
      </c>
      <c r="E497" s="47"/>
    </row>
    <row r="498" outlineLevel="2" spans="1:5">
      <c r="A498" s="47" t="s">
        <v>390</v>
      </c>
      <c r="B498" s="207">
        <v>670</v>
      </c>
      <c r="C498" s="207">
        <v>440</v>
      </c>
      <c r="D498" s="48">
        <f t="shared" si="7"/>
        <v>0.656716417910448</v>
      </c>
      <c r="E498" s="47"/>
    </row>
    <row r="499" outlineLevel="2" spans="1:5">
      <c r="A499" s="47" t="s">
        <v>391</v>
      </c>
      <c r="B499" s="207">
        <v>333</v>
      </c>
      <c r="C499" s="207"/>
      <c r="D499" s="48">
        <f t="shared" si="7"/>
        <v>0</v>
      </c>
      <c r="E499" s="47"/>
    </row>
    <row r="500" outlineLevel="1" spans="1:5">
      <c r="A500" s="47" t="s">
        <v>392</v>
      </c>
      <c r="B500" s="208">
        <f>SUM(B501:B503)</f>
        <v>457</v>
      </c>
      <c r="C500" s="208">
        <f>SUM(C501:C503)</f>
        <v>0</v>
      </c>
      <c r="D500" s="48">
        <f t="shared" si="7"/>
        <v>0</v>
      </c>
      <c r="E500" s="47"/>
    </row>
    <row r="501" outlineLevel="2" spans="1:5">
      <c r="A501" s="47" t="s">
        <v>393</v>
      </c>
      <c r="B501" s="207"/>
      <c r="C501" s="207"/>
      <c r="D501" s="48">
        <f t="shared" si="7"/>
        <v>0</v>
      </c>
      <c r="E501" s="47"/>
    </row>
    <row r="502" outlineLevel="2" spans="1:5">
      <c r="A502" s="47" t="s">
        <v>394</v>
      </c>
      <c r="B502" s="207"/>
      <c r="C502" s="207"/>
      <c r="D502" s="48">
        <f t="shared" si="7"/>
        <v>0</v>
      </c>
      <c r="E502" s="47"/>
    </row>
    <row r="503" outlineLevel="2" spans="1:5">
      <c r="A503" s="47" t="s">
        <v>395</v>
      </c>
      <c r="B503" s="207">
        <v>457</v>
      </c>
      <c r="C503" s="207"/>
      <c r="D503" s="48">
        <f t="shared" si="7"/>
        <v>0</v>
      </c>
      <c r="E503" s="47"/>
    </row>
    <row r="504" spans="1:5">
      <c r="A504" s="47" t="s">
        <v>396</v>
      </c>
      <c r="B504" s="207">
        <f>SUM(B505,B524,B532,B534,B543,B547,B557,B565,B572,B580,B589,B594,B597,B600,B603,B606,B609,B613,B617,B625,B628)</f>
        <v>68047</v>
      </c>
      <c r="C504" s="207">
        <f>SUM(C505,C524,C532,C534,C543,C547,C557,C565,C572,C580,C589,C594,C597,C600,C603,C606,C609,C613,C617,C625,C628)</f>
        <v>60329</v>
      </c>
      <c r="D504" s="48">
        <f t="shared" si="7"/>
        <v>0.886578394345085</v>
      </c>
      <c r="E504" s="47"/>
    </row>
    <row r="505" outlineLevel="1" spans="1:5">
      <c r="A505" s="47" t="s">
        <v>397</v>
      </c>
      <c r="B505" s="208">
        <f>SUM(B506:B523)</f>
        <v>2114</v>
      </c>
      <c r="C505" s="208">
        <f>SUM(C506:C523)</f>
        <v>2104</v>
      </c>
      <c r="D505" s="48">
        <f t="shared" si="7"/>
        <v>0.99526963103122</v>
      </c>
      <c r="E505" s="47"/>
    </row>
    <row r="506" outlineLevel="2" spans="1:5">
      <c r="A506" s="47" t="s">
        <v>63</v>
      </c>
      <c r="B506" s="207">
        <v>1507</v>
      </c>
      <c r="C506" s="207">
        <v>1502</v>
      </c>
      <c r="D506" s="48">
        <f t="shared" si="7"/>
        <v>0.996682149966821</v>
      </c>
      <c r="E506" s="47"/>
    </row>
    <row r="507" outlineLevel="2" spans="1:5">
      <c r="A507" s="47" t="s">
        <v>64</v>
      </c>
      <c r="B507" s="207"/>
      <c r="C507" s="207"/>
      <c r="D507" s="48">
        <f t="shared" si="7"/>
        <v>0</v>
      </c>
      <c r="E507" s="47"/>
    </row>
    <row r="508" outlineLevel="2" spans="1:5">
      <c r="A508" s="47" t="s">
        <v>65</v>
      </c>
      <c r="B508" s="207"/>
      <c r="C508" s="207"/>
      <c r="D508" s="48">
        <f t="shared" si="7"/>
        <v>0</v>
      </c>
      <c r="E508" s="47"/>
    </row>
    <row r="509" outlineLevel="2" spans="1:5">
      <c r="A509" s="47" t="s">
        <v>398</v>
      </c>
      <c r="B509" s="207"/>
      <c r="C509" s="207"/>
      <c r="D509" s="48">
        <f t="shared" si="7"/>
        <v>0</v>
      </c>
      <c r="E509" s="47"/>
    </row>
    <row r="510" outlineLevel="2" spans="1:5">
      <c r="A510" s="47" t="s">
        <v>399</v>
      </c>
      <c r="B510" s="207"/>
      <c r="C510" s="207"/>
      <c r="D510" s="48">
        <f t="shared" si="7"/>
        <v>0</v>
      </c>
      <c r="E510" s="47"/>
    </row>
    <row r="511" outlineLevel="2" spans="1:5">
      <c r="A511" s="47" t="s">
        <v>400</v>
      </c>
      <c r="B511" s="207"/>
      <c r="C511" s="207"/>
      <c r="D511" s="48">
        <f t="shared" si="7"/>
        <v>0</v>
      </c>
      <c r="E511" s="47"/>
    </row>
    <row r="512" outlineLevel="2" spans="1:5">
      <c r="A512" s="47" t="s">
        <v>401</v>
      </c>
      <c r="B512" s="207"/>
      <c r="C512" s="207"/>
      <c r="D512" s="48">
        <f t="shared" si="7"/>
        <v>0</v>
      </c>
      <c r="E512" s="47"/>
    </row>
    <row r="513" outlineLevel="2" spans="1:5">
      <c r="A513" s="47" t="s">
        <v>104</v>
      </c>
      <c r="B513" s="207"/>
      <c r="C513" s="207"/>
      <c r="D513" s="48">
        <f t="shared" si="7"/>
        <v>0</v>
      </c>
      <c r="E513" s="47"/>
    </row>
    <row r="514" outlineLevel="2" spans="1:5">
      <c r="A514" s="47" t="s">
        <v>402</v>
      </c>
      <c r="B514" s="207"/>
      <c r="C514" s="207"/>
      <c r="D514" s="48">
        <f t="shared" si="7"/>
        <v>0</v>
      </c>
      <c r="E514" s="47"/>
    </row>
    <row r="515" outlineLevel="2" spans="1:5">
      <c r="A515" s="47" t="s">
        <v>403</v>
      </c>
      <c r="B515" s="207"/>
      <c r="C515" s="207"/>
      <c r="D515" s="48">
        <f t="shared" si="7"/>
        <v>0</v>
      </c>
      <c r="E515" s="47"/>
    </row>
    <row r="516" outlineLevel="2" spans="1:5">
      <c r="A516" s="47" t="s">
        <v>404</v>
      </c>
      <c r="B516" s="207"/>
      <c r="C516" s="207"/>
      <c r="D516" s="48">
        <f t="shared" si="7"/>
        <v>0</v>
      </c>
      <c r="E516" s="47"/>
    </row>
    <row r="517" outlineLevel="2" spans="1:5">
      <c r="A517" s="47" t="s">
        <v>405</v>
      </c>
      <c r="B517" s="207"/>
      <c r="C517" s="207"/>
      <c r="D517" s="48">
        <f t="shared" si="7"/>
        <v>0</v>
      </c>
      <c r="E517" s="47"/>
    </row>
    <row r="518" outlineLevel="2" spans="1:5">
      <c r="A518" s="47" t="s">
        <v>406</v>
      </c>
      <c r="B518" s="207"/>
      <c r="C518" s="207"/>
      <c r="D518" s="48">
        <f t="shared" ref="D518:D581" si="8">IF(B518&lt;&gt;0,C518/B518,0)</f>
        <v>0</v>
      </c>
      <c r="E518" s="47"/>
    </row>
    <row r="519" outlineLevel="2" spans="1:5">
      <c r="A519" s="47" t="s">
        <v>407</v>
      </c>
      <c r="B519" s="207"/>
      <c r="C519" s="207"/>
      <c r="D519" s="48">
        <f t="shared" si="8"/>
        <v>0</v>
      </c>
      <c r="E519" s="47"/>
    </row>
    <row r="520" outlineLevel="2" spans="1:5">
      <c r="A520" s="47" t="s">
        <v>408</v>
      </c>
      <c r="B520" s="207"/>
      <c r="C520" s="207"/>
      <c r="D520" s="48">
        <f t="shared" si="8"/>
        <v>0</v>
      </c>
      <c r="E520" s="47"/>
    </row>
    <row r="521" outlineLevel="2" spans="1:5">
      <c r="A521" s="47" t="s">
        <v>409</v>
      </c>
      <c r="B521" s="207">
        <v>599</v>
      </c>
      <c r="C521" s="207">
        <v>600</v>
      </c>
      <c r="D521" s="48">
        <f t="shared" si="8"/>
        <v>1.0016694490818</v>
      </c>
      <c r="E521" s="47"/>
    </row>
    <row r="522" outlineLevel="2" spans="1:5">
      <c r="A522" s="47" t="s">
        <v>72</v>
      </c>
      <c r="B522" s="207"/>
      <c r="C522" s="207"/>
      <c r="D522" s="48">
        <f t="shared" si="8"/>
        <v>0</v>
      </c>
      <c r="E522" s="47"/>
    </row>
    <row r="523" outlineLevel="2" spans="1:5">
      <c r="A523" s="47" t="s">
        <v>410</v>
      </c>
      <c r="B523" s="207">
        <v>8</v>
      </c>
      <c r="C523" s="207">
        <v>2</v>
      </c>
      <c r="D523" s="48">
        <f t="shared" si="8"/>
        <v>0.25</v>
      </c>
      <c r="E523" s="47"/>
    </row>
    <row r="524" outlineLevel="1" spans="1:5">
      <c r="A524" s="47" t="s">
        <v>411</v>
      </c>
      <c r="B524" s="208">
        <f>SUM(B525:B531)</f>
        <v>942</v>
      </c>
      <c r="C524" s="208">
        <f>SUM(C525:C531)</f>
        <v>921</v>
      </c>
      <c r="D524" s="48">
        <f t="shared" si="8"/>
        <v>0.977707006369427</v>
      </c>
      <c r="E524" s="47"/>
    </row>
    <row r="525" outlineLevel="2" spans="1:5">
      <c r="A525" s="47" t="s">
        <v>63</v>
      </c>
      <c r="B525" s="207">
        <v>442</v>
      </c>
      <c r="C525" s="207">
        <v>431</v>
      </c>
      <c r="D525" s="48">
        <f t="shared" si="8"/>
        <v>0.975113122171946</v>
      </c>
      <c r="E525" s="47"/>
    </row>
    <row r="526" outlineLevel="2" spans="1:5">
      <c r="A526" s="47" t="s">
        <v>64</v>
      </c>
      <c r="B526" s="207">
        <v>0</v>
      </c>
      <c r="C526" s="207"/>
      <c r="D526" s="48">
        <f t="shared" si="8"/>
        <v>0</v>
      </c>
      <c r="E526" s="47"/>
    </row>
    <row r="527" outlineLevel="2" spans="1:5">
      <c r="A527" s="47" t="s">
        <v>65</v>
      </c>
      <c r="B527" s="207">
        <v>0</v>
      </c>
      <c r="C527" s="207"/>
      <c r="D527" s="48">
        <f t="shared" si="8"/>
        <v>0</v>
      </c>
      <c r="E527" s="47"/>
    </row>
    <row r="528" outlineLevel="2" spans="1:5">
      <c r="A528" s="47" t="s">
        <v>412</v>
      </c>
      <c r="B528" s="207">
        <v>0</v>
      </c>
      <c r="C528" s="207"/>
      <c r="D528" s="48">
        <f t="shared" si="8"/>
        <v>0</v>
      </c>
      <c r="E528" s="47"/>
    </row>
    <row r="529" outlineLevel="2" spans="1:5">
      <c r="A529" s="47" t="s">
        <v>413</v>
      </c>
      <c r="B529" s="207">
        <v>0</v>
      </c>
      <c r="C529" s="207"/>
      <c r="D529" s="48">
        <f t="shared" si="8"/>
        <v>0</v>
      </c>
      <c r="E529" s="47"/>
    </row>
    <row r="530" outlineLevel="2" spans="1:5">
      <c r="A530" s="47" t="s">
        <v>414</v>
      </c>
      <c r="B530" s="207">
        <v>295</v>
      </c>
      <c r="C530" s="207">
        <v>290</v>
      </c>
      <c r="D530" s="48">
        <f t="shared" si="8"/>
        <v>0.983050847457627</v>
      </c>
      <c r="E530" s="47"/>
    </row>
    <row r="531" outlineLevel="2" spans="1:5">
      <c r="A531" s="47" t="s">
        <v>415</v>
      </c>
      <c r="B531" s="207">
        <v>205</v>
      </c>
      <c r="C531" s="207">
        <v>200</v>
      </c>
      <c r="D531" s="48">
        <f t="shared" si="8"/>
        <v>0.975609756097561</v>
      </c>
      <c r="E531" s="47"/>
    </row>
    <row r="532" outlineLevel="1" spans="1:5">
      <c r="A532" s="47" t="s">
        <v>416</v>
      </c>
      <c r="B532" s="208">
        <f>B533</f>
        <v>0</v>
      </c>
      <c r="C532" s="208">
        <f>C533</f>
        <v>0</v>
      </c>
      <c r="D532" s="48">
        <f t="shared" si="8"/>
        <v>0</v>
      </c>
      <c r="E532" s="47"/>
    </row>
    <row r="533" outlineLevel="2" spans="1:5">
      <c r="A533" s="47" t="s">
        <v>417</v>
      </c>
      <c r="B533" s="207"/>
      <c r="C533" s="207"/>
      <c r="D533" s="48">
        <f t="shared" si="8"/>
        <v>0</v>
      </c>
      <c r="E533" s="47"/>
    </row>
    <row r="534" outlineLevel="1" spans="1:5">
      <c r="A534" s="47" t="s">
        <v>418</v>
      </c>
      <c r="B534" s="208">
        <f>SUM(B535:B542)</f>
        <v>12761</v>
      </c>
      <c r="C534" s="208">
        <f>SUM(C535:C542)</f>
        <v>12503</v>
      </c>
      <c r="D534" s="48">
        <f t="shared" si="8"/>
        <v>0.979782148734425</v>
      </c>
      <c r="E534" s="47"/>
    </row>
    <row r="535" outlineLevel="2" spans="1:5">
      <c r="A535" s="47" t="s">
        <v>419</v>
      </c>
      <c r="B535" s="207">
        <v>1508</v>
      </c>
      <c r="C535" s="207">
        <v>1501</v>
      </c>
      <c r="D535" s="48">
        <f t="shared" si="8"/>
        <v>0.995358090185676</v>
      </c>
      <c r="E535" s="47"/>
    </row>
    <row r="536" outlineLevel="2" spans="1:5">
      <c r="A536" s="47" t="s">
        <v>420</v>
      </c>
      <c r="B536" s="207">
        <v>0</v>
      </c>
      <c r="C536" s="207"/>
      <c r="D536" s="48">
        <f t="shared" si="8"/>
        <v>0</v>
      </c>
      <c r="E536" s="47"/>
    </row>
    <row r="537" outlineLevel="2" spans="1:5">
      <c r="A537" s="47" t="s">
        <v>421</v>
      </c>
      <c r="B537" s="207">
        <v>0</v>
      </c>
      <c r="C537" s="207"/>
      <c r="D537" s="48">
        <f t="shared" si="8"/>
        <v>0</v>
      </c>
      <c r="E537" s="47"/>
    </row>
    <row r="538" outlineLevel="2" spans="1:5">
      <c r="A538" s="47" t="s">
        <v>422</v>
      </c>
      <c r="B538" s="207">
        <v>0</v>
      </c>
      <c r="C538" s="207"/>
      <c r="D538" s="48">
        <f t="shared" si="8"/>
        <v>0</v>
      </c>
      <c r="E538" s="47"/>
    </row>
    <row r="539" outlineLevel="2" spans="1:5">
      <c r="A539" s="47" t="s">
        <v>423</v>
      </c>
      <c r="B539" s="207">
        <v>0</v>
      </c>
      <c r="C539" s="207"/>
      <c r="D539" s="48">
        <f t="shared" si="8"/>
        <v>0</v>
      </c>
      <c r="E539" s="47"/>
    </row>
    <row r="540" outlineLevel="2" spans="1:5">
      <c r="A540" s="47" t="s">
        <v>424</v>
      </c>
      <c r="B540" s="207">
        <v>11253</v>
      </c>
      <c r="C540" s="207">
        <v>11002</v>
      </c>
      <c r="D540" s="48">
        <f t="shared" si="8"/>
        <v>0.977694836932374</v>
      </c>
      <c r="E540" s="47"/>
    </row>
    <row r="541" outlineLevel="2" spans="1:5">
      <c r="A541" s="47" t="s">
        <v>425</v>
      </c>
      <c r="B541" s="207"/>
      <c r="C541" s="207"/>
      <c r="D541" s="48">
        <f t="shared" si="8"/>
        <v>0</v>
      </c>
      <c r="E541" s="47"/>
    </row>
    <row r="542" outlineLevel="2" spans="1:5">
      <c r="A542" s="47" t="s">
        <v>426</v>
      </c>
      <c r="B542" s="207"/>
      <c r="C542" s="207"/>
      <c r="D542" s="48">
        <f t="shared" si="8"/>
        <v>0</v>
      </c>
      <c r="E542" s="47"/>
    </row>
    <row r="543" outlineLevel="1" spans="1:5">
      <c r="A543" s="47" t="s">
        <v>427</v>
      </c>
      <c r="B543" s="208">
        <f>SUM(B544:B546)</f>
        <v>4</v>
      </c>
      <c r="C543" s="208">
        <f>SUM(C544:C546)</f>
        <v>0</v>
      </c>
      <c r="D543" s="48">
        <f t="shared" si="8"/>
        <v>0</v>
      </c>
      <c r="E543" s="47"/>
    </row>
    <row r="544" outlineLevel="2" spans="1:5">
      <c r="A544" s="47" t="s">
        <v>428</v>
      </c>
      <c r="B544" s="207"/>
      <c r="C544" s="207"/>
      <c r="D544" s="48">
        <f t="shared" si="8"/>
        <v>0</v>
      </c>
      <c r="E544" s="47"/>
    </row>
    <row r="545" outlineLevel="2" spans="1:5">
      <c r="A545" s="47" t="s">
        <v>429</v>
      </c>
      <c r="B545" s="207"/>
      <c r="C545" s="207"/>
      <c r="D545" s="48">
        <f t="shared" si="8"/>
        <v>0</v>
      </c>
      <c r="E545" s="47"/>
    </row>
    <row r="546" outlineLevel="2" spans="1:5">
      <c r="A546" s="47" t="s">
        <v>430</v>
      </c>
      <c r="B546" s="207">
        <v>4</v>
      </c>
      <c r="C546" s="207"/>
      <c r="D546" s="48">
        <f t="shared" si="8"/>
        <v>0</v>
      </c>
      <c r="E546" s="47"/>
    </row>
    <row r="547" outlineLevel="1" spans="1:5">
      <c r="A547" s="47" t="s">
        <v>431</v>
      </c>
      <c r="B547" s="208">
        <f>SUM(B548:B556)</f>
        <v>2455</v>
      </c>
      <c r="C547" s="208">
        <f>SUM(C548:C556)</f>
        <v>2223</v>
      </c>
      <c r="D547" s="48">
        <f t="shared" si="8"/>
        <v>0.905498981670061</v>
      </c>
      <c r="E547" s="47"/>
    </row>
    <row r="548" outlineLevel="2" spans="1:5">
      <c r="A548" s="47" t="s">
        <v>432</v>
      </c>
      <c r="B548" s="207">
        <v>550</v>
      </c>
      <c r="C548" s="207">
        <v>521</v>
      </c>
      <c r="D548" s="48">
        <f t="shared" si="8"/>
        <v>0.947272727272727</v>
      </c>
      <c r="E548" s="47"/>
    </row>
    <row r="549" outlineLevel="2" spans="1:5">
      <c r="A549" s="47" t="s">
        <v>433</v>
      </c>
      <c r="B549" s="207">
        <v>0</v>
      </c>
      <c r="C549" s="207"/>
      <c r="D549" s="48">
        <f t="shared" si="8"/>
        <v>0</v>
      </c>
      <c r="E549" s="47"/>
    </row>
    <row r="550" outlineLevel="2" spans="1:5">
      <c r="A550" s="47" t="s">
        <v>434</v>
      </c>
      <c r="B550" s="207">
        <v>0</v>
      </c>
      <c r="C550" s="207"/>
      <c r="D550" s="48">
        <f t="shared" si="8"/>
        <v>0</v>
      </c>
      <c r="E550" s="47"/>
    </row>
    <row r="551" outlineLevel="2" spans="1:5">
      <c r="A551" s="47" t="s">
        <v>435</v>
      </c>
      <c r="B551" s="207">
        <v>0</v>
      </c>
      <c r="C551" s="207"/>
      <c r="D551" s="48">
        <f t="shared" si="8"/>
        <v>0</v>
      </c>
      <c r="E551" s="47"/>
    </row>
    <row r="552" outlineLevel="2" spans="1:5">
      <c r="A552" s="47" t="s">
        <v>436</v>
      </c>
      <c r="B552" s="207">
        <v>0</v>
      </c>
      <c r="C552" s="207"/>
      <c r="D552" s="48">
        <f t="shared" si="8"/>
        <v>0</v>
      </c>
      <c r="E552" s="47"/>
    </row>
    <row r="553" outlineLevel="2" spans="1:5">
      <c r="A553" s="47" t="s">
        <v>437</v>
      </c>
      <c r="B553" s="207">
        <v>0</v>
      </c>
      <c r="C553" s="207"/>
      <c r="D553" s="48">
        <f t="shared" si="8"/>
        <v>0</v>
      </c>
      <c r="E553" s="47"/>
    </row>
    <row r="554" outlineLevel="2" spans="1:5">
      <c r="A554" s="47" t="s">
        <v>438</v>
      </c>
      <c r="B554" s="207">
        <v>0</v>
      </c>
      <c r="C554" s="207"/>
      <c r="D554" s="48">
        <f t="shared" si="8"/>
        <v>0</v>
      </c>
      <c r="E554" s="47"/>
    </row>
    <row r="555" outlineLevel="2" spans="1:5">
      <c r="A555" s="47" t="s">
        <v>439</v>
      </c>
      <c r="B555" s="207">
        <v>0</v>
      </c>
      <c r="C555" s="207"/>
      <c r="D555" s="48">
        <f t="shared" si="8"/>
        <v>0</v>
      </c>
      <c r="E555" s="47"/>
    </row>
    <row r="556" outlineLevel="2" spans="1:5">
      <c r="A556" s="47" t="s">
        <v>440</v>
      </c>
      <c r="B556" s="207">
        <v>1905</v>
      </c>
      <c r="C556" s="207">
        <v>1702</v>
      </c>
      <c r="D556" s="48">
        <f t="shared" si="8"/>
        <v>0.893438320209974</v>
      </c>
      <c r="E556" s="47"/>
    </row>
    <row r="557" outlineLevel="1" spans="1:5">
      <c r="A557" s="47" t="s">
        <v>441</v>
      </c>
      <c r="B557" s="208">
        <f>SUM(B558:B564)</f>
        <v>5023</v>
      </c>
      <c r="C557" s="208">
        <f>SUM(C558:C564)</f>
        <v>4874</v>
      </c>
      <c r="D557" s="48">
        <f t="shared" si="8"/>
        <v>0.970336452319331</v>
      </c>
      <c r="E557" s="47"/>
    </row>
    <row r="558" outlineLevel="2" spans="1:5">
      <c r="A558" s="47" t="s">
        <v>442</v>
      </c>
      <c r="B558" s="207">
        <v>0</v>
      </c>
      <c r="C558" s="207"/>
      <c r="D558" s="48">
        <f t="shared" si="8"/>
        <v>0</v>
      </c>
      <c r="E558" s="47"/>
    </row>
    <row r="559" outlineLevel="2" spans="1:5">
      <c r="A559" s="47" t="s">
        <v>443</v>
      </c>
      <c r="B559" s="207">
        <v>0</v>
      </c>
      <c r="C559" s="207"/>
      <c r="D559" s="48">
        <f t="shared" si="8"/>
        <v>0</v>
      </c>
      <c r="E559" s="47"/>
    </row>
    <row r="560" outlineLevel="2" spans="1:5">
      <c r="A560" s="47" t="s">
        <v>444</v>
      </c>
      <c r="B560" s="207">
        <v>4053</v>
      </c>
      <c r="C560" s="207">
        <v>4051</v>
      </c>
      <c r="D560" s="48">
        <f t="shared" si="8"/>
        <v>0.999506538366642</v>
      </c>
      <c r="E560" s="47"/>
    </row>
    <row r="561" outlineLevel="2" spans="1:5">
      <c r="A561" s="47" t="s">
        <v>445</v>
      </c>
      <c r="B561" s="207">
        <v>0</v>
      </c>
      <c r="C561" s="207"/>
      <c r="D561" s="48">
        <f t="shared" si="8"/>
        <v>0</v>
      </c>
      <c r="E561" s="47"/>
    </row>
    <row r="562" outlineLevel="2" spans="1:5">
      <c r="A562" s="47" t="s">
        <v>446</v>
      </c>
      <c r="B562" s="207">
        <v>106</v>
      </c>
      <c r="C562" s="207">
        <v>100</v>
      </c>
      <c r="D562" s="48">
        <f t="shared" si="8"/>
        <v>0.943396226415094</v>
      </c>
      <c r="E562" s="47"/>
    </row>
    <row r="563" outlineLevel="2" spans="1:5">
      <c r="A563" s="47" t="s">
        <v>447</v>
      </c>
      <c r="B563" s="207">
        <v>0</v>
      </c>
      <c r="C563" s="207"/>
      <c r="D563" s="48">
        <f t="shared" si="8"/>
        <v>0</v>
      </c>
      <c r="E563" s="47"/>
    </row>
    <row r="564" outlineLevel="2" spans="1:5">
      <c r="A564" s="47" t="s">
        <v>448</v>
      </c>
      <c r="B564" s="207">
        <v>864</v>
      </c>
      <c r="C564" s="207">
        <v>723</v>
      </c>
      <c r="D564" s="48">
        <f t="shared" si="8"/>
        <v>0.836805555555556</v>
      </c>
      <c r="E564" s="47"/>
    </row>
    <row r="565" outlineLevel="1" spans="1:5">
      <c r="A565" s="47" t="s">
        <v>449</v>
      </c>
      <c r="B565" s="208">
        <f>SUM(B566:B571)</f>
        <v>791</v>
      </c>
      <c r="C565" s="208">
        <f>SUM(C566:C571)</f>
        <v>741</v>
      </c>
      <c r="D565" s="48">
        <f t="shared" si="8"/>
        <v>0.936788874841972</v>
      </c>
      <c r="E565" s="214"/>
    </row>
    <row r="566" outlineLevel="2" spans="1:5">
      <c r="A566" s="47" t="s">
        <v>450</v>
      </c>
      <c r="B566" s="215">
        <v>229</v>
      </c>
      <c r="C566" s="215">
        <v>230</v>
      </c>
      <c r="D566" s="48">
        <f t="shared" si="8"/>
        <v>1.00436681222707</v>
      </c>
      <c r="E566" s="214"/>
    </row>
    <row r="567" outlineLevel="2" spans="1:5">
      <c r="A567" s="47" t="s">
        <v>451</v>
      </c>
      <c r="B567" s="207">
        <v>0</v>
      </c>
      <c r="C567" s="207"/>
      <c r="D567" s="48">
        <f t="shared" si="8"/>
        <v>0</v>
      </c>
      <c r="E567" s="47"/>
    </row>
    <row r="568" outlineLevel="2" spans="1:5">
      <c r="A568" s="47" t="s">
        <v>452</v>
      </c>
      <c r="B568" s="207">
        <v>0</v>
      </c>
      <c r="C568" s="207"/>
      <c r="D568" s="48">
        <f t="shared" si="8"/>
        <v>0</v>
      </c>
      <c r="E568" s="47"/>
    </row>
    <row r="569" outlineLevel="2" spans="1:5">
      <c r="A569" s="47" t="s">
        <v>453</v>
      </c>
      <c r="B569" s="207">
        <v>0</v>
      </c>
      <c r="C569" s="207"/>
      <c r="D569" s="48">
        <f t="shared" si="8"/>
        <v>0</v>
      </c>
      <c r="E569" s="47"/>
    </row>
    <row r="570" outlineLevel="2" spans="1:5">
      <c r="A570" s="47" t="s">
        <v>454</v>
      </c>
      <c r="B570" s="207">
        <v>0</v>
      </c>
      <c r="C570" s="207"/>
      <c r="D570" s="48">
        <f t="shared" si="8"/>
        <v>0</v>
      </c>
      <c r="E570" s="47"/>
    </row>
    <row r="571" outlineLevel="2" spans="1:5">
      <c r="A571" s="47" t="s">
        <v>455</v>
      </c>
      <c r="B571" s="207">
        <v>562</v>
      </c>
      <c r="C571" s="207">
        <v>511</v>
      </c>
      <c r="D571" s="48">
        <f t="shared" si="8"/>
        <v>0.909252669039146</v>
      </c>
      <c r="E571" s="47"/>
    </row>
    <row r="572" outlineLevel="1" spans="1:5">
      <c r="A572" s="47" t="s">
        <v>456</v>
      </c>
      <c r="B572" s="208">
        <f>SUM(B573:B579)</f>
        <v>349</v>
      </c>
      <c r="C572" s="208">
        <f>SUM(C573:C579)</f>
        <v>347</v>
      </c>
      <c r="D572" s="48">
        <f t="shared" si="8"/>
        <v>0.994269340974212</v>
      </c>
      <c r="E572" s="214"/>
    </row>
    <row r="573" outlineLevel="2" spans="1:5">
      <c r="A573" s="47" t="s">
        <v>457</v>
      </c>
      <c r="B573" s="215">
        <v>117</v>
      </c>
      <c r="C573" s="215">
        <v>117</v>
      </c>
      <c r="D573" s="48">
        <f t="shared" si="8"/>
        <v>1</v>
      </c>
      <c r="E573" s="214"/>
    </row>
    <row r="574" outlineLevel="2" spans="1:5">
      <c r="A574" s="47" t="s">
        <v>458</v>
      </c>
      <c r="B574" s="215">
        <v>182</v>
      </c>
      <c r="C574" s="215">
        <v>183</v>
      </c>
      <c r="D574" s="48">
        <f t="shared" si="8"/>
        <v>1.00549450549451</v>
      </c>
      <c r="E574" s="214"/>
    </row>
    <row r="575" outlineLevel="2" spans="1:5">
      <c r="A575" s="47" t="s">
        <v>459</v>
      </c>
      <c r="B575" s="207">
        <v>0</v>
      </c>
      <c r="C575" s="207"/>
      <c r="D575" s="48">
        <f t="shared" si="8"/>
        <v>0</v>
      </c>
      <c r="E575" s="47"/>
    </row>
    <row r="576" outlineLevel="2" spans="1:5">
      <c r="A576" s="47" t="s">
        <v>460</v>
      </c>
      <c r="B576" s="207">
        <v>20</v>
      </c>
      <c r="C576" s="207">
        <v>20</v>
      </c>
      <c r="D576" s="48">
        <f t="shared" si="8"/>
        <v>1</v>
      </c>
      <c r="E576" s="47"/>
    </row>
    <row r="577" outlineLevel="2" spans="1:5">
      <c r="A577" s="47" t="s">
        <v>461</v>
      </c>
      <c r="B577" s="207">
        <v>0</v>
      </c>
      <c r="C577" s="207"/>
      <c r="D577" s="48">
        <f t="shared" si="8"/>
        <v>0</v>
      </c>
      <c r="E577" s="47"/>
    </row>
    <row r="578" outlineLevel="2" spans="1:5">
      <c r="A578" s="47" t="s">
        <v>462</v>
      </c>
      <c r="B578" s="207">
        <v>0</v>
      </c>
      <c r="C578" s="207"/>
      <c r="D578" s="48">
        <f t="shared" si="8"/>
        <v>0</v>
      </c>
      <c r="E578" s="47"/>
    </row>
    <row r="579" outlineLevel="2" spans="1:5">
      <c r="A579" s="47" t="s">
        <v>463</v>
      </c>
      <c r="B579" s="207">
        <v>30</v>
      </c>
      <c r="C579" s="207">
        <v>27</v>
      </c>
      <c r="D579" s="48">
        <f t="shared" si="8"/>
        <v>0.9</v>
      </c>
      <c r="E579" s="47"/>
    </row>
    <row r="580" outlineLevel="1" spans="1:5">
      <c r="A580" s="47" t="s">
        <v>464</v>
      </c>
      <c r="B580" s="208">
        <f>SUM(B581:B588)</f>
        <v>1733</v>
      </c>
      <c r="C580" s="208">
        <f>SUM(C581:C588)</f>
        <v>1695</v>
      </c>
      <c r="D580" s="48">
        <f t="shared" si="8"/>
        <v>0.978072706289671</v>
      </c>
      <c r="E580" s="47"/>
    </row>
    <row r="581" outlineLevel="2" spans="1:5">
      <c r="A581" s="47" t="s">
        <v>63</v>
      </c>
      <c r="B581" s="207">
        <v>265</v>
      </c>
      <c r="C581" s="207">
        <v>258</v>
      </c>
      <c r="D581" s="48">
        <f t="shared" si="8"/>
        <v>0.973584905660377</v>
      </c>
      <c r="E581" s="47"/>
    </row>
    <row r="582" outlineLevel="2" spans="1:5">
      <c r="A582" s="47" t="s">
        <v>64</v>
      </c>
      <c r="B582" s="207">
        <v>0</v>
      </c>
      <c r="C582" s="207"/>
      <c r="D582" s="48">
        <f t="shared" ref="D582:D645" si="9">IF(B582&lt;&gt;0,C582/B582,0)</f>
        <v>0</v>
      </c>
      <c r="E582" s="47"/>
    </row>
    <row r="583" outlineLevel="2" spans="1:5">
      <c r="A583" s="47" t="s">
        <v>65</v>
      </c>
      <c r="B583" s="207">
        <v>0</v>
      </c>
      <c r="C583" s="207"/>
      <c r="D583" s="48">
        <f t="shared" si="9"/>
        <v>0</v>
      </c>
      <c r="E583" s="47"/>
    </row>
    <row r="584" outlineLevel="2" spans="1:5">
      <c r="A584" s="47" t="s">
        <v>465</v>
      </c>
      <c r="B584" s="207">
        <v>85</v>
      </c>
      <c r="C584" s="207">
        <v>84</v>
      </c>
      <c r="D584" s="48">
        <f t="shared" si="9"/>
        <v>0.988235294117647</v>
      </c>
      <c r="E584" s="47"/>
    </row>
    <row r="585" outlineLevel="2" spans="1:5">
      <c r="A585" s="47" t="s">
        <v>466</v>
      </c>
      <c r="B585" s="207">
        <v>628</v>
      </c>
      <c r="C585" s="207">
        <v>625</v>
      </c>
      <c r="D585" s="48">
        <f t="shared" si="9"/>
        <v>0.995222929936306</v>
      </c>
      <c r="E585" s="47"/>
    </row>
    <row r="586" outlineLevel="2" spans="1:5">
      <c r="A586" s="47" t="s">
        <v>467</v>
      </c>
      <c r="B586" s="207">
        <v>0</v>
      </c>
      <c r="C586" s="207"/>
      <c r="D586" s="48">
        <f t="shared" si="9"/>
        <v>0</v>
      </c>
      <c r="E586" s="47"/>
    </row>
    <row r="587" outlineLevel="2" spans="1:5">
      <c r="A587" s="47" t="s">
        <v>468</v>
      </c>
      <c r="B587" s="207">
        <v>0</v>
      </c>
      <c r="C587" s="207"/>
      <c r="D587" s="48">
        <f t="shared" si="9"/>
        <v>0</v>
      </c>
      <c r="E587" s="47"/>
    </row>
    <row r="588" outlineLevel="2" spans="1:5">
      <c r="A588" s="47" t="s">
        <v>469</v>
      </c>
      <c r="B588" s="207">
        <v>755</v>
      </c>
      <c r="C588" s="207">
        <v>728</v>
      </c>
      <c r="D588" s="48">
        <f t="shared" si="9"/>
        <v>0.964238410596026</v>
      </c>
      <c r="E588" s="47"/>
    </row>
    <row r="589" outlineLevel="1" spans="1:5">
      <c r="A589" s="47" t="s">
        <v>470</v>
      </c>
      <c r="B589" s="208">
        <f>SUM(B590:B593)</f>
        <v>0</v>
      </c>
      <c r="C589" s="208">
        <f>SUM(C590:C593)</f>
        <v>0</v>
      </c>
      <c r="D589" s="48">
        <f t="shared" si="9"/>
        <v>0</v>
      </c>
      <c r="E589" s="47"/>
    </row>
    <row r="590" outlineLevel="2" spans="1:5">
      <c r="A590" s="47" t="s">
        <v>63</v>
      </c>
      <c r="B590" s="207"/>
      <c r="C590" s="207"/>
      <c r="D590" s="48">
        <f t="shared" si="9"/>
        <v>0</v>
      </c>
      <c r="E590" s="47"/>
    </row>
    <row r="591" outlineLevel="2" spans="1:5">
      <c r="A591" s="47" t="s">
        <v>64</v>
      </c>
      <c r="B591" s="207"/>
      <c r="C591" s="207"/>
      <c r="D591" s="48">
        <f t="shared" si="9"/>
        <v>0</v>
      </c>
      <c r="E591" s="47"/>
    </row>
    <row r="592" outlineLevel="2" spans="1:5">
      <c r="A592" s="47" t="s">
        <v>65</v>
      </c>
      <c r="B592" s="207"/>
      <c r="C592" s="207"/>
      <c r="D592" s="48">
        <f t="shared" si="9"/>
        <v>0</v>
      </c>
      <c r="E592" s="47"/>
    </row>
    <row r="593" outlineLevel="2" spans="1:5">
      <c r="A593" s="47" t="s">
        <v>471</v>
      </c>
      <c r="B593" s="207"/>
      <c r="C593" s="207"/>
      <c r="D593" s="48">
        <f t="shared" si="9"/>
        <v>0</v>
      </c>
      <c r="E593" s="47"/>
    </row>
    <row r="594" outlineLevel="1" spans="1:5">
      <c r="A594" s="47" t="s">
        <v>472</v>
      </c>
      <c r="B594" s="208">
        <f>SUM(B595:B596)</f>
        <v>5160</v>
      </c>
      <c r="C594" s="208">
        <f>SUM(C595:C596)</f>
        <v>5160</v>
      </c>
      <c r="D594" s="48">
        <f t="shared" si="9"/>
        <v>1</v>
      </c>
      <c r="E594" s="47"/>
    </row>
    <row r="595" outlineLevel="2" spans="1:5">
      <c r="A595" s="47" t="s">
        <v>473</v>
      </c>
      <c r="B595" s="207">
        <v>1479</v>
      </c>
      <c r="C595" s="207">
        <v>1479</v>
      </c>
      <c r="D595" s="48">
        <f t="shared" si="9"/>
        <v>1</v>
      </c>
      <c r="E595" s="47"/>
    </row>
    <row r="596" outlineLevel="2" spans="1:5">
      <c r="A596" s="47" t="s">
        <v>474</v>
      </c>
      <c r="B596" s="207">
        <v>3681</v>
      </c>
      <c r="C596" s="207">
        <v>3681</v>
      </c>
      <c r="D596" s="48">
        <f t="shared" si="9"/>
        <v>1</v>
      </c>
      <c r="E596" s="47"/>
    </row>
    <row r="597" outlineLevel="1" spans="1:5">
      <c r="A597" s="47" t="s">
        <v>475</v>
      </c>
      <c r="B597" s="208">
        <f>SUM(B598:B599)</f>
        <v>2824</v>
      </c>
      <c r="C597" s="208">
        <f>SUM(C598:C599)</f>
        <v>2758</v>
      </c>
      <c r="D597" s="48">
        <f t="shared" si="9"/>
        <v>0.976628895184136</v>
      </c>
      <c r="E597" s="47"/>
    </row>
    <row r="598" outlineLevel="2" spans="1:5">
      <c r="A598" s="47" t="s">
        <v>476</v>
      </c>
      <c r="B598" s="207">
        <v>2824</v>
      </c>
      <c r="C598" s="207">
        <v>2758</v>
      </c>
      <c r="D598" s="48">
        <f t="shared" si="9"/>
        <v>0.976628895184136</v>
      </c>
      <c r="E598" s="47"/>
    </row>
    <row r="599" outlineLevel="2" spans="1:5">
      <c r="A599" s="47" t="s">
        <v>477</v>
      </c>
      <c r="B599" s="207"/>
      <c r="C599" s="207"/>
      <c r="D599" s="48">
        <f t="shared" si="9"/>
        <v>0</v>
      </c>
      <c r="E599" s="47"/>
    </row>
    <row r="600" outlineLevel="1" spans="1:5">
      <c r="A600" s="47" t="s">
        <v>478</v>
      </c>
      <c r="B600" s="208">
        <f>SUM(B601:B602)</f>
        <v>4244</v>
      </c>
      <c r="C600" s="208">
        <f>SUM(C601:C602)</f>
        <v>4044</v>
      </c>
      <c r="D600" s="48">
        <f t="shared" si="9"/>
        <v>0.952874646559849</v>
      </c>
      <c r="E600" s="47"/>
    </row>
    <row r="601" outlineLevel="2" spans="1:5">
      <c r="A601" s="47" t="s">
        <v>479</v>
      </c>
      <c r="B601" s="207"/>
      <c r="C601" s="207"/>
      <c r="D601" s="48">
        <f t="shared" si="9"/>
        <v>0</v>
      </c>
      <c r="E601" s="47"/>
    </row>
    <row r="602" outlineLevel="2" spans="1:5">
      <c r="A602" s="47" t="s">
        <v>480</v>
      </c>
      <c r="B602" s="207">
        <v>4244</v>
      </c>
      <c r="C602" s="207">
        <v>4044</v>
      </c>
      <c r="D602" s="48">
        <f t="shared" si="9"/>
        <v>0.952874646559849</v>
      </c>
      <c r="E602" s="47"/>
    </row>
    <row r="603" outlineLevel="1" spans="1:5">
      <c r="A603" s="47" t="s">
        <v>481</v>
      </c>
      <c r="B603" s="208">
        <f>SUM(B604:B605)</f>
        <v>0</v>
      </c>
      <c r="C603" s="208">
        <f>SUM(C604:C605)</f>
        <v>0</v>
      </c>
      <c r="D603" s="48">
        <f t="shared" si="9"/>
        <v>0</v>
      </c>
      <c r="E603" s="47"/>
    </row>
    <row r="604" outlineLevel="2" spans="1:5">
      <c r="A604" s="47" t="s">
        <v>482</v>
      </c>
      <c r="B604" s="207"/>
      <c r="C604" s="207"/>
      <c r="D604" s="48">
        <f t="shared" si="9"/>
        <v>0</v>
      </c>
      <c r="E604" s="47"/>
    </row>
    <row r="605" outlineLevel="2" spans="1:5">
      <c r="A605" s="47" t="s">
        <v>483</v>
      </c>
      <c r="B605" s="207"/>
      <c r="C605" s="207"/>
      <c r="D605" s="48">
        <f t="shared" si="9"/>
        <v>0</v>
      </c>
      <c r="E605" s="47"/>
    </row>
    <row r="606" outlineLevel="1" spans="1:5">
      <c r="A606" s="47" t="s">
        <v>484</v>
      </c>
      <c r="B606" s="208">
        <f>SUM(B607:B608)</f>
        <v>0</v>
      </c>
      <c r="C606" s="208">
        <f>SUM(C607:C608)</f>
        <v>0</v>
      </c>
      <c r="D606" s="48">
        <f t="shared" si="9"/>
        <v>0</v>
      </c>
      <c r="E606" s="47"/>
    </row>
    <row r="607" outlineLevel="2" spans="1:5">
      <c r="A607" s="47" t="s">
        <v>485</v>
      </c>
      <c r="B607" s="207"/>
      <c r="C607" s="207"/>
      <c r="D607" s="48">
        <f t="shared" si="9"/>
        <v>0</v>
      </c>
      <c r="E607" s="47"/>
    </row>
    <row r="608" outlineLevel="2" spans="1:5">
      <c r="A608" s="47" t="s">
        <v>486</v>
      </c>
      <c r="B608" s="207"/>
      <c r="C608" s="207"/>
      <c r="D608" s="48">
        <f t="shared" si="9"/>
        <v>0</v>
      </c>
      <c r="E608" s="47"/>
    </row>
    <row r="609" outlineLevel="1" spans="1:5">
      <c r="A609" s="47" t="s">
        <v>487</v>
      </c>
      <c r="B609" s="208">
        <f>SUM(B610:B612)</f>
        <v>25052</v>
      </c>
      <c r="C609" s="208">
        <f>SUM(C610:C612)</f>
        <v>21304</v>
      </c>
      <c r="D609" s="48">
        <f t="shared" si="9"/>
        <v>0.850391186332428</v>
      </c>
      <c r="E609" s="47"/>
    </row>
    <row r="610" outlineLevel="2" spans="1:5">
      <c r="A610" s="47" t="s">
        <v>488</v>
      </c>
      <c r="B610" s="207">
        <v>12076</v>
      </c>
      <c r="C610" s="207">
        <v>11245</v>
      </c>
      <c r="D610" s="48">
        <f t="shared" si="9"/>
        <v>0.931185823120238</v>
      </c>
      <c r="E610" s="47"/>
    </row>
    <row r="611" outlineLevel="2" spans="1:5">
      <c r="A611" s="47" t="s">
        <v>489</v>
      </c>
      <c r="B611" s="207">
        <v>11062</v>
      </c>
      <c r="C611" s="207">
        <v>10059</v>
      </c>
      <c r="D611" s="48">
        <f t="shared" si="9"/>
        <v>0.909329235219671</v>
      </c>
      <c r="E611" s="47"/>
    </row>
    <row r="612" outlineLevel="2" spans="1:5">
      <c r="A612" s="47" t="s">
        <v>490</v>
      </c>
      <c r="B612" s="207">
        <v>1914</v>
      </c>
      <c r="C612" s="207"/>
      <c r="D612" s="48">
        <f t="shared" si="9"/>
        <v>0</v>
      </c>
      <c r="E612" s="47"/>
    </row>
    <row r="613" outlineLevel="1" spans="1:5">
      <c r="A613" s="47" t="s">
        <v>491</v>
      </c>
      <c r="B613" s="208">
        <f>SUM(B614:B616)</f>
        <v>0</v>
      </c>
      <c r="C613" s="208">
        <f>SUM(C614:C616)</f>
        <v>0</v>
      </c>
      <c r="D613" s="48">
        <f t="shared" si="9"/>
        <v>0</v>
      </c>
      <c r="E613" s="47"/>
    </row>
    <row r="614" outlineLevel="2" spans="1:5">
      <c r="A614" s="47" t="s">
        <v>492</v>
      </c>
      <c r="B614" s="207"/>
      <c r="C614" s="207"/>
      <c r="D614" s="48">
        <f t="shared" si="9"/>
        <v>0</v>
      </c>
      <c r="E614" s="47"/>
    </row>
    <row r="615" outlineLevel="2" spans="1:5">
      <c r="A615" s="47" t="s">
        <v>493</v>
      </c>
      <c r="B615" s="207"/>
      <c r="C615" s="207"/>
      <c r="D615" s="48">
        <f t="shared" si="9"/>
        <v>0</v>
      </c>
      <c r="E615" s="47"/>
    </row>
    <row r="616" outlineLevel="2" spans="1:5">
      <c r="A616" s="47" t="s">
        <v>494</v>
      </c>
      <c r="B616" s="207"/>
      <c r="C616" s="207"/>
      <c r="D616" s="48">
        <f t="shared" si="9"/>
        <v>0</v>
      </c>
      <c r="E616" s="47"/>
    </row>
    <row r="617" outlineLevel="1" spans="1:5">
      <c r="A617" s="154" t="s">
        <v>495</v>
      </c>
      <c r="B617" s="208">
        <f>SUM(B618:B624)</f>
        <v>3</v>
      </c>
      <c r="C617" s="208">
        <f>SUM(C618:C624)</f>
        <v>0</v>
      </c>
      <c r="D617" s="48">
        <f t="shared" si="9"/>
        <v>0</v>
      </c>
      <c r="E617" s="47"/>
    </row>
    <row r="618" outlineLevel="2" spans="1:5">
      <c r="A618" s="47" t="s">
        <v>63</v>
      </c>
      <c r="B618" s="215"/>
      <c r="C618" s="215"/>
      <c r="D618" s="48">
        <f t="shared" si="9"/>
        <v>0</v>
      </c>
      <c r="E618" s="214"/>
    </row>
    <row r="619" outlineLevel="2" spans="1:5">
      <c r="A619" s="47" t="s">
        <v>64</v>
      </c>
      <c r="B619" s="207"/>
      <c r="C619" s="207"/>
      <c r="D619" s="48">
        <f t="shared" si="9"/>
        <v>0</v>
      </c>
      <c r="E619" s="47"/>
    </row>
    <row r="620" outlineLevel="2" spans="1:5">
      <c r="A620" s="47" t="s">
        <v>65</v>
      </c>
      <c r="B620" s="207"/>
      <c r="C620" s="207"/>
      <c r="D620" s="48">
        <f t="shared" si="9"/>
        <v>0</v>
      </c>
      <c r="E620" s="47"/>
    </row>
    <row r="621" outlineLevel="2" spans="1:5">
      <c r="A621" s="47" t="s">
        <v>496</v>
      </c>
      <c r="B621" s="207">
        <v>3</v>
      </c>
      <c r="C621" s="207"/>
      <c r="D621" s="48">
        <f t="shared" si="9"/>
        <v>0</v>
      </c>
      <c r="E621" s="47"/>
    </row>
    <row r="622" outlineLevel="2" spans="1:5">
      <c r="A622" s="47" t="s">
        <v>497</v>
      </c>
      <c r="B622" s="207"/>
      <c r="C622" s="207"/>
      <c r="D622" s="48">
        <f t="shared" si="9"/>
        <v>0</v>
      </c>
      <c r="E622" s="47"/>
    </row>
    <row r="623" outlineLevel="2" spans="1:5">
      <c r="A623" s="47" t="s">
        <v>72</v>
      </c>
      <c r="B623" s="207"/>
      <c r="C623" s="207"/>
      <c r="D623" s="48">
        <f t="shared" si="9"/>
        <v>0</v>
      </c>
      <c r="E623" s="47"/>
    </row>
    <row r="624" outlineLevel="2" spans="1:5">
      <c r="A624" s="47" t="s">
        <v>498</v>
      </c>
      <c r="B624" s="207"/>
      <c r="C624" s="207"/>
      <c r="D624" s="48">
        <f t="shared" si="9"/>
        <v>0</v>
      </c>
      <c r="E624" s="47"/>
    </row>
    <row r="625" outlineLevel="1" spans="1:5">
      <c r="A625" s="47" t="s">
        <v>499</v>
      </c>
      <c r="B625" s="208">
        <f>SUM(B626:B627)</f>
        <v>0</v>
      </c>
      <c r="C625" s="208">
        <f>SUM(C626:C627)</f>
        <v>0</v>
      </c>
      <c r="D625" s="48">
        <f t="shared" si="9"/>
        <v>0</v>
      </c>
      <c r="E625" s="47"/>
    </row>
    <row r="626" outlineLevel="2" spans="1:5">
      <c r="A626" s="47" t="s">
        <v>500</v>
      </c>
      <c r="B626" s="207"/>
      <c r="C626" s="207"/>
      <c r="D626" s="48">
        <f t="shared" si="9"/>
        <v>0</v>
      </c>
      <c r="E626" s="47"/>
    </row>
    <row r="627" outlineLevel="2" spans="1:5">
      <c r="A627" s="47" t="s">
        <v>501</v>
      </c>
      <c r="B627" s="207"/>
      <c r="C627" s="207"/>
      <c r="D627" s="48">
        <f t="shared" si="9"/>
        <v>0</v>
      </c>
      <c r="E627" s="47"/>
    </row>
    <row r="628" outlineLevel="1" spans="1:5">
      <c r="A628" s="47" t="s">
        <v>502</v>
      </c>
      <c r="B628" s="207">
        <v>4592</v>
      </c>
      <c r="C628" s="207">
        <v>1655</v>
      </c>
      <c r="D628" s="48">
        <f t="shared" si="9"/>
        <v>0.360409407665505</v>
      </c>
      <c r="E628" s="47"/>
    </row>
    <row r="629" spans="1:5">
      <c r="A629" s="47" t="s">
        <v>503</v>
      </c>
      <c r="B629" s="207">
        <f>SUM(B630,B635,B649,B653,B665,B668,B672,B677,B681,B685,B688,B697,B698)</f>
        <v>46695</v>
      </c>
      <c r="C629" s="207">
        <f>SUM(C630,C635,C649,C653,C665,C668,C672,C677,C681,C685,C688,C697,C698)</f>
        <v>51595</v>
      </c>
      <c r="D629" s="48">
        <f t="shared" si="9"/>
        <v>1.10493628868187</v>
      </c>
      <c r="E629" s="47"/>
    </row>
    <row r="630" outlineLevel="1" spans="1:5">
      <c r="A630" s="47" t="s">
        <v>504</v>
      </c>
      <c r="B630" s="208">
        <f>SUM(B631:B634)</f>
        <v>948</v>
      </c>
      <c r="C630" s="208">
        <f>SUM(C631:C634)</f>
        <v>956</v>
      </c>
      <c r="D630" s="48">
        <f t="shared" si="9"/>
        <v>1.0084388185654</v>
      </c>
      <c r="E630" s="47"/>
    </row>
    <row r="631" outlineLevel="2" spans="1:5">
      <c r="A631" s="47" t="s">
        <v>63</v>
      </c>
      <c r="B631" s="207">
        <v>948</v>
      </c>
      <c r="C631" s="207">
        <v>956</v>
      </c>
      <c r="D631" s="48">
        <f t="shared" si="9"/>
        <v>1.0084388185654</v>
      </c>
      <c r="E631" s="47"/>
    </row>
    <row r="632" outlineLevel="2" spans="1:5">
      <c r="A632" s="47" t="s">
        <v>64</v>
      </c>
      <c r="B632" s="207"/>
      <c r="C632" s="207"/>
      <c r="D632" s="48">
        <f t="shared" si="9"/>
        <v>0</v>
      </c>
      <c r="E632" s="47"/>
    </row>
    <row r="633" outlineLevel="2" spans="1:5">
      <c r="A633" s="47" t="s">
        <v>65</v>
      </c>
      <c r="B633" s="207"/>
      <c r="C633" s="207"/>
      <c r="D633" s="48">
        <f t="shared" si="9"/>
        <v>0</v>
      </c>
      <c r="E633" s="47"/>
    </row>
    <row r="634" outlineLevel="2" spans="1:5">
      <c r="A634" s="47" t="s">
        <v>505</v>
      </c>
      <c r="B634" s="207"/>
      <c r="C634" s="207"/>
      <c r="D634" s="48">
        <f t="shared" si="9"/>
        <v>0</v>
      </c>
      <c r="E634" s="47"/>
    </row>
    <row r="635" outlineLevel="1" spans="1:5">
      <c r="A635" s="47" t="s">
        <v>506</v>
      </c>
      <c r="B635" s="208">
        <f>SUM(B636:B648)</f>
        <v>662</v>
      </c>
      <c r="C635" s="208">
        <f>SUM(C636:C648)</f>
        <v>780</v>
      </c>
      <c r="D635" s="48">
        <f t="shared" si="9"/>
        <v>1.17824773413897</v>
      </c>
      <c r="E635" s="47"/>
    </row>
    <row r="636" outlineLevel="2" spans="1:5">
      <c r="A636" s="47" t="s">
        <v>507</v>
      </c>
      <c r="B636" s="207">
        <v>218</v>
      </c>
      <c r="C636" s="207">
        <v>218</v>
      </c>
      <c r="D636" s="48">
        <f t="shared" si="9"/>
        <v>1</v>
      </c>
      <c r="E636" s="47"/>
    </row>
    <row r="637" outlineLevel="2" spans="1:5">
      <c r="A637" s="47" t="s">
        <v>508</v>
      </c>
      <c r="B637" s="207">
        <v>40</v>
      </c>
      <c r="C637" s="207">
        <v>47</v>
      </c>
      <c r="D637" s="48">
        <f t="shared" si="9"/>
        <v>1.175</v>
      </c>
      <c r="E637" s="47"/>
    </row>
    <row r="638" outlineLevel="2" spans="1:5">
      <c r="A638" s="47" t="s">
        <v>509</v>
      </c>
      <c r="B638" s="207">
        <v>0</v>
      </c>
      <c r="C638" s="207"/>
      <c r="D638" s="48">
        <f t="shared" si="9"/>
        <v>0</v>
      </c>
      <c r="E638" s="47"/>
    </row>
    <row r="639" outlineLevel="2" spans="1:5">
      <c r="A639" s="47" t="s">
        <v>510</v>
      </c>
      <c r="B639" s="215">
        <v>0</v>
      </c>
      <c r="C639" s="215"/>
      <c r="D639" s="48">
        <f t="shared" si="9"/>
        <v>0</v>
      </c>
      <c r="E639" s="214"/>
    </row>
    <row r="640" outlineLevel="2" spans="1:5">
      <c r="A640" s="47" t="s">
        <v>511</v>
      </c>
      <c r="B640" s="215">
        <v>0</v>
      </c>
      <c r="C640" s="215"/>
      <c r="D640" s="48">
        <f t="shared" si="9"/>
        <v>0</v>
      </c>
      <c r="E640" s="214"/>
    </row>
    <row r="641" outlineLevel="2" spans="1:5">
      <c r="A641" s="47" t="s">
        <v>512</v>
      </c>
      <c r="B641" s="215">
        <v>26</v>
      </c>
      <c r="C641" s="215">
        <v>50</v>
      </c>
      <c r="D641" s="48">
        <f t="shared" si="9"/>
        <v>1.92307692307692</v>
      </c>
      <c r="E641" s="214"/>
    </row>
    <row r="642" outlineLevel="2" spans="1:5">
      <c r="A642" s="47" t="s">
        <v>513</v>
      </c>
      <c r="B642" s="207">
        <v>0</v>
      </c>
      <c r="C642" s="207"/>
      <c r="D642" s="48">
        <f t="shared" si="9"/>
        <v>0</v>
      </c>
      <c r="E642" s="47"/>
    </row>
    <row r="643" outlineLevel="2" spans="1:5">
      <c r="A643" s="47" t="s">
        <v>514</v>
      </c>
      <c r="B643" s="207">
        <v>0</v>
      </c>
      <c r="C643" s="207"/>
      <c r="D643" s="48">
        <f t="shared" si="9"/>
        <v>0</v>
      </c>
      <c r="E643" s="47"/>
    </row>
    <row r="644" outlineLevel="2" spans="1:5">
      <c r="A644" s="47" t="s">
        <v>515</v>
      </c>
      <c r="B644" s="207">
        <v>0</v>
      </c>
      <c r="C644" s="207"/>
      <c r="D644" s="48">
        <f t="shared" si="9"/>
        <v>0</v>
      </c>
      <c r="E644" s="47"/>
    </row>
    <row r="645" outlineLevel="2" spans="1:5">
      <c r="A645" s="47" t="s">
        <v>516</v>
      </c>
      <c r="B645" s="207">
        <v>0</v>
      </c>
      <c r="C645" s="207"/>
      <c r="D645" s="48">
        <f t="shared" si="9"/>
        <v>0</v>
      </c>
      <c r="E645" s="47"/>
    </row>
    <row r="646" outlineLevel="2" spans="1:5">
      <c r="A646" s="47" t="s">
        <v>517</v>
      </c>
      <c r="B646" s="207">
        <v>0</v>
      </c>
      <c r="C646" s="207"/>
      <c r="D646" s="48">
        <f t="shared" ref="D646:D709" si="10">IF(B646&lt;&gt;0,C646/B646,0)</f>
        <v>0</v>
      </c>
      <c r="E646" s="47"/>
    </row>
    <row r="647" outlineLevel="2" spans="1:5">
      <c r="A647" s="47" t="s">
        <v>518</v>
      </c>
      <c r="B647" s="207">
        <v>0</v>
      </c>
      <c r="C647" s="207"/>
      <c r="D647" s="48">
        <f t="shared" si="10"/>
        <v>0</v>
      </c>
      <c r="E647" s="47"/>
    </row>
    <row r="648" outlineLevel="2" spans="1:5">
      <c r="A648" s="47" t="s">
        <v>519</v>
      </c>
      <c r="B648" s="207">
        <v>378</v>
      </c>
      <c r="C648" s="207">
        <v>465</v>
      </c>
      <c r="D648" s="48">
        <f t="shared" si="10"/>
        <v>1.23015873015873</v>
      </c>
      <c r="E648" s="47"/>
    </row>
    <row r="649" outlineLevel="1" spans="1:5">
      <c r="A649" s="47" t="s">
        <v>520</v>
      </c>
      <c r="B649" s="208">
        <f>SUM(B650:B652)</f>
        <v>5705</v>
      </c>
      <c r="C649" s="208">
        <f>SUM(C650:C652)</f>
        <v>6301</v>
      </c>
      <c r="D649" s="48">
        <f t="shared" si="10"/>
        <v>1.10446976336547</v>
      </c>
      <c r="E649" s="214"/>
    </row>
    <row r="650" outlineLevel="2" spans="1:5">
      <c r="A650" s="47" t="s">
        <v>521</v>
      </c>
      <c r="B650" s="215"/>
      <c r="C650" s="215"/>
      <c r="D650" s="48">
        <f t="shared" si="10"/>
        <v>0</v>
      </c>
      <c r="E650" s="214"/>
    </row>
    <row r="651" outlineLevel="2" spans="1:5">
      <c r="A651" s="47" t="s">
        <v>522</v>
      </c>
      <c r="B651" s="215">
        <v>4661</v>
      </c>
      <c r="C651" s="215">
        <v>5123</v>
      </c>
      <c r="D651" s="48">
        <f t="shared" si="10"/>
        <v>1.09912036043767</v>
      </c>
      <c r="E651" s="214"/>
    </row>
    <row r="652" outlineLevel="2" spans="1:5">
      <c r="A652" s="47" t="s">
        <v>523</v>
      </c>
      <c r="B652" s="215">
        <v>1044</v>
      </c>
      <c r="C652" s="215">
        <v>1178</v>
      </c>
      <c r="D652" s="48">
        <f t="shared" si="10"/>
        <v>1.12835249042146</v>
      </c>
      <c r="E652" s="214"/>
    </row>
    <row r="653" outlineLevel="1" spans="1:5">
      <c r="A653" s="47" t="s">
        <v>524</v>
      </c>
      <c r="B653" s="208">
        <f>SUM(B654:B664)</f>
        <v>5014</v>
      </c>
      <c r="C653" s="208">
        <f>SUM(C654:C664)</f>
        <v>5482</v>
      </c>
      <c r="D653" s="48">
        <f t="shared" si="10"/>
        <v>1.09333865177503</v>
      </c>
      <c r="E653" s="214"/>
    </row>
    <row r="654" outlineLevel="2" spans="1:5">
      <c r="A654" s="47" t="s">
        <v>525</v>
      </c>
      <c r="B654" s="215">
        <v>1351</v>
      </c>
      <c r="C654" s="215">
        <v>1458</v>
      </c>
      <c r="D654" s="48">
        <f t="shared" si="10"/>
        <v>1.07920059215396</v>
      </c>
      <c r="E654" s="214"/>
    </row>
    <row r="655" outlineLevel="2" spans="1:5">
      <c r="A655" s="47" t="s">
        <v>526</v>
      </c>
      <c r="B655" s="215">
        <v>284</v>
      </c>
      <c r="C655" s="215">
        <v>284</v>
      </c>
      <c r="D655" s="48">
        <f t="shared" si="10"/>
        <v>1</v>
      </c>
      <c r="E655" s="214"/>
    </row>
    <row r="656" outlineLevel="2" spans="1:5">
      <c r="A656" s="47" t="s">
        <v>527</v>
      </c>
      <c r="B656" s="215">
        <v>807</v>
      </c>
      <c r="C656" s="215">
        <v>856</v>
      </c>
      <c r="D656" s="48">
        <f t="shared" si="10"/>
        <v>1.06071871127633</v>
      </c>
      <c r="E656" s="214"/>
    </row>
    <row r="657" outlineLevel="2" spans="1:5">
      <c r="A657" s="47" t="s">
        <v>528</v>
      </c>
      <c r="B657" s="215"/>
      <c r="C657" s="215"/>
      <c r="D657" s="48">
        <f t="shared" si="10"/>
        <v>0</v>
      </c>
      <c r="E657" s="214"/>
    </row>
    <row r="658" outlineLevel="2" spans="1:5">
      <c r="A658" s="47" t="s">
        <v>529</v>
      </c>
      <c r="B658" s="207"/>
      <c r="C658" s="207"/>
      <c r="D658" s="48">
        <f t="shared" si="10"/>
        <v>0</v>
      </c>
      <c r="E658" s="47"/>
    </row>
    <row r="659" outlineLevel="2" spans="1:5">
      <c r="A659" s="47" t="s">
        <v>530</v>
      </c>
      <c r="B659" s="207"/>
      <c r="C659" s="207"/>
      <c r="D659" s="48">
        <f t="shared" si="10"/>
        <v>0</v>
      </c>
      <c r="E659" s="47"/>
    </row>
    <row r="660" outlineLevel="2" spans="1:5">
      <c r="A660" s="47" t="s">
        <v>531</v>
      </c>
      <c r="B660" s="207"/>
      <c r="C660" s="207"/>
      <c r="D660" s="48">
        <f t="shared" si="10"/>
        <v>0</v>
      </c>
      <c r="E660" s="47"/>
    </row>
    <row r="661" outlineLevel="2" spans="1:5">
      <c r="A661" s="47" t="s">
        <v>532</v>
      </c>
      <c r="B661" s="207">
        <v>1289</v>
      </c>
      <c r="C661" s="207">
        <v>1376</v>
      </c>
      <c r="D661" s="48">
        <f t="shared" si="10"/>
        <v>1.06749418153607</v>
      </c>
      <c r="E661" s="47"/>
    </row>
    <row r="662" outlineLevel="2" spans="1:5">
      <c r="A662" s="47" t="s">
        <v>533</v>
      </c>
      <c r="B662" s="207">
        <v>113</v>
      </c>
      <c r="C662" s="207">
        <v>124</v>
      </c>
      <c r="D662" s="48">
        <f t="shared" si="10"/>
        <v>1.09734513274336</v>
      </c>
      <c r="E662" s="47"/>
    </row>
    <row r="663" outlineLevel="2" spans="1:5">
      <c r="A663" s="47" t="s">
        <v>534</v>
      </c>
      <c r="B663" s="207">
        <v>1109</v>
      </c>
      <c r="C663" s="207">
        <v>1328</v>
      </c>
      <c r="D663" s="48">
        <f t="shared" si="10"/>
        <v>1.19747520288548</v>
      </c>
      <c r="E663" s="47"/>
    </row>
    <row r="664" outlineLevel="2" spans="1:5">
      <c r="A664" s="47" t="s">
        <v>535</v>
      </c>
      <c r="B664" s="207">
        <v>61</v>
      </c>
      <c r="C664" s="207">
        <v>56</v>
      </c>
      <c r="D664" s="48">
        <f t="shared" si="10"/>
        <v>0.918032786885246</v>
      </c>
      <c r="E664" s="47"/>
    </row>
    <row r="665" outlineLevel="1" spans="1:5">
      <c r="A665" s="47" t="s">
        <v>536</v>
      </c>
      <c r="B665" s="208">
        <f>SUM(B666:B667)</f>
        <v>10</v>
      </c>
      <c r="C665" s="208">
        <f>SUM(C666:C667)</f>
        <v>10</v>
      </c>
      <c r="D665" s="48">
        <f t="shared" si="10"/>
        <v>1</v>
      </c>
      <c r="E665" s="47"/>
    </row>
    <row r="666" outlineLevel="2" spans="1:5">
      <c r="A666" s="47" t="s">
        <v>537</v>
      </c>
      <c r="B666" s="207">
        <v>10</v>
      </c>
      <c r="C666" s="207">
        <v>10</v>
      </c>
      <c r="D666" s="48">
        <f t="shared" si="10"/>
        <v>1</v>
      </c>
      <c r="E666" s="47"/>
    </row>
    <row r="667" outlineLevel="2" spans="1:5">
      <c r="A667" s="47" t="s">
        <v>538</v>
      </c>
      <c r="B667" s="207"/>
      <c r="C667" s="207"/>
      <c r="D667" s="48">
        <f t="shared" si="10"/>
        <v>0</v>
      </c>
      <c r="E667" s="47"/>
    </row>
    <row r="668" outlineLevel="1" spans="1:5">
      <c r="A668" s="47" t="s">
        <v>539</v>
      </c>
      <c r="B668" s="208">
        <f>SUM(B669:B671)</f>
        <v>3114</v>
      </c>
      <c r="C668" s="208">
        <f>SUM(C669:C671)</f>
        <v>3281</v>
      </c>
      <c r="D668" s="48">
        <f t="shared" si="10"/>
        <v>1.05362877328195</v>
      </c>
      <c r="E668" s="47"/>
    </row>
    <row r="669" outlineLevel="2" spans="1:5">
      <c r="A669" s="47" t="s">
        <v>540</v>
      </c>
      <c r="B669" s="207">
        <v>2419</v>
      </c>
      <c r="C669" s="207">
        <v>2576</v>
      </c>
      <c r="D669" s="48">
        <f t="shared" si="10"/>
        <v>1.06490285241835</v>
      </c>
      <c r="E669" s="47"/>
    </row>
    <row r="670" outlineLevel="2" spans="1:5">
      <c r="A670" s="47" t="s">
        <v>541</v>
      </c>
      <c r="B670" s="207">
        <v>190</v>
      </c>
      <c r="C670" s="207">
        <v>205</v>
      </c>
      <c r="D670" s="48">
        <f t="shared" si="10"/>
        <v>1.07894736842105</v>
      </c>
      <c r="E670" s="47"/>
    </row>
    <row r="671" outlineLevel="2" spans="1:5">
      <c r="A671" s="47" t="s">
        <v>542</v>
      </c>
      <c r="B671" s="207">
        <v>505</v>
      </c>
      <c r="C671" s="207">
        <v>500</v>
      </c>
      <c r="D671" s="48">
        <f t="shared" si="10"/>
        <v>0.99009900990099</v>
      </c>
      <c r="E671" s="47"/>
    </row>
    <row r="672" outlineLevel="1" spans="1:5">
      <c r="A672" s="47" t="s">
        <v>543</v>
      </c>
      <c r="B672" s="208">
        <f>SUM(B673:B676)</f>
        <v>1600</v>
      </c>
      <c r="C672" s="208">
        <f>SUM(C673:C676)</f>
        <v>1680</v>
      </c>
      <c r="D672" s="48">
        <f t="shared" si="10"/>
        <v>1.05</v>
      </c>
      <c r="E672" s="47"/>
    </row>
    <row r="673" outlineLevel="2" spans="1:5">
      <c r="A673" s="47" t="s">
        <v>544</v>
      </c>
      <c r="B673" s="207">
        <v>160</v>
      </c>
      <c r="C673" s="207">
        <v>178</v>
      </c>
      <c r="D673" s="48">
        <f t="shared" si="10"/>
        <v>1.1125</v>
      </c>
      <c r="E673" s="47"/>
    </row>
    <row r="674" outlineLevel="2" spans="1:5">
      <c r="A674" s="47" t="s">
        <v>545</v>
      </c>
      <c r="B674" s="207">
        <v>260</v>
      </c>
      <c r="C674" s="207">
        <v>293</v>
      </c>
      <c r="D674" s="48">
        <f t="shared" si="10"/>
        <v>1.12692307692308</v>
      </c>
      <c r="E674" s="47"/>
    </row>
    <row r="675" outlineLevel="2" spans="1:5">
      <c r="A675" s="47" t="s">
        <v>546</v>
      </c>
      <c r="B675" s="207">
        <v>0</v>
      </c>
      <c r="C675" s="207"/>
      <c r="D675" s="48">
        <f t="shared" si="10"/>
        <v>0</v>
      </c>
      <c r="E675" s="47"/>
    </row>
    <row r="676" outlineLevel="2" spans="1:5">
      <c r="A676" s="47" t="s">
        <v>547</v>
      </c>
      <c r="B676" s="207">
        <v>1180</v>
      </c>
      <c r="C676" s="207">
        <v>1209</v>
      </c>
      <c r="D676" s="48">
        <f t="shared" si="10"/>
        <v>1.02457627118644</v>
      </c>
      <c r="E676" s="47"/>
    </row>
    <row r="677" outlineLevel="1" spans="1:5">
      <c r="A677" s="47" t="s">
        <v>548</v>
      </c>
      <c r="B677" s="208">
        <f>SUM(B678:B680)</f>
        <v>24390</v>
      </c>
      <c r="C677" s="208">
        <f>SUM(C678:C680)</f>
        <v>29177</v>
      </c>
      <c r="D677" s="48">
        <f t="shared" si="10"/>
        <v>1.19626896268963</v>
      </c>
      <c r="E677" s="47"/>
    </row>
    <row r="678" outlineLevel="2" spans="1:5">
      <c r="A678" s="47" t="s">
        <v>549</v>
      </c>
      <c r="B678" s="207">
        <v>4946</v>
      </c>
      <c r="C678" s="207">
        <v>5621</v>
      </c>
      <c r="D678" s="48">
        <f t="shared" si="10"/>
        <v>1.13647391831783</v>
      </c>
      <c r="E678" s="47"/>
    </row>
    <row r="679" outlineLevel="2" spans="1:5">
      <c r="A679" s="47" t="s">
        <v>550</v>
      </c>
      <c r="B679" s="207">
        <v>19444</v>
      </c>
      <c r="C679" s="207">
        <v>23556</v>
      </c>
      <c r="D679" s="48">
        <f t="shared" si="10"/>
        <v>1.21147911952273</v>
      </c>
      <c r="E679" s="47"/>
    </row>
    <row r="680" outlineLevel="2" spans="1:5">
      <c r="A680" s="47" t="s">
        <v>551</v>
      </c>
      <c r="B680" s="207"/>
      <c r="C680" s="207"/>
      <c r="D680" s="48">
        <f t="shared" si="10"/>
        <v>0</v>
      </c>
      <c r="E680" s="47"/>
    </row>
    <row r="681" outlineLevel="1" spans="1:5">
      <c r="A681" s="47" t="s">
        <v>552</v>
      </c>
      <c r="B681" s="208">
        <f>SUM(B682:B684)</f>
        <v>1703</v>
      </c>
      <c r="C681" s="208">
        <f>SUM(C682:C684)</f>
        <v>2025</v>
      </c>
      <c r="D681" s="48">
        <f t="shared" si="10"/>
        <v>1.18907809747504</v>
      </c>
      <c r="E681" s="47"/>
    </row>
    <row r="682" outlineLevel="2" spans="1:5">
      <c r="A682" s="47" t="s">
        <v>553</v>
      </c>
      <c r="B682" s="207">
        <v>400</v>
      </c>
      <c r="C682" s="207">
        <v>523</v>
      </c>
      <c r="D682" s="48">
        <f t="shared" si="10"/>
        <v>1.3075</v>
      </c>
      <c r="E682" s="47"/>
    </row>
    <row r="683" outlineLevel="2" spans="1:5">
      <c r="A683" s="47" t="s">
        <v>554</v>
      </c>
      <c r="B683" s="207">
        <v>0</v>
      </c>
      <c r="C683" s="207"/>
      <c r="D683" s="48">
        <f t="shared" si="10"/>
        <v>0</v>
      </c>
      <c r="E683" s="47"/>
    </row>
    <row r="684" outlineLevel="2" spans="1:5">
      <c r="A684" s="47" t="s">
        <v>555</v>
      </c>
      <c r="B684" s="207">
        <v>1303</v>
      </c>
      <c r="C684" s="207">
        <v>1502</v>
      </c>
      <c r="D684" s="48">
        <f t="shared" si="10"/>
        <v>1.1527244819647</v>
      </c>
      <c r="E684" s="47"/>
    </row>
    <row r="685" outlineLevel="1" spans="1:5">
      <c r="A685" s="47" t="s">
        <v>556</v>
      </c>
      <c r="B685" s="208">
        <f>SUM(B686:B687)</f>
        <v>272</v>
      </c>
      <c r="C685" s="208">
        <v>272</v>
      </c>
      <c r="D685" s="48">
        <f t="shared" si="10"/>
        <v>1</v>
      </c>
      <c r="E685" s="47"/>
    </row>
    <row r="686" outlineLevel="2" spans="1:5">
      <c r="A686" s="47" t="s">
        <v>557</v>
      </c>
      <c r="B686" s="207">
        <v>0</v>
      </c>
      <c r="C686" s="207"/>
      <c r="D686" s="48">
        <f t="shared" si="10"/>
        <v>0</v>
      </c>
      <c r="E686" s="47"/>
    </row>
    <row r="687" outlineLevel="2" spans="1:5">
      <c r="A687" s="47" t="s">
        <v>558</v>
      </c>
      <c r="B687" s="207">
        <v>272</v>
      </c>
      <c r="C687" s="207">
        <v>272</v>
      </c>
      <c r="D687" s="48">
        <f t="shared" si="10"/>
        <v>1</v>
      </c>
      <c r="E687" s="47"/>
    </row>
    <row r="688" outlineLevel="1" spans="1:5">
      <c r="A688" s="47" t="s">
        <v>559</v>
      </c>
      <c r="B688" s="208">
        <f>SUM(B689:B696)</f>
        <v>59</v>
      </c>
      <c r="C688" s="208">
        <f>SUM(C689:C696)</f>
        <v>65</v>
      </c>
      <c r="D688" s="48">
        <f t="shared" si="10"/>
        <v>1.10169491525424</v>
      </c>
      <c r="E688" s="47"/>
    </row>
    <row r="689" outlineLevel="2" spans="1:5">
      <c r="A689" s="47" t="s">
        <v>63</v>
      </c>
      <c r="B689" s="207">
        <v>59</v>
      </c>
      <c r="C689" s="207">
        <v>65</v>
      </c>
      <c r="D689" s="48">
        <f t="shared" si="10"/>
        <v>1.10169491525424</v>
      </c>
      <c r="E689" s="47"/>
    </row>
    <row r="690" outlineLevel="2" spans="1:5">
      <c r="A690" s="47" t="s">
        <v>64</v>
      </c>
      <c r="B690" s="207"/>
      <c r="C690" s="207"/>
      <c r="D690" s="48">
        <f t="shared" si="10"/>
        <v>0</v>
      </c>
      <c r="E690" s="47"/>
    </row>
    <row r="691" outlineLevel="2" spans="1:5">
      <c r="A691" s="47" t="s">
        <v>65</v>
      </c>
      <c r="B691" s="207"/>
      <c r="C691" s="207"/>
      <c r="D691" s="48">
        <f t="shared" si="10"/>
        <v>0</v>
      </c>
      <c r="E691" s="47"/>
    </row>
    <row r="692" outlineLevel="2" spans="1:5">
      <c r="A692" s="47" t="s">
        <v>104</v>
      </c>
      <c r="B692" s="207"/>
      <c r="C692" s="207"/>
      <c r="D692" s="48">
        <f t="shared" si="10"/>
        <v>0</v>
      </c>
      <c r="E692" s="47"/>
    </row>
    <row r="693" outlineLevel="2" spans="1:5">
      <c r="A693" s="47" t="s">
        <v>560</v>
      </c>
      <c r="B693" s="207"/>
      <c r="C693" s="207"/>
      <c r="D693" s="48">
        <f t="shared" si="10"/>
        <v>0</v>
      </c>
      <c r="E693" s="47"/>
    </row>
    <row r="694" outlineLevel="2" spans="1:5">
      <c r="A694" s="47" t="s">
        <v>561</v>
      </c>
      <c r="B694" s="207"/>
      <c r="C694" s="207"/>
      <c r="D694" s="48">
        <f t="shared" si="10"/>
        <v>0</v>
      </c>
      <c r="E694" s="47"/>
    </row>
    <row r="695" outlineLevel="2" spans="1:5">
      <c r="A695" s="47" t="s">
        <v>72</v>
      </c>
      <c r="B695" s="207"/>
      <c r="C695" s="207"/>
      <c r="D695" s="48">
        <f t="shared" si="10"/>
        <v>0</v>
      </c>
      <c r="E695" s="47"/>
    </row>
    <row r="696" outlineLevel="2" spans="1:5">
      <c r="A696" s="47" t="s">
        <v>562</v>
      </c>
      <c r="B696" s="207"/>
      <c r="C696" s="207"/>
      <c r="D696" s="48">
        <f t="shared" si="10"/>
        <v>0</v>
      </c>
      <c r="E696" s="47"/>
    </row>
    <row r="697" outlineLevel="1" spans="1:5">
      <c r="A697" s="47" t="s">
        <v>563</v>
      </c>
      <c r="B697" s="207"/>
      <c r="C697" s="207"/>
      <c r="D697" s="48">
        <f t="shared" si="10"/>
        <v>0</v>
      </c>
      <c r="E697" s="47"/>
    </row>
    <row r="698" outlineLevel="1" spans="1:5">
      <c r="A698" s="166" t="s">
        <v>564</v>
      </c>
      <c r="B698" s="207">
        <v>3218</v>
      </c>
      <c r="C698" s="207">
        <v>1566</v>
      </c>
      <c r="D698" s="48">
        <f t="shared" si="10"/>
        <v>0.48663766314481</v>
      </c>
      <c r="E698" s="47"/>
    </row>
    <row r="699" spans="1:5">
      <c r="A699" s="166" t="s">
        <v>565</v>
      </c>
      <c r="B699" s="207">
        <f>SUM(B700,B710,B714,B723,B728,B735,B741,B744,B747,B748,B749,B755,B756,B757,B772)</f>
        <v>9078</v>
      </c>
      <c r="C699" s="207">
        <f>SUM(C700,C710,C714,C723,C728,C735,C741,C744,C747,C748,C749,C755,C756,C757,C772)</f>
        <v>8724</v>
      </c>
      <c r="D699" s="48">
        <f t="shared" si="10"/>
        <v>0.961004626569729</v>
      </c>
      <c r="E699" s="47"/>
    </row>
    <row r="700" outlineLevel="1" spans="1:5">
      <c r="A700" s="166" t="s">
        <v>566</v>
      </c>
      <c r="B700" s="208">
        <f>SUM(B701:B709)</f>
        <v>394</v>
      </c>
      <c r="C700" s="208">
        <f>SUM(C701:C709)</f>
        <v>396</v>
      </c>
      <c r="D700" s="48">
        <f t="shared" si="10"/>
        <v>1.00507614213198</v>
      </c>
      <c r="E700" s="47"/>
    </row>
    <row r="701" outlineLevel="2" spans="1:5">
      <c r="A701" s="166" t="s">
        <v>63</v>
      </c>
      <c r="B701" s="207">
        <v>394</v>
      </c>
      <c r="C701" s="207">
        <v>396</v>
      </c>
      <c r="D701" s="48">
        <f t="shared" si="10"/>
        <v>1.00507614213198</v>
      </c>
      <c r="E701" s="47"/>
    </row>
    <row r="702" outlineLevel="2" spans="1:5">
      <c r="A702" s="166" t="s">
        <v>64</v>
      </c>
      <c r="B702" s="207"/>
      <c r="C702" s="207"/>
      <c r="D702" s="48">
        <f t="shared" si="10"/>
        <v>0</v>
      </c>
      <c r="E702" s="47"/>
    </row>
    <row r="703" outlineLevel="2" spans="1:5">
      <c r="A703" s="166" t="s">
        <v>65</v>
      </c>
      <c r="B703" s="207"/>
      <c r="C703" s="207"/>
      <c r="D703" s="48">
        <f t="shared" si="10"/>
        <v>0</v>
      </c>
      <c r="E703" s="47"/>
    </row>
    <row r="704" outlineLevel="2" spans="1:5">
      <c r="A704" s="166" t="s">
        <v>567</v>
      </c>
      <c r="B704" s="207"/>
      <c r="C704" s="207"/>
      <c r="D704" s="48">
        <f t="shared" si="10"/>
        <v>0</v>
      </c>
      <c r="E704" s="47"/>
    </row>
    <row r="705" outlineLevel="2" spans="1:5">
      <c r="A705" s="166" t="s">
        <v>568</v>
      </c>
      <c r="B705" s="207"/>
      <c r="C705" s="207"/>
      <c r="D705" s="48">
        <f t="shared" si="10"/>
        <v>0</v>
      </c>
      <c r="E705" s="47"/>
    </row>
    <row r="706" outlineLevel="2" spans="1:5">
      <c r="A706" s="166" t="s">
        <v>569</v>
      </c>
      <c r="B706" s="207"/>
      <c r="C706" s="207"/>
      <c r="D706" s="48">
        <f t="shared" si="10"/>
        <v>0</v>
      </c>
      <c r="E706" s="47"/>
    </row>
    <row r="707" outlineLevel="2" spans="1:5">
      <c r="A707" s="166" t="s">
        <v>570</v>
      </c>
      <c r="B707" s="207"/>
      <c r="C707" s="207"/>
      <c r="D707" s="48">
        <f t="shared" si="10"/>
        <v>0</v>
      </c>
      <c r="E707" s="47"/>
    </row>
    <row r="708" outlineLevel="2" spans="1:5">
      <c r="A708" s="166" t="s">
        <v>571</v>
      </c>
      <c r="B708" s="207"/>
      <c r="C708" s="207"/>
      <c r="D708" s="48">
        <f t="shared" si="10"/>
        <v>0</v>
      </c>
      <c r="E708" s="47"/>
    </row>
    <row r="709" outlineLevel="2" spans="1:5">
      <c r="A709" s="166" t="s">
        <v>572</v>
      </c>
      <c r="B709" s="207"/>
      <c r="C709" s="207"/>
      <c r="D709" s="48">
        <f t="shared" si="10"/>
        <v>0</v>
      </c>
      <c r="E709" s="47"/>
    </row>
    <row r="710" outlineLevel="1" spans="1:5">
      <c r="A710" s="166" t="s">
        <v>573</v>
      </c>
      <c r="B710" s="208">
        <f>SUM(B711:B713)</f>
        <v>100</v>
      </c>
      <c r="C710" s="208">
        <f>SUM(C711:C713)</f>
        <v>120</v>
      </c>
      <c r="D710" s="48">
        <f t="shared" ref="D710:D773" si="11">IF(B710&lt;&gt;0,C710/B710,0)</f>
        <v>1.2</v>
      </c>
      <c r="E710" s="214"/>
    </row>
    <row r="711" outlineLevel="2" spans="1:5">
      <c r="A711" s="166" t="s">
        <v>574</v>
      </c>
      <c r="B711" s="215"/>
      <c r="C711" s="215"/>
      <c r="D711" s="48">
        <f t="shared" si="11"/>
        <v>0</v>
      </c>
      <c r="E711" s="214"/>
    </row>
    <row r="712" outlineLevel="2" spans="1:5">
      <c r="A712" s="166" t="s">
        <v>575</v>
      </c>
      <c r="B712" s="215"/>
      <c r="C712" s="215"/>
      <c r="D712" s="48">
        <f t="shared" si="11"/>
        <v>0</v>
      </c>
      <c r="E712" s="214"/>
    </row>
    <row r="713" outlineLevel="2" spans="1:5">
      <c r="A713" s="166" t="s">
        <v>576</v>
      </c>
      <c r="B713" s="215">
        <v>100</v>
      </c>
      <c r="C713" s="215">
        <v>120</v>
      </c>
      <c r="D713" s="48">
        <f t="shared" si="11"/>
        <v>1.2</v>
      </c>
      <c r="E713" s="214"/>
    </row>
    <row r="714" outlineLevel="1" spans="1:5">
      <c r="A714" s="166" t="s">
        <v>577</v>
      </c>
      <c r="B714" s="208">
        <f>SUM(B715:B722)</f>
        <v>5748</v>
      </c>
      <c r="C714" s="208">
        <f>SUM(C715:C722)</f>
        <v>5841</v>
      </c>
      <c r="D714" s="48">
        <f t="shared" si="11"/>
        <v>1.01617954070981</v>
      </c>
      <c r="E714" s="214"/>
    </row>
    <row r="715" outlineLevel="2" spans="1:5">
      <c r="A715" s="166" t="s">
        <v>578</v>
      </c>
      <c r="B715" s="215"/>
      <c r="C715" s="215"/>
      <c r="D715" s="48">
        <f t="shared" si="11"/>
        <v>0</v>
      </c>
      <c r="E715" s="214"/>
    </row>
    <row r="716" outlineLevel="2" spans="1:5">
      <c r="A716" s="166" t="s">
        <v>579</v>
      </c>
      <c r="B716" s="215">
        <v>2445</v>
      </c>
      <c r="C716" s="215">
        <v>2536</v>
      </c>
      <c r="D716" s="48">
        <f t="shared" si="11"/>
        <v>1.03721881390593</v>
      </c>
      <c r="E716" s="214"/>
    </row>
    <row r="717" outlineLevel="2" spans="1:5">
      <c r="A717" s="166" t="s">
        <v>580</v>
      </c>
      <c r="B717" s="215"/>
      <c r="C717" s="215"/>
      <c r="D717" s="48">
        <f t="shared" si="11"/>
        <v>0</v>
      </c>
      <c r="E717" s="214"/>
    </row>
    <row r="718" outlineLevel="2" spans="1:5">
      <c r="A718" s="166" t="s">
        <v>581</v>
      </c>
      <c r="B718" s="215"/>
      <c r="C718" s="215"/>
      <c r="D718" s="48">
        <f t="shared" si="11"/>
        <v>0</v>
      </c>
      <c r="E718" s="214"/>
    </row>
    <row r="719" outlineLevel="2" spans="1:5">
      <c r="A719" s="166" t="s">
        <v>582</v>
      </c>
      <c r="B719" s="215"/>
      <c r="C719" s="215"/>
      <c r="D719" s="48">
        <f t="shared" si="11"/>
        <v>0</v>
      </c>
      <c r="E719" s="214"/>
    </row>
    <row r="720" outlineLevel="2" spans="1:5">
      <c r="A720" s="166" t="s">
        <v>583</v>
      </c>
      <c r="B720" s="215"/>
      <c r="C720" s="215"/>
      <c r="D720" s="48">
        <f t="shared" si="11"/>
        <v>0</v>
      </c>
      <c r="E720" s="214"/>
    </row>
    <row r="721" outlineLevel="2" spans="1:5">
      <c r="A721" s="166" t="s">
        <v>584</v>
      </c>
      <c r="B721" s="215"/>
      <c r="C721" s="215"/>
      <c r="D721" s="48">
        <f t="shared" si="11"/>
        <v>0</v>
      </c>
      <c r="E721" s="214"/>
    </row>
    <row r="722" outlineLevel="2" spans="1:5">
      <c r="A722" s="166" t="s">
        <v>585</v>
      </c>
      <c r="B722" s="215">
        <v>3303</v>
      </c>
      <c r="C722" s="215">
        <v>3305</v>
      </c>
      <c r="D722" s="48">
        <f t="shared" si="11"/>
        <v>1.00060551014229</v>
      </c>
      <c r="E722" s="214"/>
    </row>
    <row r="723" outlineLevel="1" spans="1:5">
      <c r="A723" s="166" t="s">
        <v>586</v>
      </c>
      <c r="B723" s="208">
        <f>SUM(B724:B727)</f>
        <v>1362</v>
      </c>
      <c r="C723" s="208">
        <f>SUM(C724:C727)</f>
        <v>1385</v>
      </c>
      <c r="D723" s="48">
        <f t="shared" si="11"/>
        <v>1.01688693098385</v>
      </c>
      <c r="E723" s="214"/>
    </row>
    <row r="724" outlineLevel="2" spans="1:5">
      <c r="A724" s="166" t="s">
        <v>587</v>
      </c>
      <c r="B724" s="215"/>
      <c r="C724" s="215"/>
      <c r="D724" s="48">
        <f t="shared" si="11"/>
        <v>0</v>
      </c>
      <c r="E724" s="214"/>
    </row>
    <row r="725" outlineLevel="2" spans="1:5">
      <c r="A725" s="166" t="s">
        <v>588</v>
      </c>
      <c r="B725" s="215">
        <v>1362</v>
      </c>
      <c r="C725" s="215">
        <v>1385</v>
      </c>
      <c r="D725" s="48">
        <f t="shared" si="11"/>
        <v>1.01688693098385</v>
      </c>
      <c r="E725" s="214"/>
    </row>
    <row r="726" outlineLevel="2" spans="1:5">
      <c r="A726" s="166" t="s">
        <v>589</v>
      </c>
      <c r="B726" s="215"/>
      <c r="C726" s="215"/>
      <c r="D726" s="48">
        <f t="shared" si="11"/>
        <v>0</v>
      </c>
      <c r="E726" s="214"/>
    </row>
    <row r="727" outlineLevel="2" spans="1:5">
      <c r="A727" s="166" t="s">
        <v>590</v>
      </c>
      <c r="B727" s="215"/>
      <c r="C727" s="215"/>
      <c r="D727" s="48">
        <f t="shared" si="11"/>
        <v>0</v>
      </c>
      <c r="E727" s="214"/>
    </row>
    <row r="728" outlineLevel="1" spans="1:5">
      <c r="A728" s="166" t="s">
        <v>591</v>
      </c>
      <c r="B728" s="208">
        <f>SUM(B729:B734)</f>
        <v>420</v>
      </c>
      <c r="C728" s="208">
        <f>SUM(C729:C734)</f>
        <v>471</v>
      </c>
      <c r="D728" s="48">
        <f t="shared" si="11"/>
        <v>1.12142857142857</v>
      </c>
      <c r="E728" s="47"/>
    </row>
    <row r="729" outlineLevel="2" spans="1:5">
      <c r="A729" s="166" t="s">
        <v>592</v>
      </c>
      <c r="B729" s="207">
        <v>17</v>
      </c>
      <c r="C729" s="207">
        <v>19</v>
      </c>
      <c r="D729" s="48">
        <f t="shared" si="11"/>
        <v>1.11764705882353</v>
      </c>
      <c r="E729" s="47"/>
    </row>
    <row r="730" outlineLevel="2" spans="1:5">
      <c r="A730" s="166" t="s">
        <v>593</v>
      </c>
      <c r="B730" s="207"/>
      <c r="C730" s="207"/>
      <c r="D730" s="48">
        <f t="shared" si="11"/>
        <v>0</v>
      </c>
      <c r="E730" s="47"/>
    </row>
    <row r="731" outlineLevel="2" spans="1:5">
      <c r="A731" s="166" t="s">
        <v>594</v>
      </c>
      <c r="B731" s="207"/>
      <c r="C731" s="207"/>
      <c r="D731" s="48">
        <f t="shared" si="11"/>
        <v>0</v>
      </c>
      <c r="E731" s="47"/>
    </row>
    <row r="732" outlineLevel="2" spans="1:5">
      <c r="A732" s="166" t="s">
        <v>595</v>
      </c>
      <c r="B732" s="207"/>
      <c r="C732" s="207"/>
      <c r="D732" s="48">
        <f t="shared" si="11"/>
        <v>0</v>
      </c>
      <c r="E732" s="47"/>
    </row>
    <row r="733" outlineLevel="2" spans="1:5">
      <c r="A733" s="166" t="s">
        <v>596</v>
      </c>
      <c r="B733" s="207">
        <v>403</v>
      </c>
      <c r="C733" s="207">
        <v>452</v>
      </c>
      <c r="D733" s="48">
        <f t="shared" si="11"/>
        <v>1.12158808933002</v>
      </c>
      <c r="E733" s="47"/>
    </row>
    <row r="734" outlineLevel="2" spans="1:5">
      <c r="A734" s="166" t="s">
        <v>597</v>
      </c>
      <c r="B734" s="207"/>
      <c r="C734" s="207"/>
      <c r="D734" s="48">
        <f t="shared" si="11"/>
        <v>0</v>
      </c>
      <c r="E734" s="47"/>
    </row>
    <row r="735" outlineLevel="1" spans="1:5">
      <c r="A735" s="166" t="s">
        <v>598</v>
      </c>
      <c r="B735" s="208">
        <f>SUM(B736:B740)</f>
        <v>74</v>
      </c>
      <c r="C735" s="208">
        <f>SUM(C736:C740)</f>
        <v>72</v>
      </c>
      <c r="D735" s="48">
        <f t="shared" si="11"/>
        <v>0.972972972972973</v>
      </c>
      <c r="E735" s="47"/>
    </row>
    <row r="736" outlineLevel="2" spans="1:5">
      <c r="A736" s="166" t="s">
        <v>599</v>
      </c>
      <c r="B736" s="207"/>
      <c r="C736" s="207"/>
      <c r="D736" s="48">
        <f t="shared" si="11"/>
        <v>0</v>
      </c>
      <c r="E736" s="47"/>
    </row>
    <row r="737" outlineLevel="2" spans="1:5">
      <c r="A737" s="166" t="s">
        <v>600</v>
      </c>
      <c r="B737" s="207"/>
      <c r="C737" s="207"/>
      <c r="D737" s="48">
        <f t="shared" si="11"/>
        <v>0</v>
      </c>
      <c r="E737" s="47"/>
    </row>
    <row r="738" outlineLevel="2" spans="1:5">
      <c r="A738" s="166" t="s">
        <v>601</v>
      </c>
      <c r="B738" s="207"/>
      <c r="C738" s="207"/>
      <c r="D738" s="48">
        <f t="shared" si="11"/>
        <v>0</v>
      </c>
      <c r="E738" s="47"/>
    </row>
    <row r="739" outlineLevel="2" spans="1:5">
      <c r="A739" s="166" t="s">
        <v>602</v>
      </c>
      <c r="B739" s="207"/>
      <c r="C739" s="207"/>
      <c r="D739" s="48">
        <f t="shared" si="11"/>
        <v>0</v>
      </c>
      <c r="E739" s="47"/>
    </row>
    <row r="740" outlineLevel="2" spans="1:5">
      <c r="A740" s="166" t="s">
        <v>603</v>
      </c>
      <c r="B740" s="207">
        <v>74</v>
      </c>
      <c r="C740" s="207">
        <v>72</v>
      </c>
      <c r="D740" s="48">
        <f t="shared" si="11"/>
        <v>0.972972972972973</v>
      </c>
      <c r="E740" s="47"/>
    </row>
    <row r="741" outlineLevel="1" spans="1:5">
      <c r="A741" s="166" t="s">
        <v>604</v>
      </c>
      <c r="B741" s="208">
        <f>SUM(B742:B743)</f>
        <v>0</v>
      </c>
      <c r="C741" s="208">
        <f>SUM(C742:C743)</f>
        <v>0</v>
      </c>
      <c r="D741" s="48">
        <f t="shared" si="11"/>
        <v>0</v>
      </c>
      <c r="E741" s="47"/>
    </row>
    <row r="742" outlineLevel="2" spans="1:5">
      <c r="A742" s="166" t="s">
        <v>605</v>
      </c>
      <c r="B742" s="207"/>
      <c r="C742" s="207"/>
      <c r="D742" s="48">
        <f t="shared" si="11"/>
        <v>0</v>
      </c>
      <c r="E742" s="47"/>
    </row>
    <row r="743" outlineLevel="2" spans="1:5">
      <c r="A743" s="166" t="s">
        <v>606</v>
      </c>
      <c r="B743" s="207"/>
      <c r="C743" s="207"/>
      <c r="D743" s="48">
        <f t="shared" si="11"/>
        <v>0</v>
      </c>
      <c r="E743" s="47"/>
    </row>
    <row r="744" outlineLevel="1" spans="1:5">
      <c r="A744" s="166" t="s">
        <v>607</v>
      </c>
      <c r="B744" s="208">
        <f>SUM(B745:B746)</f>
        <v>0</v>
      </c>
      <c r="C744" s="208">
        <f>SUM(C745:C746)</f>
        <v>0</v>
      </c>
      <c r="D744" s="48">
        <f t="shared" si="11"/>
        <v>0</v>
      </c>
      <c r="E744" s="47"/>
    </row>
    <row r="745" outlineLevel="2" spans="1:5">
      <c r="A745" s="166" t="s">
        <v>608</v>
      </c>
      <c r="B745" s="207"/>
      <c r="C745" s="207"/>
      <c r="D745" s="48">
        <f t="shared" si="11"/>
        <v>0</v>
      </c>
      <c r="E745" s="47"/>
    </row>
    <row r="746" outlineLevel="2" spans="1:5">
      <c r="A746" s="166" t="s">
        <v>609</v>
      </c>
      <c r="B746" s="207"/>
      <c r="C746" s="207"/>
      <c r="D746" s="48">
        <f t="shared" si="11"/>
        <v>0</v>
      </c>
      <c r="E746" s="47"/>
    </row>
    <row r="747" outlineLevel="1" spans="1:5">
      <c r="A747" s="166" t="s">
        <v>610</v>
      </c>
      <c r="B747" s="207"/>
      <c r="C747" s="207"/>
      <c r="D747" s="48">
        <f t="shared" si="11"/>
        <v>0</v>
      </c>
      <c r="E747" s="47"/>
    </row>
    <row r="748" outlineLevel="1" spans="1:5">
      <c r="A748" s="166" t="s">
        <v>611</v>
      </c>
      <c r="B748" s="207"/>
      <c r="C748" s="207"/>
      <c r="D748" s="48">
        <f t="shared" si="11"/>
        <v>0</v>
      </c>
      <c r="E748" s="47"/>
    </row>
    <row r="749" outlineLevel="1" spans="1:5">
      <c r="A749" s="166" t="s">
        <v>612</v>
      </c>
      <c r="B749" s="208">
        <f>SUM(B750:B754)</f>
        <v>0</v>
      </c>
      <c r="C749" s="208">
        <f>SUM(C750:C754)</f>
        <v>0</v>
      </c>
      <c r="D749" s="48">
        <f t="shared" si="11"/>
        <v>0</v>
      </c>
      <c r="E749" s="47"/>
    </row>
    <row r="750" outlineLevel="2" spans="1:5">
      <c r="A750" s="166" t="s">
        <v>613</v>
      </c>
      <c r="B750" s="207"/>
      <c r="C750" s="207"/>
      <c r="D750" s="48">
        <f t="shared" si="11"/>
        <v>0</v>
      </c>
      <c r="E750" s="47"/>
    </row>
    <row r="751" outlineLevel="2" spans="1:5">
      <c r="A751" s="166" t="s">
        <v>614</v>
      </c>
      <c r="B751" s="207"/>
      <c r="C751" s="207"/>
      <c r="D751" s="48">
        <f t="shared" si="11"/>
        <v>0</v>
      </c>
      <c r="E751" s="47"/>
    </row>
    <row r="752" outlineLevel="2" spans="1:5">
      <c r="A752" s="166" t="s">
        <v>615</v>
      </c>
      <c r="B752" s="207"/>
      <c r="C752" s="207"/>
      <c r="D752" s="48">
        <f t="shared" si="11"/>
        <v>0</v>
      </c>
      <c r="E752" s="47"/>
    </row>
    <row r="753" outlineLevel="2" spans="1:5">
      <c r="A753" s="166" t="s">
        <v>616</v>
      </c>
      <c r="B753" s="207"/>
      <c r="C753" s="207"/>
      <c r="D753" s="48">
        <f t="shared" si="11"/>
        <v>0</v>
      </c>
      <c r="E753" s="47"/>
    </row>
    <row r="754" outlineLevel="2" spans="1:5">
      <c r="A754" s="166" t="s">
        <v>617</v>
      </c>
      <c r="B754" s="207"/>
      <c r="C754" s="207"/>
      <c r="D754" s="48">
        <f t="shared" si="11"/>
        <v>0</v>
      </c>
      <c r="E754" s="47"/>
    </row>
    <row r="755" outlineLevel="1" spans="1:5">
      <c r="A755" s="166" t="s">
        <v>618</v>
      </c>
      <c r="B755" s="207">
        <v>60</v>
      </c>
      <c r="C755" s="207">
        <v>56</v>
      </c>
      <c r="D755" s="48">
        <f t="shared" si="11"/>
        <v>0.933333333333333</v>
      </c>
      <c r="E755" s="47"/>
    </row>
    <row r="756" outlineLevel="1" spans="1:5">
      <c r="A756" s="166" t="s">
        <v>619</v>
      </c>
      <c r="B756" s="207"/>
      <c r="C756" s="207"/>
      <c r="D756" s="48">
        <f t="shared" si="11"/>
        <v>0</v>
      </c>
      <c r="E756" s="47"/>
    </row>
    <row r="757" outlineLevel="1" spans="1:5">
      <c r="A757" s="166" t="s">
        <v>620</v>
      </c>
      <c r="B757" s="208">
        <f>SUM(B758:B771)</f>
        <v>125</v>
      </c>
      <c r="C757" s="208">
        <f>SUM(C758:C771)</f>
        <v>117</v>
      </c>
      <c r="D757" s="48">
        <f t="shared" si="11"/>
        <v>0.936</v>
      </c>
      <c r="E757" s="47"/>
    </row>
    <row r="758" outlineLevel="2" spans="1:5">
      <c r="A758" s="166" t="s">
        <v>63</v>
      </c>
      <c r="B758" s="207">
        <v>125</v>
      </c>
      <c r="C758" s="207">
        <v>117</v>
      </c>
      <c r="D758" s="48">
        <f t="shared" si="11"/>
        <v>0.936</v>
      </c>
      <c r="E758" s="47"/>
    </row>
    <row r="759" outlineLevel="2" spans="1:5">
      <c r="A759" s="166" t="s">
        <v>64</v>
      </c>
      <c r="B759" s="207"/>
      <c r="C759" s="207"/>
      <c r="D759" s="48">
        <f t="shared" si="11"/>
        <v>0</v>
      </c>
      <c r="E759" s="47"/>
    </row>
    <row r="760" outlineLevel="2" spans="1:5">
      <c r="A760" s="166" t="s">
        <v>65</v>
      </c>
      <c r="B760" s="207"/>
      <c r="C760" s="207"/>
      <c r="D760" s="48">
        <f t="shared" si="11"/>
        <v>0</v>
      </c>
      <c r="E760" s="47"/>
    </row>
    <row r="761" outlineLevel="2" spans="1:5">
      <c r="A761" s="166" t="s">
        <v>621</v>
      </c>
      <c r="B761" s="207"/>
      <c r="C761" s="207"/>
      <c r="D761" s="48">
        <f t="shared" si="11"/>
        <v>0</v>
      </c>
      <c r="E761" s="47"/>
    </row>
    <row r="762" outlineLevel="2" spans="1:5">
      <c r="A762" s="166" t="s">
        <v>622</v>
      </c>
      <c r="B762" s="207"/>
      <c r="C762" s="207"/>
      <c r="D762" s="48">
        <f t="shared" si="11"/>
        <v>0</v>
      </c>
      <c r="E762" s="47"/>
    </row>
    <row r="763" outlineLevel="2" spans="1:5">
      <c r="A763" s="166" t="s">
        <v>623</v>
      </c>
      <c r="B763" s="207"/>
      <c r="C763" s="207"/>
      <c r="D763" s="48">
        <f t="shared" si="11"/>
        <v>0</v>
      </c>
      <c r="E763" s="47"/>
    </row>
    <row r="764" outlineLevel="2" spans="1:5">
      <c r="A764" s="166" t="s">
        <v>624</v>
      </c>
      <c r="B764" s="207"/>
      <c r="C764" s="207"/>
      <c r="D764" s="48">
        <f t="shared" si="11"/>
        <v>0</v>
      </c>
      <c r="E764" s="47"/>
    </row>
    <row r="765" outlineLevel="2" spans="1:5">
      <c r="A765" s="166" t="s">
        <v>625</v>
      </c>
      <c r="B765" s="207"/>
      <c r="C765" s="207"/>
      <c r="D765" s="48">
        <f t="shared" si="11"/>
        <v>0</v>
      </c>
      <c r="E765" s="47"/>
    </row>
    <row r="766" outlineLevel="2" spans="1:5">
      <c r="A766" s="166" t="s">
        <v>626</v>
      </c>
      <c r="B766" s="207"/>
      <c r="C766" s="207"/>
      <c r="D766" s="48">
        <f t="shared" si="11"/>
        <v>0</v>
      </c>
      <c r="E766" s="47"/>
    </row>
    <row r="767" outlineLevel="2" spans="1:5">
      <c r="A767" s="166" t="s">
        <v>627</v>
      </c>
      <c r="B767" s="207"/>
      <c r="C767" s="207"/>
      <c r="D767" s="48">
        <f t="shared" si="11"/>
        <v>0</v>
      </c>
      <c r="E767" s="47"/>
    </row>
    <row r="768" outlineLevel="2" spans="1:5">
      <c r="A768" s="166" t="s">
        <v>104</v>
      </c>
      <c r="B768" s="207"/>
      <c r="C768" s="207"/>
      <c r="D768" s="48">
        <f t="shared" si="11"/>
        <v>0</v>
      </c>
      <c r="E768" s="47"/>
    </row>
    <row r="769" outlineLevel="2" spans="1:5">
      <c r="A769" s="166" t="s">
        <v>628</v>
      </c>
      <c r="B769" s="207"/>
      <c r="C769" s="207"/>
      <c r="D769" s="48">
        <f t="shared" si="11"/>
        <v>0</v>
      </c>
      <c r="E769" s="47"/>
    </row>
    <row r="770" outlineLevel="2" spans="1:5">
      <c r="A770" s="166" t="s">
        <v>72</v>
      </c>
      <c r="B770" s="207"/>
      <c r="C770" s="207"/>
      <c r="D770" s="48">
        <f t="shared" si="11"/>
        <v>0</v>
      </c>
      <c r="E770" s="47"/>
    </row>
    <row r="771" outlineLevel="2" spans="1:5">
      <c r="A771" s="166" t="s">
        <v>629</v>
      </c>
      <c r="B771" s="207"/>
      <c r="C771" s="207"/>
      <c r="D771" s="48">
        <f t="shared" si="11"/>
        <v>0</v>
      </c>
      <c r="E771" s="47"/>
    </row>
    <row r="772" outlineLevel="1" spans="1:5">
      <c r="A772" s="166" t="s">
        <v>630</v>
      </c>
      <c r="B772" s="207">
        <v>795</v>
      </c>
      <c r="C772" s="207">
        <v>266</v>
      </c>
      <c r="D772" s="48">
        <f t="shared" si="11"/>
        <v>0.334591194968553</v>
      </c>
      <c r="E772" s="47"/>
    </row>
    <row r="773" spans="1:5">
      <c r="A773" s="166" t="s">
        <v>631</v>
      </c>
      <c r="B773" s="207">
        <f>SUM(B774,B785,B786,B789,B790,B791)</f>
        <v>8523</v>
      </c>
      <c r="C773" s="207">
        <f>SUM(C774,C785,C786,C789,C790,C791)</f>
        <v>7034</v>
      </c>
      <c r="D773" s="48">
        <f t="shared" si="11"/>
        <v>0.825296257186437</v>
      </c>
      <c r="E773" s="47"/>
    </row>
    <row r="774" outlineLevel="1" spans="1:5">
      <c r="A774" s="166" t="s">
        <v>632</v>
      </c>
      <c r="B774" s="208">
        <f>SUM(B775:B784)</f>
        <v>1555</v>
      </c>
      <c r="C774" s="208">
        <f>SUM(C775:C784)</f>
        <v>1517</v>
      </c>
      <c r="D774" s="48">
        <f t="shared" ref="D774:D837" si="12">IF(B774&lt;&gt;0,C774/B774,0)</f>
        <v>0.97556270096463</v>
      </c>
      <c r="E774" s="47"/>
    </row>
    <row r="775" outlineLevel="2" spans="1:5">
      <c r="A775" s="166" t="s">
        <v>63</v>
      </c>
      <c r="B775" s="207">
        <v>705</v>
      </c>
      <c r="C775" s="207">
        <v>685</v>
      </c>
      <c r="D775" s="48">
        <f t="shared" si="12"/>
        <v>0.971631205673759</v>
      </c>
      <c r="E775" s="47"/>
    </row>
    <row r="776" outlineLevel="2" spans="1:5">
      <c r="A776" s="166" t="s">
        <v>64</v>
      </c>
      <c r="B776" s="207">
        <v>0</v>
      </c>
      <c r="C776" s="207"/>
      <c r="D776" s="48">
        <f t="shared" si="12"/>
        <v>0</v>
      </c>
      <c r="E776" s="47"/>
    </row>
    <row r="777" outlineLevel="2" spans="1:5">
      <c r="A777" s="166" t="s">
        <v>65</v>
      </c>
      <c r="B777" s="207">
        <v>0</v>
      </c>
      <c r="C777" s="207"/>
      <c r="D777" s="48">
        <f t="shared" si="12"/>
        <v>0</v>
      </c>
      <c r="E777" s="47"/>
    </row>
    <row r="778" outlineLevel="2" spans="1:5">
      <c r="A778" s="166" t="s">
        <v>633</v>
      </c>
      <c r="B778" s="207">
        <v>750</v>
      </c>
      <c r="C778" s="207">
        <v>732</v>
      </c>
      <c r="D778" s="48">
        <f t="shared" si="12"/>
        <v>0.976</v>
      </c>
      <c r="E778" s="47"/>
    </row>
    <row r="779" outlineLevel="2" spans="1:5">
      <c r="A779" s="166" t="s">
        <v>634</v>
      </c>
      <c r="B779" s="207">
        <v>0</v>
      </c>
      <c r="C779" s="207"/>
      <c r="D779" s="48">
        <f t="shared" si="12"/>
        <v>0</v>
      </c>
      <c r="E779" s="47"/>
    </row>
    <row r="780" outlineLevel="2" spans="1:5">
      <c r="A780" s="166" t="s">
        <v>635</v>
      </c>
      <c r="B780" s="207">
        <v>100</v>
      </c>
      <c r="C780" s="207">
        <v>100</v>
      </c>
      <c r="D780" s="48">
        <f t="shared" si="12"/>
        <v>1</v>
      </c>
      <c r="E780" s="47"/>
    </row>
    <row r="781" outlineLevel="2" spans="1:5">
      <c r="A781" s="166" t="s">
        <v>636</v>
      </c>
      <c r="B781" s="207">
        <v>0</v>
      </c>
      <c r="C781" s="207"/>
      <c r="D781" s="48">
        <f t="shared" si="12"/>
        <v>0</v>
      </c>
      <c r="E781" s="47"/>
    </row>
    <row r="782" outlineLevel="2" spans="1:5">
      <c r="A782" s="166" t="s">
        <v>637</v>
      </c>
      <c r="B782" s="207">
        <v>0</v>
      </c>
      <c r="C782" s="207"/>
      <c r="D782" s="48">
        <f t="shared" si="12"/>
        <v>0</v>
      </c>
      <c r="E782" s="47"/>
    </row>
    <row r="783" outlineLevel="2" spans="1:5">
      <c r="A783" s="166" t="s">
        <v>638</v>
      </c>
      <c r="B783" s="207">
        <v>0</v>
      </c>
      <c r="C783" s="207"/>
      <c r="D783" s="48">
        <f t="shared" si="12"/>
        <v>0</v>
      </c>
      <c r="E783" s="47"/>
    </row>
    <row r="784" outlineLevel="2" spans="1:5">
      <c r="A784" s="166" t="s">
        <v>639</v>
      </c>
      <c r="B784" s="207">
        <v>0</v>
      </c>
      <c r="C784" s="207"/>
      <c r="D784" s="48">
        <f t="shared" si="12"/>
        <v>0</v>
      </c>
      <c r="E784" s="47"/>
    </row>
    <row r="785" outlineLevel="1" spans="1:5">
      <c r="A785" s="166" t="s">
        <v>640</v>
      </c>
      <c r="B785" s="207"/>
      <c r="C785" s="207"/>
      <c r="D785" s="48">
        <f t="shared" si="12"/>
        <v>0</v>
      </c>
      <c r="E785" s="47"/>
    </row>
    <row r="786" outlineLevel="1" spans="1:5">
      <c r="A786" s="166" t="s">
        <v>641</v>
      </c>
      <c r="B786" s="208">
        <f>SUM(B787:B788)</f>
        <v>271</v>
      </c>
      <c r="C786" s="208">
        <f>SUM(C787:C788)</f>
        <v>260</v>
      </c>
      <c r="D786" s="48">
        <f t="shared" si="12"/>
        <v>0.959409594095941</v>
      </c>
      <c r="E786" s="47"/>
    </row>
    <row r="787" outlineLevel="2" spans="1:5">
      <c r="A787" s="166" t="s">
        <v>642</v>
      </c>
      <c r="B787" s="207">
        <v>271</v>
      </c>
      <c r="C787" s="207">
        <v>260</v>
      </c>
      <c r="D787" s="48">
        <f t="shared" si="12"/>
        <v>0.959409594095941</v>
      </c>
      <c r="E787" s="47"/>
    </row>
    <row r="788" outlineLevel="2" spans="1:5">
      <c r="A788" s="166" t="s">
        <v>643</v>
      </c>
      <c r="B788" s="207"/>
      <c r="C788" s="207"/>
      <c r="D788" s="48">
        <f t="shared" si="12"/>
        <v>0</v>
      </c>
      <c r="E788" s="47"/>
    </row>
    <row r="789" outlineLevel="1" spans="1:5">
      <c r="A789" s="166" t="s">
        <v>644</v>
      </c>
      <c r="B789" s="207">
        <v>2831</v>
      </c>
      <c r="C789" s="207">
        <v>2031</v>
      </c>
      <c r="D789" s="48">
        <f t="shared" si="12"/>
        <v>0.717414341222183</v>
      </c>
      <c r="E789" s="47"/>
    </row>
    <row r="790" outlineLevel="1" spans="1:5">
      <c r="A790" s="166" t="s">
        <v>645</v>
      </c>
      <c r="B790" s="207">
        <v>207</v>
      </c>
      <c r="C790" s="207">
        <v>200</v>
      </c>
      <c r="D790" s="48">
        <f t="shared" si="12"/>
        <v>0.966183574879227</v>
      </c>
      <c r="E790" s="47"/>
    </row>
    <row r="791" outlineLevel="1" spans="1:5">
      <c r="A791" s="166" t="s">
        <v>646</v>
      </c>
      <c r="B791" s="207">
        <v>3659</v>
      </c>
      <c r="C791" s="207">
        <v>3026</v>
      </c>
      <c r="D791" s="48">
        <f t="shared" si="12"/>
        <v>0.827001913091008</v>
      </c>
      <c r="E791" s="47"/>
    </row>
    <row r="792" spans="1:5">
      <c r="A792" s="166" t="s">
        <v>647</v>
      </c>
      <c r="B792" s="207">
        <f>SUM(B793,B819,B844,B872,B883,B890,B897,B900)</f>
        <v>59490</v>
      </c>
      <c r="C792" s="207">
        <f>SUM(C793,C819,C844,C872,C883,C890,C897,C900)</f>
        <v>60041</v>
      </c>
      <c r="D792" s="48">
        <f t="shared" si="12"/>
        <v>1.00926206085056</v>
      </c>
      <c r="E792" s="47"/>
    </row>
    <row r="793" outlineLevel="1" spans="1:5">
      <c r="A793" s="166" t="s">
        <v>648</v>
      </c>
      <c r="B793" s="208">
        <f>SUM(B794:B818)</f>
        <v>23211</v>
      </c>
      <c r="C793" s="208">
        <f>SUM(C794:C818)</f>
        <v>22297</v>
      </c>
      <c r="D793" s="48">
        <f t="shared" si="12"/>
        <v>0.960622118822972</v>
      </c>
      <c r="E793" s="47"/>
    </row>
    <row r="794" outlineLevel="2" spans="1:5">
      <c r="A794" s="166" t="s">
        <v>63</v>
      </c>
      <c r="B794" s="207">
        <v>2746</v>
      </c>
      <c r="C794" s="207">
        <v>2778</v>
      </c>
      <c r="D794" s="48">
        <f t="shared" si="12"/>
        <v>1.01165331391114</v>
      </c>
      <c r="E794" s="47"/>
    </row>
    <row r="795" outlineLevel="2" spans="1:5">
      <c r="A795" s="166" t="s">
        <v>64</v>
      </c>
      <c r="B795" s="207">
        <v>0</v>
      </c>
      <c r="C795" s="207"/>
      <c r="D795" s="48">
        <f t="shared" si="12"/>
        <v>0</v>
      </c>
      <c r="E795" s="47"/>
    </row>
    <row r="796" outlineLevel="2" spans="1:5">
      <c r="A796" s="166" t="s">
        <v>65</v>
      </c>
      <c r="B796" s="207">
        <v>0</v>
      </c>
      <c r="C796" s="207"/>
      <c r="D796" s="48">
        <f t="shared" si="12"/>
        <v>0</v>
      </c>
      <c r="E796" s="47"/>
    </row>
    <row r="797" outlineLevel="2" spans="1:5">
      <c r="A797" s="166" t="s">
        <v>72</v>
      </c>
      <c r="B797" s="207">
        <v>824</v>
      </c>
      <c r="C797" s="207">
        <v>825</v>
      </c>
      <c r="D797" s="48">
        <f t="shared" si="12"/>
        <v>1.00121359223301</v>
      </c>
      <c r="E797" s="47"/>
    </row>
    <row r="798" outlineLevel="2" spans="1:5">
      <c r="A798" s="166" t="s">
        <v>649</v>
      </c>
      <c r="B798" s="207">
        <v>0</v>
      </c>
      <c r="C798" s="207"/>
      <c r="D798" s="48">
        <f t="shared" si="12"/>
        <v>0</v>
      </c>
      <c r="E798" s="47"/>
    </row>
    <row r="799" outlineLevel="2" spans="1:5">
      <c r="A799" s="166" t="s">
        <v>650</v>
      </c>
      <c r="B799" s="207">
        <v>827</v>
      </c>
      <c r="C799" s="207">
        <v>830</v>
      </c>
      <c r="D799" s="48">
        <f t="shared" si="12"/>
        <v>1.00362756952842</v>
      </c>
      <c r="E799" s="47"/>
    </row>
    <row r="800" outlineLevel="2" spans="1:5">
      <c r="A800" s="166" t="s">
        <v>651</v>
      </c>
      <c r="B800" s="207">
        <v>1237</v>
      </c>
      <c r="C800" s="207">
        <v>1245</v>
      </c>
      <c r="D800" s="48">
        <f t="shared" si="12"/>
        <v>1.00646725949879</v>
      </c>
      <c r="E800" s="47"/>
    </row>
    <row r="801" outlineLevel="2" spans="1:5">
      <c r="A801" s="166" t="s">
        <v>652</v>
      </c>
      <c r="B801" s="207">
        <v>50</v>
      </c>
      <c r="C801" s="207">
        <v>50</v>
      </c>
      <c r="D801" s="48">
        <f t="shared" si="12"/>
        <v>1</v>
      </c>
      <c r="E801" s="47"/>
    </row>
    <row r="802" outlineLevel="2" spans="1:5">
      <c r="A802" s="166" t="s">
        <v>653</v>
      </c>
      <c r="B802" s="207">
        <v>20</v>
      </c>
      <c r="C802" s="207">
        <v>20</v>
      </c>
      <c r="D802" s="48">
        <f t="shared" si="12"/>
        <v>1</v>
      </c>
      <c r="E802" s="47"/>
    </row>
    <row r="803" outlineLevel="2" spans="1:5">
      <c r="A803" s="166" t="s">
        <v>654</v>
      </c>
      <c r="B803" s="207">
        <v>0</v>
      </c>
      <c r="C803" s="207"/>
      <c r="D803" s="48">
        <f t="shared" si="12"/>
        <v>0</v>
      </c>
      <c r="E803" s="47"/>
    </row>
    <row r="804" outlineLevel="2" spans="1:5">
      <c r="A804" s="166" t="s">
        <v>655</v>
      </c>
      <c r="B804" s="207">
        <v>0</v>
      </c>
      <c r="C804" s="207"/>
      <c r="D804" s="48">
        <f t="shared" si="12"/>
        <v>0</v>
      </c>
      <c r="E804" s="47"/>
    </row>
    <row r="805" outlineLevel="2" spans="1:5">
      <c r="A805" s="166" t="s">
        <v>656</v>
      </c>
      <c r="B805" s="207">
        <v>10</v>
      </c>
      <c r="C805" s="207">
        <v>10</v>
      </c>
      <c r="D805" s="48">
        <f t="shared" si="12"/>
        <v>1</v>
      </c>
      <c r="E805" s="47"/>
    </row>
    <row r="806" outlineLevel="2" spans="1:5">
      <c r="A806" s="166" t="s">
        <v>657</v>
      </c>
      <c r="B806" s="207">
        <v>160</v>
      </c>
      <c r="C806" s="207">
        <v>162</v>
      </c>
      <c r="D806" s="48">
        <f t="shared" si="12"/>
        <v>1.0125</v>
      </c>
      <c r="E806" s="47"/>
    </row>
    <row r="807" outlineLevel="2" spans="1:5">
      <c r="A807" s="166" t="s">
        <v>658</v>
      </c>
      <c r="B807" s="207">
        <v>0</v>
      </c>
      <c r="C807" s="207"/>
      <c r="D807" s="48">
        <f t="shared" si="12"/>
        <v>0</v>
      </c>
      <c r="E807" s="47"/>
    </row>
    <row r="808" outlineLevel="2" spans="1:5">
      <c r="A808" s="166" t="s">
        <v>659</v>
      </c>
      <c r="B808" s="207">
        <v>0</v>
      </c>
      <c r="C808" s="207"/>
      <c r="D808" s="48">
        <f t="shared" si="12"/>
        <v>0</v>
      </c>
      <c r="E808" s="47"/>
    </row>
    <row r="809" outlineLevel="2" spans="1:5">
      <c r="A809" s="166" t="s">
        <v>660</v>
      </c>
      <c r="B809" s="207">
        <v>2369</v>
      </c>
      <c r="C809" s="207">
        <v>2456</v>
      </c>
      <c r="D809" s="48">
        <f t="shared" si="12"/>
        <v>1.03672435626847</v>
      </c>
      <c r="E809" s="47"/>
    </row>
    <row r="810" outlineLevel="2" spans="1:5">
      <c r="A810" s="166" t="s">
        <v>661</v>
      </c>
      <c r="B810" s="207">
        <v>846</v>
      </c>
      <c r="C810" s="207">
        <v>852</v>
      </c>
      <c r="D810" s="48">
        <f t="shared" si="12"/>
        <v>1.00709219858156</v>
      </c>
      <c r="E810" s="47"/>
    </row>
    <row r="811" outlineLevel="2" spans="1:5">
      <c r="A811" s="166" t="s">
        <v>662</v>
      </c>
      <c r="B811" s="207">
        <v>182</v>
      </c>
      <c r="C811" s="207">
        <v>182</v>
      </c>
      <c r="D811" s="48">
        <f t="shared" si="12"/>
        <v>1</v>
      </c>
      <c r="E811" s="47"/>
    </row>
    <row r="812" outlineLevel="2" spans="1:5">
      <c r="A812" s="166" t="s">
        <v>663</v>
      </c>
      <c r="B812" s="207">
        <v>544</v>
      </c>
      <c r="C812" s="207">
        <v>566</v>
      </c>
      <c r="D812" s="48">
        <f t="shared" si="12"/>
        <v>1.04044117647059</v>
      </c>
      <c r="E812" s="47"/>
    </row>
    <row r="813" outlineLevel="2" spans="1:5">
      <c r="A813" s="166" t="s">
        <v>664</v>
      </c>
      <c r="B813" s="207">
        <v>0</v>
      </c>
      <c r="C813" s="207"/>
      <c r="D813" s="48">
        <f t="shared" si="12"/>
        <v>0</v>
      </c>
      <c r="E813" s="47"/>
    </row>
    <row r="814" outlineLevel="2" spans="1:5">
      <c r="A814" s="166" t="s">
        <v>665</v>
      </c>
      <c r="B814" s="207">
        <v>0</v>
      </c>
      <c r="C814" s="207"/>
      <c r="D814" s="48">
        <f t="shared" si="12"/>
        <v>0</v>
      </c>
      <c r="E814" s="47"/>
    </row>
    <row r="815" outlineLevel="2" spans="1:5">
      <c r="A815" s="166" t="s">
        <v>666</v>
      </c>
      <c r="B815" s="207">
        <v>0</v>
      </c>
      <c r="C815" s="207"/>
      <c r="D815" s="48">
        <f t="shared" si="12"/>
        <v>0</v>
      </c>
      <c r="E815" s="47"/>
    </row>
    <row r="816" outlineLevel="2" spans="1:5">
      <c r="A816" s="166" t="s">
        <v>667</v>
      </c>
      <c r="B816" s="207">
        <v>0</v>
      </c>
      <c r="C816" s="207"/>
      <c r="D816" s="48">
        <f t="shared" si="12"/>
        <v>0</v>
      </c>
      <c r="E816" s="47"/>
    </row>
    <row r="817" outlineLevel="2" spans="1:5">
      <c r="A817" s="166" t="s">
        <v>668</v>
      </c>
      <c r="B817" s="207">
        <v>3296</v>
      </c>
      <c r="C817" s="207">
        <v>3320</v>
      </c>
      <c r="D817" s="48">
        <f t="shared" si="12"/>
        <v>1.00728155339806</v>
      </c>
      <c r="E817" s="47"/>
    </row>
    <row r="818" outlineLevel="2" spans="1:5">
      <c r="A818" s="166" t="s">
        <v>669</v>
      </c>
      <c r="B818" s="207">
        <v>10100</v>
      </c>
      <c r="C818" s="207">
        <v>9001</v>
      </c>
      <c r="D818" s="48">
        <f t="shared" si="12"/>
        <v>0.891188118811881</v>
      </c>
      <c r="E818" s="47"/>
    </row>
    <row r="819" outlineLevel="1" spans="1:5">
      <c r="A819" s="166" t="s">
        <v>670</v>
      </c>
      <c r="B819" s="208">
        <f>SUM(B820:B843)</f>
        <v>7878</v>
      </c>
      <c r="C819" s="208">
        <f>SUM(C820:C843)</f>
        <v>8029</v>
      </c>
      <c r="D819" s="48">
        <f t="shared" si="12"/>
        <v>1.01916730134552</v>
      </c>
      <c r="E819" s="47"/>
    </row>
    <row r="820" outlineLevel="2" spans="1:5">
      <c r="A820" s="166" t="s">
        <v>63</v>
      </c>
      <c r="B820" s="207">
        <v>3011</v>
      </c>
      <c r="C820" s="207">
        <v>3102</v>
      </c>
      <c r="D820" s="48">
        <f t="shared" si="12"/>
        <v>1.03022251743607</v>
      </c>
      <c r="E820" s="47"/>
    </row>
    <row r="821" outlineLevel="2" spans="1:5">
      <c r="A821" s="166" t="s">
        <v>64</v>
      </c>
      <c r="B821" s="207">
        <v>0</v>
      </c>
      <c r="C821" s="207"/>
      <c r="D821" s="48">
        <f t="shared" si="12"/>
        <v>0</v>
      </c>
      <c r="E821" s="47"/>
    </row>
    <row r="822" outlineLevel="2" spans="1:5">
      <c r="A822" s="166" t="s">
        <v>65</v>
      </c>
      <c r="B822" s="207">
        <v>0</v>
      </c>
      <c r="C822" s="207"/>
      <c r="D822" s="48">
        <f t="shared" si="12"/>
        <v>0</v>
      </c>
      <c r="E822" s="47"/>
    </row>
    <row r="823" outlineLevel="2" spans="1:5">
      <c r="A823" s="166" t="s">
        <v>671</v>
      </c>
      <c r="B823" s="207">
        <v>0</v>
      </c>
      <c r="C823" s="207"/>
      <c r="D823" s="48">
        <f t="shared" si="12"/>
        <v>0</v>
      </c>
      <c r="E823" s="47"/>
    </row>
    <row r="824" outlineLevel="2" spans="1:5">
      <c r="A824" s="166" t="s">
        <v>672</v>
      </c>
      <c r="B824" s="207">
        <v>512</v>
      </c>
      <c r="C824" s="207">
        <v>521</v>
      </c>
      <c r="D824" s="48">
        <f t="shared" si="12"/>
        <v>1.017578125</v>
      </c>
      <c r="E824" s="47"/>
    </row>
    <row r="825" outlineLevel="2" spans="1:5">
      <c r="A825" s="166" t="s">
        <v>673</v>
      </c>
      <c r="B825" s="207">
        <v>0</v>
      </c>
      <c r="C825" s="207"/>
      <c r="D825" s="48">
        <f t="shared" si="12"/>
        <v>0</v>
      </c>
      <c r="E825" s="47"/>
    </row>
    <row r="826" outlineLevel="2" spans="1:5">
      <c r="A826" s="166" t="s">
        <v>674</v>
      </c>
      <c r="B826" s="207">
        <v>1150</v>
      </c>
      <c r="C826" s="207">
        <v>1157</v>
      </c>
      <c r="D826" s="48">
        <f t="shared" si="12"/>
        <v>1.00608695652174</v>
      </c>
      <c r="E826" s="47"/>
    </row>
    <row r="827" outlineLevel="2" spans="1:5">
      <c r="A827" s="166" t="s">
        <v>675</v>
      </c>
      <c r="B827" s="207">
        <v>1292</v>
      </c>
      <c r="C827" s="207">
        <v>1325</v>
      </c>
      <c r="D827" s="48">
        <f t="shared" si="12"/>
        <v>1.02554179566563</v>
      </c>
      <c r="E827" s="47"/>
    </row>
    <row r="828" outlineLevel="2" spans="1:5">
      <c r="A828" s="166" t="s">
        <v>676</v>
      </c>
      <c r="B828" s="207">
        <v>0</v>
      </c>
      <c r="C828" s="207"/>
      <c r="D828" s="48">
        <f t="shared" si="12"/>
        <v>0</v>
      </c>
      <c r="E828" s="47"/>
    </row>
    <row r="829" outlineLevel="2" spans="1:5">
      <c r="A829" s="166" t="s">
        <v>677</v>
      </c>
      <c r="B829" s="207">
        <v>780</v>
      </c>
      <c r="C829" s="207">
        <v>784</v>
      </c>
      <c r="D829" s="48">
        <f t="shared" si="12"/>
        <v>1.00512820512821</v>
      </c>
      <c r="E829" s="47"/>
    </row>
    <row r="830" outlineLevel="2" spans="1:5">
      <c r="A830" s="166" t="s">
        <v>678</v>
      </c>
      <c r="B830" s="207">
        <v>20</v>
      </c>
      <c r="C830" s="207">
        <v>20</v>
      </c>
      <c r="D830" s="48">
        <f t="shared" si="12"/>
        <v>1</v>
      </c>
      <c r="E830" s="47"/>
    </row>
    <row r="831" outlineLevel="2" spans="1:5">
      <c r="A831" s="166" t="s">
        <v>679</v>
      </c>
      <c r="B831" s="207">
        <v>0</v>
      </c>
      <c r="C831" s="207"/>
      <c r="D831" s="48">
        <f t="shared" si="12"/>
        <v>0</v>
      </c>
      <c r="E831" s="47"/>
    </row>
    <row r="832" outlineLevel="2" spans="1:5">
      <c r="A832" s="166" t="s">
        <v>680</v>
      </c>
      <c r="B832" s="207">
        <v>0</v>
      </c>
      <c r="C832" s="207"/>
      <c r="D832" s="48">
        <f t="shared" si="12"/>
        <v>0</v>
      </c>
      <c r="E832" s="47"/>
    </row>
    <row r="833" outlineLevel="2" spans="1:5">
      <c r="A833" s="166" t="s">
        <v>681</v>
      </c>
      <c r="B833" s="207">
        <v>0</v>
      </c>
      <c r="C833" s="207"/>
      <c r="D833" s="48">
        <f t="shared" si="12"/>
        <v>0</v>
      </c>
      <c r="E833" s="47"/>
    </row>
    <row r="834" outlineLevel="2" spans="1:5">
      <c r="A834" s="166" t="s">
        <v>682</v>
      </c>
      <c r="B834" s="207">
        <v>0</v>
      </c>
      <c r="C834" s="207"/>
      <c r="D834" s="48">
        <f t="shared" si="12"/>
        <v>0</v>
      </c>
      <c r="E834" s="47"/>
    </row>
    <row r="835" outlineLevel="2" spans="1:5">
      <c r="A835" s="166" t="s">
        <v>683</v>
      </c>
      <c r="B835" s="207">
        <v>0</v>
      </c>
      <c r="C835" s="207"/>
      <c r="D835" s="48">
        <f t="shared" si="12"/>
        <v>0</v>
      </c>
      <c r="E835" s="47"/>
    </row>
    <row r="836" outlineLevel="2" spans="1:5">
      <c r="A836" s="166" t="s">
        <v>684</v>
      </c>
      <c r="B836" s="207">
        <v>0</v>
      </c>
      <c r="C836" s="207"/>
      <c r="D836" s="48">
        <f t="shared" si="12"/>
        <v>0</v>
      </c>
      <c r="E836" s="47"/>
    </row>
    <row r="837" outlineLevel="2" spans="1:5">
      <c r="A837" s="166" t="s">
        <v>685</v>
      </c>
      <c r="B837" s="207">
        <v>53</v>
      </c>
      <c r="C837" s="207">
        <v>53</v>
      </c>
      <c r="D837" s="48">
        <f t="shared" si="12"/>
        <v>1</v>
      </c>
      <c r="E837" s="47"/>
    </row>
    <row r="838" outlineLevel="2" spans="1:5">
      <c r="A838" s="166" t="s">
        <v>686</v>
      </c>
      <c r="B838" s="207">
        <v>0</v>
      </c>
      <c r="C838" s="207"/>
      <c r="D838" s="48">
        <f t="shared" ref="D838:D901" si="13">IF(B838&lt;&gt;0,C838/B838,0)</f>
        <v>0</v>
      </c>
      <c r="E838" s="47"/>
    </row>
    <row r="839" outlineLevel="2" spans="1:5">
      <c r="A839" s="166" t="s">
        <v>687</v>
      </c>
      <c r="B839" s="207">
        <v>65</v>
      </c>
      <c r="C839" s="207">
        <v>65</v>
      </c>
      <c r="D839" s="48">
        <f t="shared" si="13"/>
        <v>1</v>
      </c>
      <c r="E839" s="47"/>
    </row>
    <row r="840" outlineLevel="2" spans="1:5">
      <c r="A840" s="166" t="s">
        <v>688</v>
      </c>
      <c r="B840" s="207">
        <v>0</v>
      </c>
      <c r="C840" s="207"/>
      <c r="D840" s="48">
        <f t="shared" si="13"/>
        <v>0</v>
      </c>
      <c r="E840" s="47"/>
    </row>
    <row r="841" outlineLevel="2" spans="1:5">
      <c r="A841" s="166" t="s">
        <v>689</v>
      </c>
      <c r="B841" s="207">
        <v>0</v>
      </c>
      <c r="C841" s="207"/>
      <c r="D841" s="48">
        <f t="shared" si="13"/>
        <v>0</v>
      </c>
      <c r="E841" s="47"/>
    </row>
    <row r="842" outlineLevel="2" spans="1:5">
      <c r="A842" s="166" t="s">
        <v>655</v>
      </c>
      <c r="B842" s="207">
        <v>0</v>
      </c>
      <c r="C842" s="207"/>
      <c r="D842" s="48">
        <f t="shared" si="13"/>
        <v>0</v>
      </c>
      <c r="E842" s="47"/>
    </row>
    <row r="843" outlineLevel="2" spans="1:5">
      <c r="A843" s="166" t="s">
        <v>690</v>
      </c>
      <c r="B843" s="207">
        <v>995</v>
      </c>
      <c r="C843" s="207">
        <v>1002</v>
      </c>
      <c r="D843" s="48">
        <f t="shared" si="13"/>
        <v>1.0070351758794</v>
      </c>
      <c r="E843" s="47"/>
    </row>
    <row r="844" outlineLevel="1" spans="1:5">
      <c r="A844" s="166" t="s">
        <v>691</v>
      </c>
      <c r="B844" s="208">
        <f>SUM(B845:B871)</f>
        <v>7951</v>
      </c>
      <c r="C844" s="208">
        <f>SUM(C845:C871)</f>
        <v>8227</v>
      </c>
      <c r="D844" s="48">
        <f t="shared" si="13"/>
        <v>1.03471261476544</v>
      </c>
      <c r="E844" s="47"/>
    </row>
    <row r="845" outlineLevel="2" spans="1:5">
      <c r="A845" s="166" t="s">
        <v>63</v>
      </c>
      <c r="B845" s="207">
        <v>3193</v>
      </c>
      <c r="C845" s="207">
        <v>3228</v>
      </c>
      <c r="D845" s="48">
        <f t="shared" si="13"/>
        <v>1.01096147823364</v>
      </c>
      <c r="E845" s="47"/>
    </row>
    <row r="846" outlineLevel="2" spans="1:5">
      <c r="A846" s="166" t="s">
        <v>64</v>
      </c>
      <c r="B846" s="207">
        <v>0</v>
      </c>
      <c r="C846" s="207"/>
      <c r="D846" s="48">
        <f t="shared" si="13"/>
        <v>0</v>
      </c>
      <c r="E846" s="47"/>
    </row>
    <row r="847" outlineLevel="2" spans="1:5">
      <c r="A847" s="166" t="s">
        <v>65</v>
      </c>
      <c r="B847" s="207">
        <v>0</v>
      </c>
      <c r="C847" s="207"/>
      <c r="D847" s="48">
        <f t="shared" si="13"/>
        <v>0</v>
      </c>
      <c r="E847" s="47"/>
    </row>
    <row r="848" outlineLevel="2" spans="1:5">
      <c r="A848" s="166" t="s">
        <v>692</v>
      </c>
      <c r="B848" s="207">
        <v>31</v>
      </c>
      <c r="C848" s="207">
        <v>35</v>
      </c>
      <c r="D848" s="48">
        <f t="shared" si="13"/>
        <v>1.12903225806452</v>
      </c>
      <c r="E848" s="47"/>
    </row>
    <row r="849" outlineLevel="2" spans="1:5">
      <c r="A849" s="166" t="s">
        <v>693</v>
      </c>
      <c r="B849" s="207">
        <v>798</v>
      </c>
      <c r="C849" s="207">
        <v>822</v>
      </c>
      <c r="D849" s="48">
        <f t="shared" si="13"/>
        <v>1.03007518796992</v>
      </c>
      <c r="E849" s="47"/>
    </row>
    <row r="850" outlineLevel="2" spans="1:5">
      <c r="A850" s="166" t="s">
        <v>694</v>
      </c>
      <c r="B850" s="207">
        <v>896</v>
      </c>
      <c r="C850" s="207">
        <v>914</v>
      </c>
      <c r="D850" s="48">
        <f t="shared" si="13"/>
        <v>1.02008928571429</v>
      </c>
      <c r="E850" s="47"/>
    </row>
    <row r="851" outlineLevel="2" spans="1:5">
      <c r="A851" s="166" t="s">
        <v>695</v>
      </c>
      <c r="B851" s="207">
        <v>0</v>
      </c>
      <c r="C851" s="207"/>
      <c r="D851" s="48">
        <f t="shared" si="13"/>
        <v>0</v>
      </c>
      <c r="E851" s="47"/>
    </row>
    <row r="852" outlineLevel="2" spans="1:5">
      <c r="A852" s="166" t="s">
        <v>696</v>
      </c>
      <c r="B852" s="207">
        <v>0</v>
      </c>
      <c r="C852" s="207"/>
      <c r="D852" s="48">
        <f t="shared" si="13"/>
        <v>0</v>
      </c>
      <c r="E852" s="47"/>
    </row>
    <row r="853" outlineLevel="2" spans="1:5">
      <c r="A853" s="166" t="s">
        <v>697</v>
      </c>
      <c r="B853" s="207">
        <v>0</v>
      </c>
      <c r="C853" s="207"/>
      <c r="D853" s="48">
        <f t="shared" si="13"/>
        <v>0</v>
      </c>
      <c r="E853" s="47"/>
    </row>
    <row r="854" outlineLevel="2" spans="1:5">
      <c r="A854" s="166" t="s">
        <v>698</v>
      </c>
      <c r="B854" s="207">
        <v>0</v>
      </c>
      <c r="C854" s="207"/>
      <c r="D854" s="48">
        <f t="shared" si="13"/>
        <v>0</v>
      </c>
      <c r="E854" s="47"/>
    </row>
    <row r="855" outlineLevel="2" spans="1:5">
      <c r="A855" s="166" t="s">
        <v>699</v>
      </c>
      <c r="B855" s="207">
        <v>0</v>
      </c>
      <c r="C855" s="207"/>
      <c r="D855" s="48">
        <f t="shared" si="13"/>
        <v>0</v>
      </c>
      <c r="E855" s="47"/>
    </row>
    <row r="856" outlineLevel="2" spans="1:5">
      <c r="A856" s="166" t="s">
        <v>700</v>
      </c>
      <c r="B856" s="207">
        <v>0</v>
      </c>
      <c r="C856" s="207"/>
      <c r="D856" s="48">
        <f t="shared" si="13"/>
        <v>0</v>
      </c>
      <c r="E856" s="47"/>
    </row>
    <row r="857" outlineLevel="2" spans="1:5">
      <c r="A857" s="166" t="s">
        <v>701</v>
      </c>
      <c r="B857" s="207">
        <v>0</v>
      </c>
      <c r="C857" s="207"/>
      <c r="D857" s="48">
        <f t="shared" si="13"/>
        <v>0</v>
      </c>
      <c r="E857" s="47"/>
    </row>
    <row r="858" outlineLevel="2" spans="1:5">
      <c r="A858" s="166" t="s">
        <v>702</v>
      </c>
      <c r="B858" s="207">
        <v>0</v>
      </c>
      <c r="C858" s="207"/>
      <c r="D858" s="48">
        <f t="shared" si="13"/>
        <v>0</v>
      </c>
      <c r="E858" s="47"/>
    </row>
    <row r="859" outlineLevel="2" spans="1:5">
      <c r="A859" s="166" t="s">
        <v>703</v>
      </c>
      <c r="B859" s="207">
        <v>0</v>
      </c>
      <c r="C859" s="207"/>
      <c r="D859" s="48">
        <f t="shared" si="13"/>
        <v>0</v>
      </c>
      <c r="E859" s="47"/>
    </row>
    <row r="860" outlineLevel="2" spans="1:5">
      <c r="A860" s="166" t="s">
        <v>704</v>
      </c>
      <c r="B860" s="207">
        <v>3027</v>
      </c>
      <c r="C860" s="207">
        <v>3228</v>
      </c>
      <c r="D860" s="48">
        <f t="shared" si="13"/>
        <v>1.06640237859267</v>
      </c>
      <c r="E860" s="47"/>
    </row>
    <row r="861" outlineLevel="2" spans="1:5">
      <c r="A861" s="166" t="s">
        <v>705</v>
      </c>
      <c r="B861" s="207">
        <v>0</v>
      </c>
      <c r="C861" s="207"/>
      <c r="D861" s="48">
        <f t="shared" si="13"/>
        <v>0</v>
      </c>
      <c r="E861" s="47"/>
    </row>
    <row r="862" outlineLevel="2" spans="1:5">
      <c r="A862" s="166" t="s">
        <v>706</v>
      </c>
      <c r="B862" s="207">
        <v>0</v>
      </c>
      <c r="C862" s="207"/>
      <c r="D862" s="48">
        <f t="shared" si="13"/>
        <v>0</v>
      </c>
      <c r="E862" s="47"/>
    </row>
    <row r="863" outlineLevel="2" spans="1:5">
      <c r="A863" s="166" t="s">
        <v>707</v>
      </c>
      <c r="B863" s="207">
        <v>0</v>
      </c>
      <c r="C863" s="207"/>
      <c r="D863" s="48">
        <f t="shared" si="13"/>
        <v>0</v>
      </c>
      <c r="E863" s="47"/>
    </row>
    <row r="864" outlineLevel="2" spans="1:5">
      <c r="A864" s="166" t="s">
        <v>708</v>
      </c>
      <c r="B864" s="207">
        <v>0</v>
      </c>
      <c r="C864" s="207"/>
      <c r="D864" s="48">
        <f t="shared" si="13"/>
        <v>0</v>
      </c>
      <c r="E864" s="47"/>
    </row>
    <row r="865" outlineLevel="2" spans="1:5">
      <c r="A865" s="166" t="s">
        <v>709</v>
      </c>
      <c r="B865" s="207">
        <v>0</v>
      </c>
      <c r="C865" s="207"/>
      <c r="D865" s="48">
        <f t="shared" si="13"/>
        <v>0</v>
      </c>
      <c r="E865" s="47"/>
    </row>
    <row r="866" outlineLevel="2" spans="1:5">
      <c r="A866" s="166" t="s">
        <v>683</v>
      </c>
      <c r="B866" s="207">
        <v>0</v>
      </c>
      <c r="C866" s="207"/>
      <c r="D866" s="48">
        <f t="shared" si="13"/>
        <v>0</v>
      </c>
      <c r="E866" s="47"/>
    </row>
    <row r="867" outlineLevel="2" spans="1:5">
      <c r="A867" s="166" t="s">
        <v>710</v>
      </c>
      <c r="B867" s="207">
        <v>0</v>
      </c>
      <c r="C867" s="207"/>
      <c r="D867" s="48">
        <f t="shared" si="13"/>
        <v>0</v>
      </c>
      <c r="E867" s="47"/>
    </row>
    <row r="868" outlineLevel="2" spans="1:5">
      <c r="A868" s="166" t="s">
        <v>711</v>
      </c>
      <c r="B868" s="207">
        <v>0</v>
      </c>
      <c r="C868" s="207"/>
      <c r="D868" s="48">
        <f t="shared" si="13"/>
        <v>0</v>
      </c>
      <c r="E868" s="47"/>
    </row>
    <row r="869" outlineLevel="2" spans="1:5">
      <c r="A869" s="166" t="s">
        <v>712</v>
      </c>
      <c r="B869" s="207">
        <v>0</v>
      </c>
      <c r="C869" s="207"/>
      <c r="D869" s="48">
        <f t="shared" si="13"/>
        <v>0</v>
      </c>
      <c r="E869" s="47"/>
    </row>
    <row r="870" outlineLevel="2" spans="1:5">
      <c r="A870" s="166" t="s">
        <v>713</v>
      </c>
      <c r="B870" s="207">
        <v>0</v>
      </c>
      <c r="C870" s="207"/>
      <c r="D870" s="48">
        <f t="shared" si="13"/>
        <v>0</v>
      </c>
      <c r="E870" s="47"/>
    </row>
    <row r="871" outlineLevel="2" spans="1:5">
      <c r="A871" s="166" t="s">
        <v>714</v>
      </c>
      <c r="B871" s="207">
        <v>6</v>
      </c>
      <c r="C871" s="207"/>
      <c r="D871" s="48">
        <f t="shared" si="13"/>
        <v>0</v>
      </c>
      <c r="E871" s="47"/>
    </row>
    <row r="872" outlineLevel="1" spans="1:5">
      <c r="A872" s="166" t="s">
        <v>715</v>
      </c>
      <c r="B872" s="208">
        <f>SUM(B873:B882)</f>
        <v>9090</v>
      </c>
      <c r="C872" s="208">
        <f>SUM(C873:C882)</f>
        <v>9794</v>
      </c>
      <c r="D872" s="48">
        <f t="shared" si="13"/>
        <v>1.07744774477448</v>
      </c>
      <c r="E872" s="47"/>
    </row>
    <row r="873" outlineLevel="2" spans="1:5">
      <c r="A873" s="166" t="s">
        <v>63</v>
      </c>
      <c r="B873" s="207"/>
      <c r="C873" s="207"/>
      <c r="D873" s="48">
        <f t="shared" si="13"/>
        <v>0</v>
      </c>
      <c r="E873" s="47"/>
    </row>
    <row r="874" outlineLevel="2" spans="1:5">
      <c r="A874" s="166" t="s">
        <v>64</v>
      </c>
      <c r="B874" s="207"/>
      <c r="C874" s="207"/>
      <c r="D874" s="48">
        <f t="shared" si="13"/>
        <v>0</v>
      </c>
      <c r="E874" s="47"/>
    </row>
    <row r="875" outlineLevel="2" spans="1:5">
      <c r="A875" s="166" t="s">
        <v>65</v>
      </c>
      <c r="B875" s="207"/>
      <c r="C875" s="207"/>
      <c r="D875" s="48">
        <f t="shared" si="13"/>
        <v>0</v>
      </c>
      <c r="E875" s="47"/>
    </row>
    <row r="876" outlineLevel="2" spans="1:5">
      <c r="A876" s="166" t="s">
        <v>716</v>
      </c>
      <c r="B876" s="207"/>
      <c r="C876" s="207"/>
      <c r="D876" s="48">
        <f t="shared" si="13"/>
        <v>0</v>
      </c>
      <c r="E876" s="47"/>
    </row>
    <row r="877" outlineLevel="2" spans="1:5">
      <c r="A877" s="166" t="s">
        <v>717</v>
      </c>
      <c r="B877" s="207"/>
      <c r="C877" s="207"/>
      <c r="D877" s="48">
        <f t="shared" si="13"/>
        <v>0</v>
      </c>
      <c r="E877" s="47"/>
    </row>
    <row r="878" outlineLevel="2" spans="1:5">
      <c r="A878" s="166" t="s">
        <v>718</v>
      </c>
      <c r="B878" s="207"/>
      <c r="C878" s="207"/>
      <c r="D878" s="48">
        <f t="shared" si="13"/>
        <v>0</v>
      </c>
      <c r="E878" s="47"/>
    </row>
    <row r="879" outlineLevel="2" spans="1:5">
      <c r="A879" s="166" t="s">
        <v>719</v>
      </c>
      <c r="B879" s="207"/>
      <c r="C879" s="207"/>
      <c r="D879" s="48">
        <f t="shared" si="13"/>
        <v>0</v>
      </c>
      <c r="E879" s="47"/>
    </row>
    <row r="880" outlineLevel="2" spans="1:5">
      <c r="A880" s="166" t="s">
        <v>720</v>
      </c>
      <c r="B880" s="207"/>
      <c r="C880" s="207"/>
      <c r="D880" s="48">
        <f t="shared" si="13"/>
        <v>0</v>
      </c>
      <c r="E880" s="47"/>
    </row>
    <row r="881" outlineLevel="2" spans="1:5">
      <c r="A881" s="166" t="s">
        <v>721</v>
      </c>
      <c r="B881" s="207"/>
      <c r="C881" s="207"/>
      <c r="D881" s="48">
        <f t="shared" si="13"/>
        <v>0</v>
      </c>
      <c r="E881" s="47"/>
    </row>
    <row r="882" outlineLevel="2" spans="1:5">
      <c r="A882" s="166" t="s">
        <v>722</v>
      </c>
      <c r="B882" s="207">
        <v>9090</v>
      </c>
      <c r="C882" s="207">
        <v>9794</v>
      </c>
      <c r="D882" s="48">
        <f t="shared" si="13"/>
        <v>1.07744774477448</v>
      </c>
      <c r="E882" s="47"/>
    </row>
    <row r="883" outlineLevel="1" spans="1:5">
      <c r="A883" s="166" t="s">
        <v>723</v>
      </c>
      <c r="B883" s="208">
        <f>SUM(B884:B889)</f>
        <v>8464</v>
      </c>
      <c r="C883" s="208">
        <f>SUM(C884:C889)</f>
        <v>8787</v>
      </c>
      <c r="D883" s="48">
        <f t="shared" si="13"/>
        <v>1.03816162570888</v>
      </c>
      <c r="E883" s="47"/>
    </row>
    <row r="884" outlineLevel="2" spans="1:5">
      <c r="A884" s="166" t="s">
        <v>724</v>
      </c>
      <c r="B884" s="207">
        <v>968</v>
      </c>
      <c r="C884" s="207">
        <v>1123</v>
      </c>
      <c r="D884" s="48">
        <f t="shared" si="13"/>
        <v>1.16012396694215</v>
      </c>
      <c r="E884" s="47"/>
    </row>
    <row r="885" outlineLevel="2" spans="1:5">
      <c r="A885" s="166" t="s">
        <v>725</v>
      </c>
      <c r="B885" s="207">
        <v>0</v>
      </c>
      <c r="C885" s="207"/>
      <c r="D885" s="48">
        <f t="shared" si="13"/>
        <v>0</v>
      </c>
      <c r="E885" s="47"/>
    </row>
    <row r="886" outlineLevel="2" spans="1:5">
      <c r="A886" s="166" t="s">
        <v>726</v>
      </c>
      <c r="B886" s="207">
        <v>5779</v>
      </c>
      <c r="C886" s="207">
        <v>5946</v>
      </c>
      <c r="D886" s="48">
        <f t="shared" si="13"/>
        <v>1.02889773317183</v>
      </c>
      <c r="E886" s="47"/>
    </row>
    <row r="887" outlineLevel="2" spans="1:5">
      <c r="A887" s="166" t="s">
        <v>727</v>
      </c>
      <c r="B887" s="207">
        <v>700</v>
      </c>
      <c r="C887" s="207">
        <v>700</v>
      </c>
      <c r="D887" s="48">
        <f t="shared" si="13"/>
        <v>1</v>
      </c>
      <c r="E887" s="47"/>
    </row>
    <row r="888" outlineLevel="2" spans="1:5">
      <c r="A888" s="166" t="s">
        <v>728</v>
      </c>
      <c r="B888" s="207">
        <v>117</v>
      </c>
      <c r="C888" s="207">
        <v>118</v>
      </c>
      <c r="D888" s="48">
        <f t="shared" si="13"/>
        <v>1.00854700854701</v>
      </c>
      <c r="E888" s="47"/>
    </row>
    <row r="889" outlineLevel="2" spans="1:5">
      <c r="A889" s="166" t="s">
        <v>729</v>
      </c>
      <c r="B889" s="207">
        <v>900</v>
      </c>
      <c r="C889" s="207">
        <v>900</v>
      </c>
      <c r="D889" s="48">
        <f t="shared" si="13"/>
        <v>1</v>
      </c>
      <c r="E889" s="47"/>
    </row>
    <row r="890" outlineLevel="1" spans="1:5">
      <c r="A890" s="166" t="s">
        <v>730</v>
      </c>
      <c r="B890" s="208">
        <f>SUM(B891:B896)</f>
        <v>2326</v>
      </c>
      <c r="C890" s="208">
        <f>SUM(C891:C896)</f>
        <v>2337</v>
      </c>
      <c r="D890" s="48">
        <f t="shared" si="13"/>
        <v>1.00472914875322</v>
      </c>
      <c r="E890" s="47"/>
    </row>
    <row r="891" outlineLevel="2" spans="1:5">
      <c r="A891" s="166" t="s">
        <v>731</v>
      </c>
      <c r="B891" s="207">
        <v>0</v>
      </c>
      <c r="C891" s="207"/>
      <c r="D891" s="48">
        <f t="shared" si="13"/>
        <v>0</v>
      </c>
      <c r="E891" s="47"/>
    </row>
    <row r="892" outlineLevel="2" spans="1:5">
      <c r="A892" s="166" t="s">
        <v>732</v>
      </c>
      <c r="B892" s="207">
        <v>0</v>
      </c>
      <c r="C892" s="207"/>
      <c r="D892" s="48">
        <f t="shared" si="13"/>
        <v>0</v>
      </c>
      <c r="E892" s="47"/>
    </row>
    <row r="893" outlineLevel="2" spans="1:5">
      <c r="A893" s="166" t="s">
        <v>733</v>
      </c>
      <c r="B893" s="207">
        <v>1029</v>
      </c>
      <c r="C893" s="207">
        <v>1032</v>
      </c>
      <c r="D893" s="48">
        <f t="shared" si="13"/>
        <v>1.00291545189504</v>
      </c>
      <c r="E893" s="47"/>
    </row>
    <row r="894" outlineLevel="2" spans="1:5">
      <c r="A894" s="166" t="s">
        <v>734</v>
      </c>
      <c r="B894" s="207">
        <v>1297</v>
      </c>
      <c r="C894" s="207">
        <v>1305</v>
      </c>
      <c r="D894" s="48">
        <f t="shared" si="13"/>
        <v>1.00616808018504</v>
      </c>
      <c r="E894" s="47"/>
    </row>
    <row r="895" outlineLevel="2" spans="1:5">
      <c r="A895" s="166" t="s">
        <v>735</v>
      </c>
      <c r="B895" s="207">
        <v>0</v>
      </c>
      <c r="C895" s="207"/>
      <c r="D895" s="48">
        <f t="shared" si="13"/>
        <v>0</v>
      </c>
      <c r="E895" s="47"/>
    </row>
    <row r="896" outlineLevel="2" spans="1:5">
      <c r="A896" s="166" t="s">
        <v>736</v>
      </c>
      <c r="B896" s="207">
        <v>0</v>
      </c>
      <c r="C896" s="207"/>
      <c r="D896" s="48">
        <f t="shared" si="13"/>
        <v>0</v>
      </c>
      <c r="E896" s="47"/>
    </row>
    <row r="897" outlineLevel="1" spans="1:5">
      <c r="A897" s="166" t="s">
        <v>737</v>
      </c>
      <c r="B897" s="208">
        <f>SUM(B898:B899)</f>
        <v>0</v>
      </c>
      <c r="C897" s="208">
        <f>SUM(C898:C899)</f>
        <v>0</v>
      </c>
      <c r="D897" s="48">
        <f t="shared" si="13"/>
        <v>0</v>
      </c>
      <c r="E897" s="47"/>
    </row>
    <row r="898" outlineLevel="2" spans="1:5">
      <c r="A898" s="166" t="s">
        <v>738</v>
      </c>
      <c r="B898" s="207"/>
      <c r="C898" s="207"/>
      <c r="D898" s="48">
        <f t="shared" si="13"/>
        <v>0</v>
      </c>
      <c r="E898" s="47"/>
    </row>
    <row r="899" outlineLevel="2" spans="1:5">
      <c r="A899" s="166" t="s">
        <v>739</v>
      </c>
      <c r="B899" s="207"/>
      <c r="C899" s="207"/>
      <c r="D899" s="48">
        <f t="shared" si="13"/>
        <v>0</v>
      </c>
      <c r="E899" s="47"/>
    </row>
    <row r="900" outlineLevel="1" spans="1:5">
      <c r="A900" s="166" t="s">
        <v>740</v>
      </c>
      <c r="B900" s="208">
        <f>SUM(B901:B902)</f>
        <v>570</v>
      </c>
      <c r="C900" s="208">
        <v>570</v>
      </c>
      <c r="D900" s="48">
        <f t="shared" si="13"/>
        <v>1</v>
      </c>
      <c r="E900" s="47"/>
    </row>
    <row r="901" outlineLevel="2" spans="1:5">
      <c r="A901" s="166" t="s">
        <v>741</v>
      </c>
      <c r="B901" s="207"/>
      <c r="C901" s="207"/>
      <c r="D901" s="48">
        <f t="shared" si="13"/>
        <v>0</v>
      </c>
      <c r="E901" s="47"/>
    </row>
    <row r="902" outlineLevel="2" spans="1:5">
      <c r="A902" s="166" t="s">
        <v>742</v>
      </c>
      <c r="B902" s="207">
        <v>570</v>
      </c>
      <c r="C902" s="207">
        <v>570</v>
      </c>
      <c r="D902" s="48">
        <f t="shared" ref="D902:D965" si="14">IF(B902&lt;&gt;0,C902/B902,0)</f>
        <v>1</v>
      </c>
      <c r="E902" s="47"/>
    </row>
    <row r="903" spans="1:5">
      <c r="A903" s="167" t="s">
        <v>743</v>
      </c>
      <c r="B903" s="207">
        <f>SUM(B904,B927,B937,B947,B952,B959,B964)</f>
        <v>13161</v>
      </c>
      <c r="C903" s="207">
        <f>SUM(C904,C927,C937,C947,C952,C959,C964)</f>
        <v>9545</v>
      </c>
      <c r="D903" s="48">
        <f t="shared" si="14"/>
        <v>0.725248841273459</v>
      </c>
      <c r="E903" s="47"/>
    </row>
    <row r="904" outlineLevel="1" spans="1:5">
      <c r="A904" s="166" t="s">
        <v>744</v>
      </c>
      <c r="B904" s="208">
        <f>SUM(B905:B926)</f>
        <v>7254</v>
      </c>
      <c r="C904" s="208">
        <f>SUM(C905:C926)</f>
        <v>5938</v>
      </c>
      <c r="D904" s="48">
        <f t="shared" si="14"/>
        <v>0.818582850840915</v>
      </c>
      <c r="E904" s="47"/>
    </row>
    <row r="905" outlineLevel="2" spans="1:5">
      <c r="A905" s="166" t="s">
        <v>63</v>
      </c>
      <c r="B905" s="207">
        <v>1605</v>
      </c>
      <c r="C905" s="207">
        <v>1602</v>
      </c>
      <c r="D905" s="48">
        <f t="shared" si="14"/>
        <v>0.998130841121495</v>
      </c>
      <c r="E905" s="47"/>
    </row>
    <row r="906" outlineLevel="2" spans="1:5">
      <c r="A906" s="166" t="s">
        <v>64</v>
      </c>
      <c r="B906" s="207">
        <v>0</v>
      </c>
      <c r="C906" s="207"/>
      <c r="D906" s="48">
        <f t="shared" si="14"/>
        <v>0</v>
      </c>
      <c r="E906" s="47"/>
    </row>
    <row r="907" outlineLevel="2" spans="1:5">
      <c r="A907" s="166" t="s">
        <v>65</v>
      </c>
      <c r="B907" s="207">
        <v>0</v>
      </c>
      <c r="C907" s="207"/>
      <c r="D907" s="48">
        <f t="shared" si="14"/>
        <v>0</v>
      </c>
      <c r="E907" s="47"/>
    </row>
    <row r="908" outlineLevel="2" spans="1:5">
      <c r="A908" s="166" t="s">
        <v>745</v>
      </c>
      <c r="B908" s="207">
        <v>3118</v>
      </c>
      <c r="C908" s="207">
        <v>2441</v>
      </c>
      <c r="D908" s="48">
        <f t="shared" si="14"/>
        <v>0.782873636946761</v>
      </c>
      <c r="E908" s="47"/>
    </row>
    <row r="909" outlineLevel="2" spans="1:5">
      <c r="A909" s="166" t="s">
        <v>746</v>
      </c>
      <c r="B909" s="207">
        <v>1108</v>
      </c>
      <c r="C909" s="207">
        <v>842</v>
      </c>
      <c r="D909" s="48">
        <f t="shared" si="14"/>
        <v>0.759927797833935</v>
      </c>
      <c r="E909" s="47"/>
    </row>
    <row r="910" outlineLevel="2" spans="1:5">
      <c r="A910" s="166" t="s">
        <v>747</v>
      </c>
      <c r="B910" s="207">
        <v>0</v>
      </c>
      <c r="C910" s="207"/>
      <c r="D910" s="48">
        <f t="shared" si="14"/>
        <v>0</v>
      </c>
      <c r="E910" s="47"/>
    </row>
    <row r="911" outlineLevel="2" spans="1:5">
      <c r="A911" s="166" t="s">
        <v>748</v>
      </c>
      <c r="B911" s="207">
        <v>0</v>
      </c>
      <c r="C911" s="207"/>
      <c r="D911" s="48">
        <f t="shared" si="14"/>
        <v>0</v>
      </c>
      <c r="E911" s="47"/>
    </row>
    <row r="912" outlineLevel="2" spans="1:5">
      <c r="A912" s="166" t="s">
        <v>749</v>
      </c>
      <c r="B912" s="207">
        <v>0</v>
      </c>
      <c r="C912" s="207"/>
      <c r="D912" s="48">
        <f t="shared" si="14"/>
        <v>0</v>
      </c>
      <c r="E912" s="47"/>
    </row>
    <row r="913" outlineLevel="2" spans="1:5">
      <c r="A913" s="166" t="s">
        <v>750</v>
      </c>
      <c r="B913" s="207">
        <v>476</v>
      </c>
      <c r="C913" s="207">
        <v>332</v>
      </c>
      <c r="D913" s="48">
        <f t="shared" si="14"/>
        <v>0.697478991596639</v>
      </c>
      <c r="E913" s="47"/>
    </row>
    <row r="914" outlineLevel="2" spans="1:5">
      <c r="A914" s="166" t="s">
        <v>751</v>
      </c>
      <c r="B914" s="207">
        <v>0</v>
      </c>
      <c r="C914" s="207"/>
      <c r="D914" s="48">
        <f t="shared" si="14"/>
        <v>0</v>
      </c>
      <c r="E914" s="47"/>
    </row>
    <row r="915" outlineLevel="2" spans="1:5">
      <c r="A915" s="166" t="s">
        <v>752</v>
      </c>
      <c r="B915" s="207">
        <v>0</v>
      </c>
      <c r="C915" s="207"/>
      <c r="D915" s="48">
        <f t="shared" si="14"/>
        <v>0</v>
      </c>
      <c r="E915" s="47"/>
    </row>
    <row r="916" outlineLevel="2" spans="1:5">
      <c r="A916" s="166" t="s">
        <v>753</v>
      </c>
      <c r="B916" s="207">
        <v>0</v>
      </c>
      <c r="C916" s="207"/>
      <c r="D916" s="48">
        <f t="shared" si="14"/>
        <v>0</v>
      </c>
      <c r="E916" s="47"/>
    </row>
    <row r="917" outlineLevel="2" spans="1:5">
      <c r="A917" s="166" t="s">
        <v>754</v>
      </c>
      <c r="B917" s="207">
        <v>0</v>
      </c>
      <c r="C917" s="207"/>
      <c r="D917" s="48">
        <f t="shared" si="14"/>
        <v>0</v>
      </c>
      <c r="E917" s="47"/>
    </row>
    <row r="918" outlineLevel="2" spans="1:5">
      <c r="A918" s="166" t="s">
        <v>755</v>
      </c>
      <c r="B918" s="207">
        <v>0</v>
      </c>
      <c r="C918" s="207"/>
      <c r="D918" s="48">
        <f t="shared" si="14"/>
        <v>0</v>
      </c>
      <c r="E918" s="47"/>
    </row>
    <row r="919" outlineLevel="2" spans="1:5">
      <c r="A919" s="166" t="s">
        <v>756</v>
      </c>
      <c r="B919" s="207">
        <v>0</v>
      </c>
      <c r="C919" s="207"/>
      <c r="D919" s="48">
        <f t="shared" si="14"/>
        <v>0</v>
      </c>
      <c r="E919" s="47"/>
    </row>
    <row r="920" outlineLevel="2" spans="1:5">
      <c r="A920" s="166" t="s">
        <v>757</v>
      </c>
      <c r="B920" s="207">
        <v>0</v>
      </c>
      <c r="C920" s="207"/>
      <c r="D920" s="48">
        <f t="shared" si="14"/>
        <v>0</v>
      </c>
      <c r="E920" s="47"/>
    </row>
    <row r="921" outlineLevel="2" spans="1:5">
      <c r="A921" s="166" t="s">
        <v>758</v>
      </c>
      <c r="B921" s="207">
        <v>0</v>
      </c>
      <c r="C921" s="207"/>
      <c r="D921" s="48">
        <f t="shared" si="14"/>
        <v>0</v>
      </c>
      <c r="E921" s="47"/>
    </row>
    <row r="922" outlineLevel="2" spans="1:5">
      <c r="A922" s="166" t="s">
        <v>759</v>
      </c>
      <c r="B922" s="207">
        <v>0</v>
      </c>
      <c r="C922" s="207"/>
      <c r="D922" s="48">
        <f t="shared" si="14"/>
        <v>0</v>
      </c>
      <c r="E922" s="47"/>
    </row>
    <row r="923" outlineLevel="2" spans="1:5">
      <c r="A923" s="166" t="s">
        <v>760</v>
      </c>
      <c r="B923" s="207">
        <v>0</v>
      </c>
      <c r="C923" s="207"/>
      <c r="D923" s="48">
        <f t="shared" si="14"/>
        <v>0</v>
      </c>
      <c r="E923" s="47"/>
    </row>
    <row r="924" outlineLevel="2" spans="1:5">
      <c r="A924" s="166" t="s">
        <v>761</v>
      </c>
      <c r="B924" s="207">
        <v>0</v>
      </c>
      <c r="C924" s="207"/>
      <c r="D924" s="48">
        <f t="shared" si="14"/>
        <v>0</v>
      </c>
      <c r="E924" s="47"/>
    </row>
    <row r="925" outlineLevel="2" spans="1:5">
      <c r="A925" s="166" t="s">
        <v>762</v>
      </c>
      <c r="B925" s="207">
        <v>0</v>
      </c>
      <c r="C925" s="207"/>
      <c r="D925" s="48">
        <f t="shared" si="14"/>
        <v>0</v>
      </c>
      <c r="E925" s="47"/>
    </row>
    <row r="926" outlineLevel="2" spans="1:5">
      <c r="A926" s="166" t="s">
        <v>763</v>
      </c>
      <c r="B926" s="207">
        <v>947</v>
      </c>
      <c r="C926" s="207">
        <v>721</v>
      </c>
      <c r="D926" s="48">
        <f t="shared" si="14"/>
        <v>0.761351636747624</v>
      </c>
      <c r="E926" s="47"/>
    </row>
    <row r="927" outlineLevel="1" spans="1:5">
      <c r="A927" s="166" t="s">
        <v>764</v>
      </c>
      <c r="B927" s="208">
        <f>SUM(B928:B936)</f>
        <v>0</v>
      </c>
      <c r="C927" s="208">
        <f>SUM(C928:C936)</f>
        <v>0</v>
      </c>
      <c r="D927" s="48">
        <f t="shared" si="14"/>
        <v>0</v>
      </c>
      <c r="E927" s="47"/>
    </row>
    <row r="928" outlineLevel="2" spans="1:5">
      <c r="A928" s="166" t="s">
        <v>63</v>
      </c>
      <c r="B928" s="207"/>
      <c r="C928" s="207"/>
      <c r="D928" s="48">
        <f t="shared" si="14"/>
        <v>0</v>
      </c>
      <c r="E928" s="47"/>
    </row>
    <row r="929" outlineLevel="2" spans="1:5">
      <c r="A929" s="166" t="s">
        <v>64</v>
      </c>
      <c r="B929" s="207"/>
      <c r="C929" s="207"/>
      <c r="D929" s="48">
        <f t="shared" si="14"/>
        <v>0</v>
      </c>
      <c r="E929" s="47"/>
    </row>
    <row r="930" outlineLevel="2" spans="1:5">
      <c r="A930" s="166" t="s">
        <v>65</v>
      </c>
      <c r="B930" s="207"/>
      <c r="C930" s="207"/>
      <c r="D930" s="48">
        <f t="shared" si="14"/>
        <v>0</v>
      </c>
      <c r="E930" s="47"/>
    </row>
    <row r="931" outlineLevel="2" spans="1:5">
      <c r="A931" s="166" t="s">
        <v>765</v>
      </c>
      <c r="B931" s="207"/>
      <c r="C931" s="207"/>
      <c r="D931" s="48">
        <f t="shared" si="14"/>
        <v>0</v>
      </c>
      <c r="E931" s="47"/>
    </row>
    <row r="932" outlineLevel="2" spans="1:5">
      <c r="A932" s="166" t="s">
        <v>766</v>
      </c>
      <c r="B932" s="207"/>
      <c r="C932" s="207"/>
      <c r="D932" s="48">
        <f t="shared" si="14"/>
        <v>0</v>
      </c>
      <c r="E932" s="47"/>
    </row>
    <row r="933" outlineLevel="2" spans="1:5">
      <c r="A933" s="166" t="s">
        <v>767</v>
      </c>
      <c r="B933" s="207"/>
      <c r="C933" s="207"/>
      <c r="D933" s="48">
        <f t="shared" si="14"/>
        <v>0</v>
      </c>
      <c r="E933" s="47"/>
    </row>
    <row r="934" outlineLevel="2" spans="1:5">
      <c r="A934" s="166" t="s">
        <v>768</v>
      </c>
      <c r="B934" s="207"/>
      <c r="C934" s="207"/>
      <c r="D934" s="48">
        <f t="shared" si="14"/>
        <v>0</v>
      </c>
      <c r="E934" s="47"/>
    </row>
    <row r="935" outlineLevel="2" spans="1:5">
      <c r="A935" s="166" t="s">
        <v>769</v>
      </c>
      <c r="B935" s="207"/>
      <c r="C935" s="207"/>
      <c r="D935" s="48">
        <f t="shared" si="14"/>
        <v>0</v>
      </c>
      <c r="E935" s="47"/>
    </row>
    <row r="936" outlineLevel="2" spans="1:5">
      <c r="A936" s="166" t="s">
        <v>770</v>
      </c>
      <c r="B936" s="207"/>
      <c r="C936" s="207"/>
      <c r="D936" s="48">
        <f t="shared" si="14"/>
        <v>0</v>
      </c>
      <c r="E936" s="47"/>
    </row>
    <row r="937" outlineLevel="1" spans="1:5">
      <c r="A937" s="166" t="s">
        <v>771</v>
      </c>
      <c r="B937" s="208">
        <f>SUM(B938:B946)</f>
        <v>0</v>
      </c>
      <c r="C937" s="208">
        <f>SUM(C938:C946)</f>
        <v>0</v>
      </c>
      <c r="D937" s="48">
        <f t="shared" si="14"/>
        <v>0</v>
      </c>
      <c r="E937" s="47"/>
    </row>
    <row r="938" outlineLevel="2" spans="1:5">
      <c r="A938" s="166" t="s">
        <v>63</v>
      </c>
      <c r="B938" s="207"/>
      <c r="C938" s="207"/>
      <c r="D938" s="48">
        <f t="shared" si="14"/>
        <v>0</v>
      </c>
      <c r="E938" s="47"/>
    </row>
    <row r="939" outlineLevel="2" spans="1:5">
      <c r="A939" s="166" t="s">
        <v>64</v>
      </c>
      <c r="B939" s="207"/>
      <c r="C939" s="207"/>
      <c r="D939" s="48">
        <f t="shared" si="14"/>
        <v>0</v>
      </c>
      <c r="E939" s="47"/>
    </row>
    <row r="940" outlineLevel="2" spans="1:5">
      <c r="A940" s="166" t="s">
        <v>65</v>
      </c>
      <c r="B940" s="207"/>
      <c r="C940" s="207"/>
      <c r="D940" s="48">
        <f t="shared" si="14"/>
        <v>0</v>
      </c>
      <c r="E940" s="47"/>
    </row>
    <row r="941" outlineLevel="2" spans="1:5">
      <c r="A941" s="166" t="s">
        <v>772</v>
      </c>
      <c r="B941" s="207"/>
      <c r="C941" s="207"/>
      <c r="D941" s="48">
        <f t="shared" si="14"/>
        <v>0</v>
      </c>
      <c r="E941" s="47"/>
    </row>
    <row r="942" outlineLevel="2" spans="1:5">
      <c r="A942" s="166" t="s">
        <v>773</v>
      </c>
      <c r="B942" s="207"/>
      <c r="C942" s="207"/>
      <c r="D942" s="48">
        <f t="shared" si="14"/>
        <v>0</v>
      </c>
      <c r="E942" s="47"/>
    </row>
    <row r="943" outlineLevel="2" spans="1:5">
      <c r="A943" s="166" t="s">
        <v>774</v>
      </c>
      <c r="B943" s="207"/>
      <c r="C943" s="207"/>
      <c r="D943" s="48">
        <f t="shared" si="14"/>
        <v>0</v>
      </c>
      <c r="E943" s="47"/>
    </row>
    <row r="944" outlineLevel="2" spans="1:5">
      <c r="A944" s="166" t="s">
        <v>775</v>
      </c>
      <c r="B944" s="207"/>
      <c r="C944" s="207"/>
      <c r="D944" s="48">
        <f t="shared" si="14"/>
        <v>0</v>
      </c>
      <c r="E944" s="47"/>
    </row>
    <row r="945" outlineLevel="2" spans="1:5">
      <c r="A945" s="166" t="s">
        <v>776</v>
      </c>
      <c r="B945" s="207"/>
      <c r="C945" s="207"/>
      <c r="D945" s="48">
        <f t="shared" si="14"/>
        <v>0</v>
      </c>
      <c r="E945" s="47"/>
    </row>
    <row r="946" outlineLevel="2" spans="1:5">
      <c r="A946" s="166" t="s">
        <v>777</v>
      </c>
      <c r="B946" s="207"/>
      <c r="C946" s="207"/>
      <c r="D946" s="48">
        <f t="shared" si="14"/>
        <v>0</v>
      </c>
      <c r="E946" s="47"/>
    </row>
    <row r="947" outlineLevel="1" spans="1:5">
      <c r="A947" s="166" t="s">
        <v>778</v>
      </c>
      <c r="B947" s="208">
        <f>SUM(B948:B951)</f>
        <v>611</v>
      </c>
      <c r="C947" s="208">
        <f>SUM(C948:C951)</f>
        <v>601</v>
      </c>
      <c r="D947" s="48">
        <f t="shared" si="14"/>
        <v>0.983633387888707</v>
      </c>
      <c r="E947" s="47"/>
    </row>
    <row r="948" outlineLevel="2" spans="1:5">
      <c r="A948" s="166" t="s">
        <v>779</v>
      </c>
      <c r="B948" s="207">
        <v>35</v>
      </c>
      <c r="C948" s="207">
        <v>35</v>
      </c>
      <c r="D948" s="48">
        <f t="shared" si="14"/>
        <v>1</v>
      </c>
      <c r="E948" s="47"/>
    </row>
    <row r="949" outlineLevel="2" spans="1:5">
      <c r="A949" s="166" t="s">
        <v>780</v>
      </c>
      <c r="B949" s="207">
        <v>360</v>
      </c>
      <c r="C949" s="207">
        <v>360</v>
      </c>
      <c r="D949" s="48">
        <f t="shared" si="14"/>
        <v>1</v>
      </c>
      <c r="E949" s="47"/>
    </row>
    <row r="950" outlineLevel="2" spans="1:5">
      <c r="A950" s="166" t="s">
        <v>781</v>
      </c>
      <c r="B950" s="207">
        <v>146</v>
      </c>
      <c r="C950" s="207">
        <v>141</v>
      </c>
      <c r="D950" s="48">
        <f t="shared" si="14"/>
        <v>0.965753424657534</v>
      </c>
      <c r="E950" s="47"/>
    </row>
    <row r="951" outlineLevel="2" spans="1:5">
      <c r="A951" s="166" t="s">
        <v>782</v>
      </c>
      <c r="B951" s="207">
        <v>70</v>
      </c>
      <c r="C951" s="207">
        <v>65</v>
      </c>
      <c r="D951" s="48">
        <f t="shared" si="14"/>
        <v>0.928571428571429</v>
      </c>
      <c r="E951" s="47"/>
    </row>
    <row r="952" outlineLevel="1" spans="1:5">
      <c r="A952" s="166" t="s">
        <v>783</v>
      </c>
      <c r="B952" s="208">
        <f>SUM(B953:B958)</f>
        <v>0</v>
      </c>
      <c r="C952" s="208">
        <f>SUM(C953:C958)</f>
        <v>0</v>
      </c>
      <c r="D952" s="48">
        <f t="shared" si="14"/>
        <v>0</v>
      </c>
      <c r="E952" s="47"/>
    </row>
    <row r="953" outlineLevel="2" spans="1:5">
      <c r="A953" s="166" t="s">
        <v>63</v>
      </c>
      <c r="B953" s="207"/>
      <c r="C953" s="207"/>
      <c r="D953" s="48">
        <f t="shared" si="14"/>
        <v>0</v>
      </c>
      <c r="E953" s="47"/>
    </row>
    <row r="954" outlineLevel="2" spans="1:5">
      <c r="A954" s="166" t="s">
        <v>64</v>
      </c>
      <c r="B954" s="207"/>
      <c r="C954" s="207"/>
      <c r="D954" s="48">
        <f t="shared" si="14"/>
        <v>0</v>
      </c>
      <c r="E954" s="47"/>
    </row>
    <row r="955" outlineLevel="2" spans="1:5">
      <c r="A955" s="166" t="s">
        <v>65</v>
      </c>
      <c r="B955" s="207"/>
      <c r="C955" s="207"/>
      <c r="D955" s="48">
        <f t="shared" si="14"/>
        <v>0</v>
      </c>
      <c r="E955" s="47"/>
    </row>
    <row r="956" outlineLevel="2" spans="1:5">
      <c r="A956" s="166" t="s">
        <v>769</v>
      </c>
      <c r="B956" s="207"/>
      <c r="C956" s="207"/>
      <c r="D956" s="48">
        <f t="shared" si="14"/>
        <v>0</v>
      </c>
      <c r="E956" s="47"/>
    </row>
    <row r="957" outlineLevel="2" spans="1:5">
      <c r="A957" s="166" t="s">
        <v>784</v>
      </c>
      <c r="B957" s="207"/>
      <c r="C957" s="207"/>
      <c r="D957" s="48">
        <f t="shared" si="14"/>
        <v>0</v>
      </c>
      <c r="E957" s="47"/>
    </row>
    <row r="958" outlineLevel="2" spans="1:5">
      <c r="A958" s="166" t="s">
        <v>785</v>
      </c>
      <c r="B958" s="207"/>
      <c r="C958" s="207"/>
      <c r="D958" s="48">
        <f t="shared" si="14"/>
        <v>0</v>
      </c>
      <c r="E958" s="47"/>
    </row>
    <row r="959" outlineLevel="1" spans="1:5">
      <c r="A959" s="166" t="s">
        <v>786</v>
      </c>
      <c r="B959" s="208">
        <f>SUM(B960:B963)</f>
        <v>4994</v>
      </c>
      <c r="C959" s="208">
        <f>SUM(C960:C963)</f>
        <v>3006</v>
      </c>
      <c r="D959" s="48">
        <f t="shared" si="14"/>
        <v>0.601922306768122</v>
      </c>
      <c r="E959" s="47"/>
    </row>
    <row r="960" outlineLevel="2" spans="1:5">
      <c r="A960" s="166" t="s">
        <v>787</v>
      </c>
      <c r="B960" s="207">
        <v>0</v>
      </c>
      <c r="C960" s="207"/>
      <c r="D960" s="48">
        <f t="shared" si="14"/>
        <v>0</v>
      </c>
      <c r="E960" s="47"/>
    </row>
    <row r="961" outlineLevel="2" spans="1:5">
      <c r="A961" s="166" t="s">
        <v>788</v>
      </c>
      <c r="B961" s="207">
        <v>3778</v>
      </c>
      <c r="C961" s="207">
        <v>1981</v>
      </c>
      <c r="D961" s="48">
        <f t="shared" si="14"/>
        <v>0.52435150873478</v>
      </c>
      <c r="E961" s="47"/>
    </row>
    <row r="962" outlineLevel="2" spans="1:5">
      <c r="A962" s="166" t="s">
        <v>789</v>
      </c>
      <c r="B962" s="207">
        <v>0</v>
      </c>
      <c r="C962" s="207"/>
      <c r="D962" s="48">
        <f t="shared" si="14"/>
        <v>0</v>
      </c>
      <c r="E962" s="47"/>
    </row>
    <row r="963" outlineLevel="2" spans="1:5">
      <c r="A963" s="166" t="s">
        <v>790</v>
      </c>
      <c r="B963" s="207">
        <v>1216</v>
      </c>
      <c r="C963" s="207">
        <v>1025</v>
      </c>
      <c r="D963" s="48">
        <f t="shared" si="14"/>
        <v>0.842927631578947</v>
      </c>
      <c r="E963" s="47"/>
    </row>
    <row r="964" outlineLevel="1" spans="1:5">
      <c r="A964" s="166" t="s">
        <v>791</v>
      </c>
      <c r="B964" s="208">
        <f>SUM(B965:B966)</f>
        <v>302</v>
      </c>
      <c r="C964" s="208">
        <f>SUM(C965:C966)</f>
        <v>0</v>
      </c>
      <c r="D964" s="48">
        <f t="shared" si="14"/>
        <v>0</v>
      </c>
      <c r="E964" s="47"/>
    </row>
    <row r="965" outlineLevel="2" spans="1:5">
      <c r="A965" s="166" t="s">
        <v>792</v>
      </c>
      <c r="B965" s="207"/>
      <c r="C965" s="207"/>
      <c r="D965" s="48">
        <f t="shared" si="14"/>
        <v>0</v>
      </c>
      <c r="E965" s="47"/>
    </row>
    <row r="966" outlineLevel="2" spans="1:5">
      <c r="A966" s="166" t="s">
        <v>793</v>
      </c>
      <c r="B966" s="207">
        <v>302</v>
      </c>
      <c r="C966" s="207"/>
      <c r="D966" s="48">
        <f t="shared" ref="D966:D1029" si="15">IF(B966&lt;&gt;0,C966/B966,0)</f>
        <v>0</v>
      </c>
      <c r="E966" s="47"/>
    </row>
    <row r="967" spans="1:5">
      <c r="A967" s="166" t="s">
        <v>794</v>
      </c>
      <c r="B967" s="207">
        <f>SUM(B968,B978,B994,B999,B1010,B1017,B1025)</f>
        <v>1142</v>
      </c>
      <c r="C967" s="207">
        <f>SUM(C968,C978,C994,C999,C1010,C1017,C1025)</f>
        <v>3013</v>
      </c>
      <c r="D967" s="48">
        <f t="shared" si="15"/>
        <v>2.63835376532399</v>
      </c>
      <c r="E967" s="47"/>
    </row>
    <row r="968" outlineLevel="1" spans="1:5">
      <c r="A968" s="166" t="s">
        <v>795</v>
      </c>
      <c r="B968" s="208">
        <f>SUM(B969:B977)</f>
        <v>0</v>
      </c>
      <c r="C968" s="208">
        <f>SUM(C969:C977)</f>
        <v>0</v>
      </c>
      <c r="D968" s="48">
        <f t="shared" si="15"/>
        <v>0</v>
      </c>
      <c r="E968" s="47"/>
    </row>
    <row r="969" outlineLevel="2" spans="1:5">
      <c r="A969" s="166" t="s">
        <v>63</v>
      </c>
      <c r="B969" s="207"/>
      <c r="C969" s="207"/>
      <c r="D969" s="48">
        <f t="shared" si="15"/>
        <v>0</v>
      </c>
      <c r="E969" s="47"/>
    </row>
    <row r="970" outlineLevel="2" spans="1:5">
      <c r="A970" s="166" t="s">
        <v>64</v>
      </c>
      <c r="B970" s="207"/>
      <c r="C970" s="207"/>
      <c r="D970" s="48">
        <f t="shared" si="15"/>
        <v>0</v>
      </c>
      <c r="E970" s="47"/>
    </row>
    <row r="971" outlineLevel="2" spans="1:5">
      <c r="A971" s="166" t="s">
        <v>65</v>
      </c>
      <c r="B971" s="207"/>
      <c r="C971" s="207"/>
      <c r="D971" s="48">
        <f t="shared" si="15"/>
        <v>0</v>
      </c>
      <c r="E971" s="47"/>
    </row>
    <row r="972" outlineLevel="2" spans="1:5">
      <c r="A972" s="166" t="s">
        <v>796</v>
      </c>
      <c r="B972" s="207"/>
      <c r="C972" s="207"/>
      <c r="D972" s="48">
        <f t="shared" si="15"/>
        <v>0</v>
      </c>
      <c r="E972" s="47"/>
    </row>
    <row r="973" outlineLevel="2" spans="1:5">
      <c r="A973" s="166" t="s">
        <v>797</v>
      </c>
      <c r="B973" s="207"/>
      <c r="C973" s="207"/>
      <c r="D973" s="48">
        <f t="shared" si="15"/>
        <v>0</v>
      </c>
      <c r="E973" s="47"/>
    </row>
    <row r="974" outlineLevel="2" spans="1:5">
      <c r="A974" s="166" t="s">
        <v>798</v>
      </c>
      <c r="B974" s="207"/>
      <c r="C974" s="207"/>
      <c r="D974" s="48">
        <f t="shared" si="15"/>
        <v>0</v>
      </c>
      <c r="E974" s="47"/>
    </row>
    <row r="975" outlineLevel="2" spans="1:5">
      <c r="A975" s="166" t="s">
        <v>799</v>
      </c>
      <c r="B975" s="207"/>
      <c r="C975" s="207"/>
      <c r="D975" s="48">
        <f t="shared" si="15"/>
        <v>0</v>
      </c>
      <c r="E975" s="47"/>
    </row>
    <row r="976" outlineLevel="2" spans="1:5">
      <c r="A976" s="166" t="s">
        <v>800</v>
      </c>
      <c r="B976" s="207"/>
      <c r="C976" s="207"/>
      <c r="D976" s="48">
        <f t="shared" si="15"/>
        <v>0</v>
      </c>
      <c r="E976" s="47"/>
    </row>
    <row r="977" outlineLevel="2" spans="1:5">
      <c r="A977" s="166" t="s">
        <v>801</v>
      </c>
      <c r="B977" s="207"/>
      <c r="C977" s="207"/>
      <c r="D977" s="48">
        <f t="shared" si="15"/>
        <v>0</v>
      </c>
      <c r="E977" s="47"/>
    </row>
    <row r="978" outlineLevel="1" spans="1:5">
      <c r="A978" s="166" t="s">
        <v>802</v>
      </c>
      <c r="B978" s="208">
        <f>SUM(B979:B993)</f>
        <v>140</v>
      </c>
      <c r="C978" s="208">
        <f>SUM(C979:C993)</f>
        <v>230</v>
      </c>
      <c r="D978" s="48">
        <f t="shared" si="15"/>
        <v>1.64285714285714</v>
      </c>
      <c r="E978" s="47"/>
    </row>
    <row r="979" outlineLevel="2" spans="1:5">
      <c r="A979" s="166" t="s">
        <v>63</v>
      </c>
      <c r="B979" s="207"/>
      <c r="C979" s="207"/>
      <c r="D979" s="48">
        <f t="shared" si="15"/>
        <v>0</v>
      </c>
      <c r="E979" s="47"/>
    </row>
    <row r="980" outlineLevel="2" spans="1:5">
      <c r="A980" s="166" t="s">
        <v>64</v>
      </c>
      <c r="B980" s="207"/>
      <c r="C980" s="207"/>
      <c r="D980" s="48">
        <f t="shared" si="15"/>
        <v>0</v>
      </c>
      <c r="E980" s="47"/>
    </row>
    <row r="981" outlineLevel="2" spans="1:5">
      <c r="A981" s="166" t="s">
        <v>65</v>
      </c>
      <c r="B981" s="207"/>
      <c r="C981" s="207"/>
      <c r="D981" s="48">
        <f t="shared" si="15"/>
        <v>0</v>
      </c>
      <c r="E981" s="47"/>
    </row>
    <row r="982" outlineLevel="2" spans="1:5">
      <c r="A982" s="166" t="s">
        <v>803</v>
      </c>
      <c r="B982" s="207"/>
      <c r="C982" s="207"/>
      <c r="D982" s="48">
        <f t="shared" si="15"/>
        <v>0</v>
      </c>
      <c r="E982" s="47"/>
    </row>
    <row r="983" outlineLevel="2" spans="1:5">
      <c r="A983" s="166" t="s">
        <v>804</v>
      </c>
      <c r="B983" s="207"/>
      <c r="C983" s="207"/>
      <c r="D983" s="48">
        <f t="shared" si="15"/>
        <v>0</v>
      </c>
      <c r="E983" s="47"/>
    </row>
    <row r="984" outlineLevel="2" spans="1:5">
      <c r="A984" s="166" t="s">
        <v>805</v>
      </c>
      <c r="B984" s="207"/>
      <c r="C984" s="207"/>
      <c r="D984" s="48">
        <f t="shared" si="15"/>
        <v>0</v>
      </c>
      <c r="E984" s="47"/>
    </row>
    <row r="985" outlineLevel="2" spans="1:5">
      <c r="A985" s="166" t="s">
        <v>806</v>
      </c>
      <c r="B985" s="207"/>
      <c r="C985" s="207"/>
      <c r="D985" s="48">
        <f t="shared" si="15"/>
        <v>0</v>
      </c>
      <c r="E985" s="47"/>
    </row>
    <row r="986" outlineLevel="2" spans="1:5">
      <c r="A986" s="166" t="s">
        <v>807</v>
      </c>
      <c r="B986" s="207"/>
      <c r="C986" s="207"/>
      <c r="D986" s="48">
        <f t="shared" si="15"/>
        <v>0</v>
      </c>
      <c r="E986" s="47"/>
    </row>
    <row r="987" outlineLevel="2" spans="1:5">
      <c r="A987" s="166" t="s">
        <v>808</v>
      </c>
      <c r="B987" s="207"/>
      <c r="C987" s="207"/>
      <c r="D987" s="48">
        <f t="shared" si="15"/>
        <v>0</v>
      </c>
      <c r="E987" s="47"/>
    </row>
    <row r="988" outlineLevel="2" spans="1:5">
      <c r="A988" s="166" t="s">
        <v>809</v>
      </c>
      <c r="B988" s="207"/>
      <c r="C988" s="207"/>
      <c r="D988" s="48">
        <f t="shared" si="15"/>
        <v>0</v>
      </c>
      <c r="E988" s="47"/>
    </row>
    <row r="989" outlineLevel="2" spans="1:5">
      <c r="A989" s="166" t="s">
        <v>810</v>
      </c>
      <c r="B989" s="207"/>
      <c r="C989" s="207"/>
      <c r="D989" s="48">
        <f t="shared" si="15"/>
        <v>0</v>
      </c>
      <c r="E989" s="47"/>
    </row>
    <row r="990" outlineLevel="2" spans="1:5">
      <c r="A990" s="166" t="s">
        <v>811</v>
      </c>
      <c r="B990" s="207"/>
      <c r="C990" s="207"/>
      <c r="D990" s="48">
        <f t="shared" si="15"/>
        <v>0</v>
      </c>
      <c r="E990" s="47"/>
    </row>
    <row r="991" outlineLevel="2" spans="1:5">
      <c r="A991" s="166" t="s">
        <v>812</v>
      </c>
      <c r="B991" s="207"/>
      <c r="C991" s="207"/>
      <c r="D991" s="48">
        <f t="shared" si="15"/>
        <v>0</v>
      </c>
      <c r="E991" s="47"/>
    </row>
    <row r="992" outlineLevel="2" spans="1:5">
      <c r="A992" s="166" t="s">
        <v>813</v>
      </c>
      <c r="B992" s="207"/>
      <c r="C992" s="207"/>
      <c r="D992" s="48">
        <f t="shared" si="15"/>
        <v>0</v>
      </c>
      <c r="E992" s="47"/>
    </row>
    <row r="993" outlineLevel="2" spans="1:5">
      <c r="A993" s="166" t="s">
        <v>814</v>
      </c>
      <c r="B993" s="207">
        <v>140</v>
      </c>
      <c r="C993" s="207">
        <v>230</v>
      </c>
      <c r="D993" s="48">
        <f t="shared" si="15"/>
        <v>1.64285714285714</v>
      </c>
      <c r="E993" s="47"/>
    </row>
    <row r="994" outlineLevel="1" spans="1:5">
      <c r="A994" s="166" t="s">
        <v>815</v>
      </c>
      <c r="B994" s="208">
        <f>SUM(B995:B998)</f>
        <v>0</v>
      </c>
      <c r="C994" s="208">
        <f>SUM(C995:C998)</f>
        <v>0</v>
      </c>
      <c r="D994" s="48">
        <f t="shared" si="15"/>
        <v>0</v>
      </c>
      <c r="E994" s="47"/>
    </row>
    <row r="995" outlineLevel="2" spans="1:5">
      <c r="A995" s="166" t="s">
        <v>63</v>
      </c>
      <c r="B995" s="207"/>
      <c r="C995" s="207"/>
      <c r="D995" s="48">
        <f t="shared" si="15"/>
        <v>0</v>
      </c>
      <c r="E995" s="47"/>
    </row>
    <row r="996" outlineLevel="2" spans="1:5">
      <c r="A996" s="166" t="s">
        <v>64</v>
      </c>
      <c r="B996" s="207"/>
      <c r="C996" s="207"/>
      <c r="D996" s="48">
        <f t="shared" si="15"/>
        <v>0</v>
      </c>
      <c r="E996" s="47"/>
    </row>
    <row r="997" outlineLevel="2" spans="1:5">
      <c r="A997" s="166" t="s">
        <v>65</v>
      </c>
      <c r="B997" s="207"/>
      <c r="C997" s="207"/>
      <c r="D997" s="48">
        <f t="shared" si="15"/>
        <v>0</v>
      </c>
      <c r="E997" s="47"/>
    </row>
    <row r="998" outlineLevel="2" spans="1:5">
      <c r="A998" s="166" t="s">
        <v>816</v>
      </c>
      <c r="B998" s="207"/>
      <c r="C998" s="207"/>
      <c r="D998" s="48">
        <f t="shared" si="15"/>
        <v>0</v>
      </c>
      <c r="E998" s="47"/>
    </row>
    <row r="999" outlineLevel="1" spans="1:5">
      <c r="A999" s="166" t="s">
        <v>817</v>
      </c>
      <c r="B999" s="208">
        <f>SUM(B1000:B1009)</f>
        <v>0</v>
      </c>
      <c r="C999" s="208">
        <f>SUM(C1000:C1009)</f>
        <v>0</v>
      </c>
      <c r="D999" s="48">
        <f t="shared" si="15"/>
        <v>0</v>
      </c>
      <c r="E999" s="47"/>
    </row>
    <row r="1000" outlineLevel="2" spans="1:5">
      <c r="A1000" s="166" t="s">
        <v>63</v>
      </c>
      <c r="B1000" s="207"/>
      <c r="C1000" s="207"/>
      <c r="D1000" s="48">
        <f t="shared" si="15"/>
        <v>0</v>
      </c>
      <c r="E1000" s="47"/>
    </row>
    <row r="1001" outlineLevel="2" spans="1:5">
      <c r="A1001" s="166" t="s">
        <v>64</v>
      </c>
      <c r="B1001" s="207"/>
      <c r="C1001" s="207"/>
      <c r="D1001" s="48">
        <f t="shared" si="15"/>
        <v>0</v>
      </c>
      <c r="E1001" s="47"/>
    </row>
    <row r="1002" outlineLevel="2" spans="1:5">
      <c r="A1002" s="166" t="s">
        <v>65</v>
      </c>
      <c r="B1002" s="207"/>
      <c r="C1002" s="207"/>
      <c r="D1002" s="48">
        <f t="shared" si="15"/>
        <v>0</v>
      </c>
      <c r="E1002" s="47"/>
    </row>
    <row r="1003" outlineLevel="2" spans="1:5">
      <c r="A1003" s="166" t="s">
        <v>818</v>
      </c>
      <c r="B1003" s="207"/>
      <c r="C1003" s="207"/>
      <c r="D1003" s="48">
        <f t="shared" si="15"/>
        <v>0</v>
      </c>
      <c r="E1003" s="47"/>
    </row>
    <row r="1004" outlineLevel="2" spans="1:5">
      <c r="A1004" s="166" t="s">
        <v>819</v>
      </c>
      <c r="B1004" s="207"/>
      <c r="C1004" s="207"/>
      <c r="D1004" s="48">
        <f t="shared" si="15"/>
        <v>0</v>
      </c>
      <c r="E1004" s="47"/>
    </row>
    <row r="1005" outlineLevel="2" spans="1:5">
      <c r="A1005" s="166" t="s">
        <v>820</v>
      </c>
      <c r="B1005" s="207"/>
      <c r="C1005" s="207"/>
      <c r="D1005" s="48">
        <f t="shared" si="15"/>
        <v>0</v>
      </c>
      <c r="E1005" s="47"/>
    </row>
    <row r="1006" outlineLevel="2" spans="1:5">
      <c r="A1006" s="166" t="s">
        <v>821</v>
      </c>
      <c r="B1006" s="207"/>
      <c r="C1006" s="207"/>
      <c r="D1006" s="48">
        <f t="shared" si="15"/>
        <v>0</v>
      </c>
      <c r="E1006" s="47"/>
    </row>
    <row r="1007" outlineLevel="2" spans="1:5">
      <c r="A1007" s="166" t="s">
        <v>822</v>
      </c>
      <c r="B1007" s="207"/>
      <c r="C1007" s="207"/>
      <c r="D1007" s="48">
        <f t="shared" si="15"/>
        <v>0</v>
      </c>
      <c r="E1007" s="47"/>
    </row>
    <row r="1008" outlineLevel="2" spans="1:5">
      <c r="A1008" s="166" t="s">
        <v>72</v>
      </c>
      <c r="B1008" s="207"/>
      <c r="C1008" s="207"/>
      <c r="D1008" s="48">
        <f t="shared" si="15"/>
        <v>0</v>
      </c>
      <c r="E1008" s="47"/>
    </row>
    <row r="1009" outlineLevel="2" spans="1:5">
      <c r="A1009" s="166" t="s">
        <v>823</v>
      </c>
      <c r="B1009" s="207"/>
      <c r="C1009" s="207"/>
      <c r="D1009" s="48">
        <f t="shared" si="15"/>
        <v>0</v>
      </c>
      <c r="E1009" s="47"/>
    </row>
    <row r="1010" outlineLevel="1" spans="1:5">
      <c r="A1010" s="166" t="s">
        <v>824</v>
      </c>
      <c r="B1010" s="208">
        <f>SUM(B1011:B1016)</f>
        <v>0</v>
      </c>
      <c r="C1010" s="208">
        <f>SUM(C1011:C1016)</f>
        <v>0</v>
      </c>
      <c r="D1010" s="48">
        <f t="shared" si="15"/>
        <v>0</v>
      </c>
      <c r="E1010" s="47"/>
    </row>
    <row r="1011" outlineLevel="2" spans="1:5">
      <c r="A1011" s="166" t="s">
        <v>63</v>
      </c>
      <c r="B1011" s="207"/>
      <c r="C1011" s="207"/>
      <c r="D1011" s="48">
        <f t="shared" si="15"/>
        <v>0</v>
      </c>
      <c r="E1011" s="47"/>
    </row>
    <row r="1012" outlineLevel="2" spans="1:5">
      <c r="A1012" s="166" t="s">
        <v>64</v>
      </c>
      <c r="B1012" s="207"/>
      <c r="C1012" s="207"/>
      <c r="D1012" s="48">
        <f t="shared" si="15"/>
        <v>0</v>
      </c>
      <c r="E1012" s="47"/>
    </row>
    <row r="1013" outlineLevel="2" spans="1:5">
      <c r="A1013" s="166" t="s">
        <v>65</v>
      </c>
      <c r="B1013" s="207"/>
      <c r="C1013" s="207"/>
      <c r="D1013" s="48">
        <f t="shared" si="15"/>
        <v>0</v>
      </c>
      <c r="E1013" s="47"/>
    </row>
    <row r="1014" outlineLevel="2" spans="1:5">
      <c r="A1014" s="166" t="s">
        <v>825</v>
      </c>
      <c r="B1014" s="207"/>
      <c r="C1014" s="207"/>
      <c r="D1014" s="48">
        <f t="shared" si="15"/>
        <v>0</v>
      </c>
      <c r="E1014" s="47"/>
    </row>
    <row r="1015" outlineLevel="2" spans="1:5">
      <c r="A1015" s="166" t="s">
        <v>826</v>
      </c>
      <c r="B1015" s="207"/>
      <c r="C1015" s="207"/>
      <c r="D1015" s="48">
        <f t="shared" si="15"/>
        <v>0</v>
      </c>
      <c r="E1015" s="47"/>
    </row>
    <row r="1016" outlineLevel="2" spans="1:5">
      <c r="A1016" s="166" t="s">
        <v>827</v>
      </c>
      <c r="B1016" s="207"/>
      <c r="C1016" s="207"/>
      <c r="D1016" s="48">
        <f t="shared" si="15"/>
        <v>0</v>
      </c>
      <c r="E1016" s="47"/>
    </row>
    <row r="1017" outlineLevel="1" spans="1:5">
      <c r="A1017" s="166" t="s">
        <v>828</v>
      </c>
      <c r="B1017" s="208">
        <f>SUM(B1018:B1024)</f>
        <v>76</v>
      </c>
      <c r="C1017" s="208">
        <f>SUM(C1018:C1024)</f>
        <v>85</v>
      </c>
      <c r="D1017" s="48">
        <f t="shared" si="15"/>
        <v>1.11842105263158</v>
      </c>
      <c r="E1017" s="47"/>
    </row>
    <row r="1018" outlineLevel="2" spans="1:5">
      <c r="A1018" s="166" t="s">
        <v>63</v>
      </c>
      <c r="B1018" s="207">
        <v>0</v>
      </c>
      <c r="C1018" s="207"/>
      <c r="D1018" s="48">
        <f t="shared" si="15"/>
        <v>0</v>
      </c>
      <c r="E1018" s="47"/>
    </row>
    <row r="1019" outlineLevel="2" spans="1:5">
      <c r="A1019" s="166" t="s">
        <v>64</v>
      </c>
      <c r="B1019" s="207">
        <v>0</v>
      </c>
      <c r="C1019" s="207"/>
      <c r="D1019" s="48">
        <f t="shared" si="15"/>
        <v>0</v>
      </c>
      <c r="E1019" s="47"/>
    </row>
    <row r="1020" outlineLevel="2" spans="1:5">
      <c r="A1020" s="166" t="s">
        <v>65</v>
      </c>
      <c r="B1020" s="207">
        <v>0</v>
      </c>
      <c r="C1020" s="207"/>
      <c r="D1020" s="48">
        <f t="shared" si="15"/>
        <v>0</v>
      </c>
      <c r="E1020" s="47"/>
    </row>
    <row r="1021" outlineLevel="2" spans="1:5">
      <c r="A1021" s="166" t="s">
        <v>829</v>
      </c>
      <c r="B1021" s="207">
        <v>0</v>
      </c>
      <c r="C1021" s="207"/>
      <c r="D1021" s="48">
        <f t="shared" si="15"/>
        <v>0</v>
      </c>
      <c r="E1021" s="47"/>
    </row>
    <row r="1022" outlineLevel="2" spans="1:5">
      <c r="A1022" s="166" t="s">
        <v>830</v>
      </c>
      <c r="B1022" s="207">
        <v>35</v>
      </c>
      <c r="C1022" s="207">
        <v>40</v>
      </c>
      <c r="D1022" s="48">
        <f t="shared" si="15"/>
        <v>1.14285714285714</v>
      </c>
      <c r="E1022" s="47"/>
    </row>
    <row r="1023" outlineLevel="2" spans="1:5">
      <c r="A1023" s="166" t="s">
        <v>831</v>
      </c>
      <c r="B1023" s="207"/>
      <c r="C1023" s="207"/>
      <c r="D1023" s="48">
        <f t="shared" si="15"/>
        <v>0</v>
      </c>
      <c r="E1023" s="47"/>
    </row>
    <row r="1024" outlineLevel="2" spans="1:5">
      <c r="A1024" s="166" t="s">
        <v>832</v>
      </c>
      <c r="B1024" s="207">
        <v>41</v>
      </c>
      <c r="C1024" s="207">
        <v>45</v>
      </c>
      <c r="D1024" s="48">
        <f t="shared" si="15"/>
        <v>1.09756097560976</v>
      </c>
      <c r="E1024" s="47"/>
    </row>
    <row r="1025" outlineLevel="1" spans="1:5">
      <c r="A1025" s="166" t="s">
        <v>833</v>
      </c>
      <c r="B1025" s="208">
        <f>SUM(B1026:B1030)</f>
        <v>926</v>
      </c>
      <c r="C1025" s="208">
        <f>SUM(C1026:C1030)</f>
        <v>2698</v>
      </c>
      <c r="D1025" s="48">
        <f t="shared" si="15"/>
        <v>2.91360691144708</v>
      </c>
      <c r="E1025" s="47"/>
    </row>
    <row r="1026" outlineLevel="2" spans="1:5">
      <c r="A1026" s="166" t="s">
        <v>834</v>
      </c>
      <c r="B1026" s="207"/>
      <c r="C1026" s="207"/>
      <c r="D1026" s="48">
        <f t="shared" si="15"/>
        <v>0</v>
      </c>
      <c r="E1026" s="47"/>
    </row>
    <row r="1027" outlineLevel="2" spans="1:5">
      <c r="A1027" s="166" t="s">
        <v>835</v>
      </c>
      <c r="B1027" s="207"/>
      <c r="C1027" s="207"/>
      <c r="D1027" s="48">
        <f t="shared" si="15"/>
        <v>0</v>
      </c>
      <c r="E1027" s="47"/>
    </row>
    <row r="1028" outlineLevel="2" spans="1:5">
      <c r="A1028" s="166" t="s">
        <v>836</v>
      </c>
      <c r="B1028" s="207"/>
      <c r="C1028" s="207"/>
      <c r="D1028" s="48">
        <f t="shared" si="15"/>
        <v>0</v>
      </c>
      <c r="E1028" s="47"/>
    </row>
    <row r="1029" outlineLevel="2" spans="1:5">
      <c r="A1029" s="166" t="s">
        <v>837</v>
      </c>
      <c r="B1029" s="207"/>
      <c r="C1029" s="207"/>
      <c r="D1029" s="48">
        <f t="shared" si="15"/>
        <v>0</v>
      </c>
      <c r="E1029" s="47"/>
    </row>
    <row r="1030" outlineLevel="2" spans="1:5">
      <c r="A1030" s="166" t="s">
        <v>838</v>
      </c>
      <c r="B1030" s="207">
        <v>926</v>
      </c>
      <c r="C1030" s="207">
        <v>2698</v>
      </c>
      <c r="D1030" s="48">
        <f t="shared" ref="D1030:D1093" si="16">IF(B1030&lt;&gt;0,C1030/B1030,0)</f>
        <v>2.91360691144708</v>
      </c>
      <c r="E1030" s="47"/>
    </row>
    <row r="1031" spans="1:5">
      <c r="A1031" s="166" t="s">
        <v>839</v>
      </c>
      <c r="B1031" s="207">
        <f>SUM(B1032,B1042,B1048)</f>
        <v>1892</v>
      </c>
      <c r="C1031" s="207">
        <f>SUM(C1032,C1042,C1048)</f>
        <v>1654</v>
      </c>
      <c r="D1031" s="48">
        <f t="shared" si="16"/>
        <v>0.874207188160677</v>
      </c>
      <c r="E1031" s="47"/>
    </row>
    <row r="1032" outlineLevel="1" spans="1:5">
      <c r="A1032" s="166" t="s">
        <v>840</v>
      </c>
      <c r="B1032" s="208">
        <f>SUM(B1033:B1041)</f>
        <v>1145</v>
      </c>
      <c r="C1032" s="208">
        <f>SUM(C1033:C1041)</f>
        <v>921</v>
      </c>
      <c r="D1032" s="48">
        <f t="shared" si="16"/>
        <v>0.804366812227074</v>
      </c>
      <c r="E1032" s="47"/>
    </row>
    <row r="1033" outlineLevel="2" spans="1:5">
      <c r="A1033" s="166" t="s">
        <v>63</v>
      </c>
      <c r="B1033" s="207">
        <v>207</v>
      </c>
      <c r="C1033" s="207">
        <v>195</v>
      </c>
      <c r="D1033" s="48">
        <f t="shared" si="16"/>
        <v>0.942028985507246</v>
      </c>
      <c r="E1033" s="47"/>
    </row>
    <row r="1034" outlineLevel="2" spans="1:5">
      <c r="A1034" s="166" t="s">
        <v>64</v>
      </c>
      <c r="B1034" s="207"/>
      <c r="C1034" s="207"/>
      <c r="D1034" s="48">
        <f t="shared" si="16"/>
        <v>0</v>
      </c>
      <c r="E1034" s="47"/>
    </row>
    <row r="1035" outlineLevel="2" spans="1:5">
      <c r="A1035" s="166" t="s">
        <v>65</v>
      </c>
      <c r="B1035" s="207"/>
      <c r="C1035" s="207"/>
      <c r="D1035" s="48">
        <f t="shared" si="16"/>
        <v>0</v>
      </c>
      <c r="E1035" s="47"/>
    </row>
    <row r="1036" outlineLevel="2" spans="1:5">
      <c r="A1036" s="166" t="s">
        <v>841</v>
      </c>
      <c r="B1036" s="207"/>
      <c r="C1036" s="207"/>
      <c r="D1036" s="48">
        <f t="shared" si="16"/>
        <v>0</v>
      </c>
      <c r="E1036" s="47"/>
    </row>
    <row r="1037" outlineLevel="2" spans="1:5">
      <c r="A1037" s="166" t="s">
        <v>842</v>
      </c>
      <c r="B1037" s="207"/>
      <c r="C1037" s="207"/>
      <c r="D1037" s="48">
        <f t="shared" si="16"/>
        <v>0</v>
      </c>
      <c r="E1037" s="47"/>
    </row>
    <row r="1038" outlineLevel="2" spans="1:5">
      <c r="A1038" s="166" t="s">
        <v>843</v>
      </c>
      <c r="B1038" s="207"/>
      <c r="C1038" s="207"/>
      <c r="D1038" s="48">
        <f t="shared" si="16"/>
        <v>0</v>
      </c>
      <c r="E1038" s="47"/>
    </row>
    <row r="1039" outlineLevel="2" spans="1:5">
      <c r="A1039" s="166" t="s">
        <v>844</v>
      </c>
      <c r="B1039" s="207"/>
      <c r="C1039" s="207"/>
      <c r="D1039" s="48">
        <f t="shared" si="16"/>
        <v>0</v>
      </c>
      <c r="E1039" s="47"/>
    </row>
    <row r="1040" outlineLevel="2" spans="1:5">
      <c r="A1040" s="166" t="s">
        <v>72</v>
      </c>
      <c r="B1040" s="207"/>
      <c r="C1040" s="207"/>
      <c r="D1040" s="48">
        <f t="shared" si="16"/>
        <v>0</v>
      </c>
      <c r="E1040" s="47"/>
    </row>
    <row r="1041" outlineLevel="2" spans="1:5">
      <c r="A1041" s="166" t="s">
        <v>845</v>
      </c>
      <c r="B1041" s="207">
        <v>938</v>
      </c>
      <c r="C1041" s="207">
        <v>726</v>
      </c>
      <c r="D1041" s="48">
        <f t="shared" si="16"/>
        <v>0.773987206823028</v>
      </c>
      <c r="E1041" s="47"/>
    </row>
    <row r="1042" outlineLevel="1" spans="1:5">
      <c r="A1042" s="166" t="s">
        <v>846</v>
      </c>
      <c r="B1042" s="208">
        <f>SUM(B1043:B1047)</f>
        <v>234</v>
      </c>
      <c r="C1042" s="208">
        <f>SUM(C1043:C1047)</f>
        <v>220</v>
      </c>
      <c r="D1042" s="48">
        <f t="shared" si="16"/>
        <v>0.94017094017094</v>
      </c>
      <c r="E1042" s="47"/>
    </row>
    <row r="1043" outlineLevel="2" spans="1:5">
      <c r="A1043" s="166" t="s">
        <v>63</v>
      </c>
      <c r="B1043" s="207"/>
      <c r="C1043" s="207"/>
      <c r="D1043" s="48">
        <f t="shared" si="16"/>
        <v>0</v>
      </c>
      <c r="E1043" s="47"/>
    </row>
    <row r="1044" outlineLevel="2" spans="1:5">
      <c r="A1044" s="166" t="s">
        <v>64</v>
      </c>
      <c r="B1044" s="207"/>
      <c r="C1044" s="207"/>
      <c r="D1044" s="48">
        <f t="shared" si="16"/>
        <v>0</v>
      </c>
      <c r="E1044" s="47"/>
    </row>
    <row r="1045" outlineLevel="2" spans="1:5">
      <c r="A1045" s="166" t="s">
        <v>65</v>
      </c>
      <c r="B1045" s="207"/>
      <c r="C1045" s="207"/>
      <c r="D1045" s="48">
        <f t="shared" si="16"/>
        <v>0</v>
      </c>
      <c r="E1045" s="47"/>
    </row>
    <row r="1046" outlineLevel="2" spans="1:5">
      <c r="A1046" s="166" t="s">
        <v>847</v>
      </c>
      <c r="B1046" s="207"/>
      <c r="C1046" s="207"/>
      <c r="D1046" s="48">
        <f t="shared" si="16"/>
        <v>0</v>
      </c>
      <c r="E1046" s="47"/>
    </row>
    <row r="1047" outlineLevel="2" spans="1:5">
      <c r="A1047" s="166" t="s">
        <v>848</v>
      </c>
      <c r="B1047" s="207">
        <v>234</v>
      </c>
      <c r="C1047" s="207">
        <v>220</v>
      </c>
      <c r="D1047" s="48">
        <f t="shared" si="16"/>
        <v>0.94017094017094</v>
      </c>
      <c r="E1047" s="47"/>
    </row>
    <row r="1048" outlineLevel="1" spans="1:5">
      <c r="A1048" s="166" t="s">
        <v>849</v>
      </c>
      <c r="B1048" s="208">
        <f>SUM(B1049:B1050)</f>
        <v>513</v>
      </c>
      <c r="C1048" s="208">
        <f>SUM(C1049:C1050)</f>
        <v>513</v>
      </c>
      <c r="D1048" s="48">
        <f t="shared" si="16"/>
        <v>1</v>
      </c>
      <c r="E1048" s="47"/>
    </row>
    <row r="1049" outlineLevel="2" spans="1:5">
      <c r="A1049" s="166" t="s">
        <v>850</v>
      </c>
      <c r="B1049" s="207"/>
      <c r="C1049" s="207"/>
      <c r="D1049" s="48">
        <f t="shared" si="16"/>
        <v>0</v>
      </c>
      <c r="E1049" s="47"/>
    </row>
    <row r="1050" outlineLevel="2" spans="1:5">
      <c r="A1050" s="166" t="s">
        <v>851</v>
      </c>
      <c r="B1050" s="207">
        <v>513</v>
      </c>
      <c r="C1050" s="207">
        <v>513</v>
      </c>
      <c r="D1050" s="48">
        <f t="shared" si="16"/>
        <v>1</v>
      </c>
      <c r="E1050" s="47"/>
    </row>
    <row r="1051" spans="1:5">
      <c r="A1051" s="166" t="s">
        <v>852</v>
      </c>
      <c r="B1051" s="207">
        <f>SUM(B1052,B1059,B1069,B1075,B1078)</f>
        <v>6</v>
      </c>
      <c r="C1051" s="207">
        <f>SUM(C1052,C1059,C1069,C1075,C1078)</f>
        <v>0</v>
      </c>
      <c r="D1051" s="48">
        <f t="shared" si="16"/>
        <v>0</v>
      </c>
      <c r="E1051" s="47"/>
    </row>
    <row r="1052" outlineLevel="1" spans="1:5">
      <c r="A1052" s="166" t="s">
        <v>853</v>
      </c>
      <c r="B1052" s="208">
        <f>SUM(B1053:B1058)</f>
        <v>0</v>
      </c>
      <c r="C1052" s="208">
        <f>SUM(C1053:C1058)</f>
        <v>0</v>
      </c>
      <c r="D1052" s="48">
        <f t="shared" si="16"/>
        <v>0</v>
      </c>
      <c r="E1052" s="47"/>
    </row>
    <row r="1053" outlineLevel="2" spans="1:5">
      <c r="A1053" s="166" t="s">
        <v>63</v>
      </c>
      <c r="B1053" s="207"/>
      <c r="C1053" s="207"/>
      <c r="D1053" s="48">
        <f t="shared" si="16"/>
        <v>0</v>
      </c>
      <c r="E1053" s="47"/>
    </row>
    <row r="1054" outlineLevel="2" spans="1:5">
      <c r="A1054" s="166" t="s">
        <v>64</v>
      </c>
      <c r="B1054" s="207"/>
      <c r="C1054" s="207"/>
      <c r="D1054" s="48">
        <f t="shared" si="16"/>
        <v>0</v>
      </c>
      <c r="E1054" s="47"/>
    </row>
    <row r="1055" outlineLevel="2" spans="1:5">
      <c r="A1055" s="166" t="s">
        <v>65</v>
      </c>
      <c r="B1055" s="207"/>
      <c r="C1055" s="207"/>
      <c r="D1055" s="48">
        <f t="shared" si="16"/>
        <v>0</v>
      </c>
      <c r="E1055" s="47"/>
    </row>
    <row r="1056" outlineLevel="2" spans="1:5">
      <c r="A1056" s="166" t="s">
        <v>854</v>
      </c>
      <c r="B1056" s="207"/>
      <c r="C1056" s="207"/>
      <c r="D1056" s="48">
        <f t="shared" si="16"/>
        <v>0</v>
      </c>
      <c r="E1056" s="47"/>
    </row>
    <row r="1057" outlineLevel="2" spans="1:5">
      <c r="A1057" s="166" t="s">
        <v>72</v>
      </c>
      <c r="B1057" s="207"/>
      <c r="C1057" s="207"/>
      <c r="D1057" s="48">
        <f t="shared" si="16"/>
        <v>0</v>
      </c>
      <c r="E1057" s="47"/>
    </row>
    <row r="1058" outlineLevel="2" spans="1:5">
      <c r="A1058" s="166" t="s">
        <v>855</v>
      </c>
      <c r="B1058" s="207"/>
      <c r="C1058" s="207"/>
      <c r="D1058" s="48">
        <f t="shared" si="16"/>
        <v>0</v>
      </c>
      <c r="E1058" s="47"/>
    </row>
    <row r="1059" outlineLevel="1" spans="1:5">
      <c r="A1059" s="166" t="s">
        <v>856</v>
      </c>
      <c r="B1059" s="208">
        <f>SUM(B1060:B1068)</f>
        <v>0</v>
      </c>
      <c r="C1059" s="208">
        <f>SUM(C1060:C1068)</f>
        <v>0</v>
      </c>
      <c r="D1059" s="48">
        <f t="shared" si="16"/>
        <v>0</v>
      </c>
      <c r="E1059" s="47"/>
    </row>
    <row r="1060" outlineLevel="2" spans="1:5">
      <c r="A1060" s="166" t="s">
        <v>857</v>
      </c>
      <c r="B1060" s="207"/>
      <c r="C1060" s="207"/>
      <c r="D1060" s="48">
        <f t="shared" si="16"/>
        <v>0</v>
      </c>
      <c r="E1060" s="47"/>
    </row>
    <row r="1061" outlineLevel="2" spans="1:5">
      <c r="A1061" s="166" t="s">
        <v>858</v>
      </c>
      <c r="B1061" s="207"/>
      <c r="C1061" s="207"/>
      <c r="D1061" s="48">
        <f t="shared" si="16"/>
        <v>0</v>
      </c>
      <c r="E1061" s="47"/>
    </row>
    <row r="1062" outlineLevel="2" spans="1:5">
      <c r="A1062" s="166" t="s">
        <v>859</v>
      </c>
      <c r="B1062" s="207"/>
      <c r="C1062" s="207"/>
      <c r="D1062" s="48">
        <f t="shared" si="16"/>
        <v>0</v>
      </c>
      <c r="E1062" s="47"/>
    </row>
    <row r="1063" outlineLevel="2" spans="1:5">
      <c r="A1063" s="166" t="s">
        <v>860</v>
      </c>
      <c r="B1063" s="207"/>
      <c r="C1063" s="207"/>
      <c r="D1063" s="48">
        <f t="shared" si="16"/>
        <v>0</v>
      </c>
      <c r="E1063" s="47"/>
    </row>
    <row r="1064" outlineLevel="2" spans="1:5">
      <c r="A1064" s="166" t="s">
        <v>861</v>
      </c>
      <c r="B1064" s="207"/>
      <c r="C1064" s="207"/>
      <c r="D1064" s="48">
        <f t="shared" si="16"/>
        <v>0</v>
      </c>
      <c r="E1064" s="47"/>
    </row>
    <row r="1065" outlineLevel="2" spans="1:5">
      <c r="A1065" s="166" t="s">
        <v>862</v>
      </c>
      <c r="B1065" s="207"/>
      <c r="C1065" s="207"/>
      <c r="D1065" s="48">
        <f t="shared" si="16"/>
        <v>0</v>
      </c>
      <c r="E1065" s="47"/>
    </row>
    <row r="1066" outlineLevel="2" spans="1:5">
      <c r="A1066" s="166" t="s">
        <v>863</v>
      </c>
      <c r="B1066" s="207"/>
      <c r="C1066" s="207"/>
      <c r="D1066" s="48">
        <f t="shared" si="16"/>
        <v>0</v>
      </c>
      <c r="E1066" s="47"/>
    </row>
    <row r="1067" outlineLevel="2" spans="1:5">
      <c r="A1067" s="166" t="s">
        <v>864</v>
      </c>
      <c r="B1067" s="207"/>
      <c r="C1067" s="207"/>
      <c r="D1067" s="48">
        <f t="shared" si="16"/>
        <v>0</v>
      </c>
      <c r="E1067" s="47"/>
    </row>
    <row r="1068" outlineLevel="2" spans="1:5">
      <c r="A1068" s="166" t="s">
        <v>865</v>
      </c>
      <c r="B1068" s="207"/>
      <c r="C1068" s="207"/>
      <c r="D1068" s="48">
        <f t="shared" si="16"/>
        <v>0</v>
      </c>
      <c r="E1068" s="47"/>
    </row>
    <row r="1069" outlineLevel="1" spans="1:5">
      <c r="A1069" s="166" t="s">
        <v>866</v>
      </c>
      <c r="B1069" s="208">
        <f>SUM(B1070:B1074)</f>
        <v>6</v>
      </c>
      <c r="C1069" s="208">
        <f>SUM(C1070:C1074)</f>
        <v>0</v>
      </c>
      <c r="D1069" s="48">
        <f t="shared" si="16"/>
        <v>0</v>
      </c>
      <c r="E1069" s="47"/>
    </row>
    <row r="1070" outlineLevel="2" spans="1:5">
      <c r="A1070" s="166" t="s">
        <v>867</v>
      </c>
      <c r="B1070" s="207"/>
      <c r="C1070" s="207"/>
      <c r="D1070" s="48">
        <f t="shared" si="16"/>
        <v>0</v>
      </c>
      <c r="E1070" s="47"/>
    </row>
    <row r="1071" outlineLevel="2" spans="1:5">
      <c r="A1071" s="44" t="s">
        <v>868</v>
      </c>
      <c r="B1071" s="207"/>
      <c r="C1071" s="207"/>
      <c r="D1071" s="48">
        <f t="shared" si="16"/>
        <v>0</v>
      </c>
      <c r="E1071" s="47"/>
    </row>
    <row r="1072" outlineLevel="2" spans="1:5">
      <c r="A1072" s="166" t="s">
        <v>869</v>
      </c>
      <c r="B1072" s="207"/>
      <c r="C1072" s="207"/>
      <c r="D1072" s="48">
        <f t="shared" si="16"/>
        <v>0</v>
      </c>
      <c r="E1072" s="47"/>
    </row>
    <row r="1073" outlineLevel="2" spans="1:5">
      <c r="A1073" s="166" t="s">
        <v>870</v>
      </c>
      <c r="B1073" s="207"/>
      <c r="C1073" s="207"/>
      <c r="D1073" s="48">
        <f t="shared" si="16"/>
        <v>0</v>
      </c>
      <c r="E1073" s="47"/>
    </row>
    <row r="1074" outlineLevel="2" spans="1:5">
      <c r="A1074" s="166" t="s">
        <v>871</v>
      </c>
      <c r="B1074" s="207">
        <v>6</v>
      </c>
      <c r="C1074" s="207"/>
      <c r="D1074" s="48">
        <f t="shared" si="16"/>
        <v>0</v>
      </c>
      <c r="E1074" s="47"/>
    </row>
    <row r="1075" outlineLevel="1" spans="1:5">
      <c r="A1075" s="166" t="s">
        <v>872</v>
      </c>
      <c r="B1075" s="208">
        <f>SUM(B1076:B1077)</f>
        <v>0</v>
      </c>
      <c r="C1075" s="208">
        <f>SUM(C1076:C1077)</f>
        <v>0</v>
      </c>
      <c r="D1075" s="48">
        <f t="shared" si="16"/>
        <v>0</v>
      </c>
      <c r="E1075" s="47"/>
    </row>
    <row r="1076" outlineLevel="2" spans="1:5">
      <c r="A1076" s="166" t="s">
        <v>873</v>
      </c>
      <c r="B1076" s="207"/>
      <c r="C1076" s="207"/>
      <c r="D1076" s="48">
        <f t="shared" si="16"/>
        <v>0</v>
      </c>
      <c r="E1076" s="47"/>
    </row>
    <row r="1077" outlineLevel="2" spans="1:5">
      <c r="A1077" s="166" t="s">
        <v>874</v>
      </c>
      <c r="B1077" s="207"/>
      <c r="C1077" s="207"/>
      <c r="D1077" s="48">
        <f t="shared" si="16"/>
        <v>0</v>
      </c>
      <c r="E1077" s="47"/>
    </row>
    <row r="1078" outlineLevel="1" spans="1:5">
      <c r="A1078" s="166" t="s">
        <v>875</v>
      </c>
      <c r="B1078" s="208">
        <f>SUM(B1079,B1080)</f>
        <v>0</v>
      </c>
      <c r="C1078" s="208">
        <f>SUM(C1079,C1080)</f>
        <v>0</v>
      </c>
      <c r="D1078" s="48">
        <f t="shared" si="16"/>
        <v>0</v>
      </c>
      <c r="E1078" s="47"/>
    </row>
    <row r="1079" outlineLevel="2" spans="1:5">
      <c r="A1079" s="166" t="s">
        <v>876</v>
      </c>
      <c r="B1079" s="207"/>
      <c r="C1079" s="207"/>
      <c r="D1079" s="48">
        <f t="shared" si="16"/>
        <v>0</v>
      </c>
      <c r="E1079" s="47"/>
    </row>
    <row r="1080" outlineLevel="2" spans="1:5">
      <c r="A1080" s="166" t="s">
        <v>877</v>
      </c>
      <c r="B1080" s="207"/>
      <c r="C1080" s="207"/>
      <c r="D1080" s="48">
        <f t="shared" si="16"/>
        <v>0</v>
      </c>
      <c r="E1080" s="47"/>
    </row>
    <row r="1081" spans="1:5">
      <c r="A1081" s="166" t="s">
        <v>878</v>
      </c>
      <c r="B1081" s="207">
        <f>SUM(B1082:B1090)</f>
        <v>0</v>
      </c>
      <c r="C1081" s="207">
        <f>SUM(C1082:C1090)</f>
        <v>0</v>
      </c>
      <c r="D1081" s="48">
        <f t="shared" si="16"/>
        <v>0</v>
      </c>
      <c r="E1081" s="47"/>
    </row>
    <row r="1082" outlineLevel="1" spans="1:5">
      <c r="A1082" s="166" t="s">
        <v>879</v>
      </c>
      <c r="B1082" s="207"/>
      <c r="C1082" s="207"/>
      <c r="D1082" s="48">
        <f t="shared" si="16"/>
        <v>0</v>
      </c>
      <c r="E1082" s="47"/>
    </row>
    <row r="1083" outlineLevel="1" spans="1:5">
      <c r="A1083" s="166" t="s">
        <v>880</v>
      </c>
      <c r="B1083" s="207"/>
      <c r="C1083" s="207"/>
      <c r="D1083" s="48">
        <f t="shared" si="16"/>
        <v>0</v>
      </c>
      <c r="E1083" s="47"/>
    </row>
    <row r="1084" outlineLevel="1" spans="1:5">
      <c r="A1084" s="166" t="s">
        <v>881</v>
      </c>
      <c r="B1084" s="207"/>
      <c r="C1084" s="207"/>
      <c r="D1084" s="48">
        <f t="shared" si="16"/>
        <v>0</v>
      </c>
      <c r="E1084" s="47"/>
    </row>
    <row r="1085" outlineLevel="1" spans="1:5">
      <c r="A1085" s="166" t="s">
        <v>882</v>
      </c>
      <c r="B1085" s="207"/>
      <c r="C1085" s="207"/>
      <c r="D1085" s="48">
        <f t="shared" si="16"/>
        <v>0</v>
      </c>
      <c r="E1085" s="47"/>
    </row>
    <row r="1086" outlineLevel="1" spans="1:5">
      <c r="A1086" s="166" t="s">
        <v>883</v>
      </c>
      <c r="B1086" s="207"/>
      <c r="C1086" s="207"/>
      <c r="D1086" s="48">
        <f t="shared" si="16"/>
        <v>0</v>
      </c>
      <c r="E1086" s="47"/>
    </row>
    <row r="1087" outlineLevel="1" spans="1:5">
      <c r="A1087" s="166" t="s">
        <v>884</v>
      </c>
      <c r="B1087" s="207"/>
      <c r="C1087" s="207"/>
      <c r="D1087" s="48">
        <f t="shared" si="16"/>
        <v>0</v>
      </c>
      <c r="E1087" s="47"/>
    </row>
    <row r="1088" outlineLevel="1" spans="1:5">
      <c r="A1088" s="166" t="s">
        <v>885</v>
      </c>
      <c r="B1088" s="207"/>
      <c r="C1088" s="207"/>
      <c r="D1088" s="48">
        <f t="shared" si="16"/>
        <v>0</v>
      </c>
      <c r="E1088" s="47"/>
    </row>
    <row r="1089" outlineLevel="1" spans="1:5">
      <c r="A1089" s="166" t="s">
        <v>886</v>
      </c>
      <c r="B1089" s="207"/>
      <c r="C1089" s="207"/>
      <c r="D1089" s="48">
        <f t="shared" si="16"/>
        <v>0</v>
      </c>
      <c r="E1089" s="47"/>
    </row>
    <row r="1090" outlineLevel="1" spans="1:5">
      <c r="A1090" s="166" t="s">
        <v>887</v>
      </c>
      <c r="B1090" s="207"/>
      <c r="C1090" s="207"/>
      <c r="D1090" s="48">
        <f t="shared" si="16"/>
        <v>0</v>
      </c>
      <c r="E1090" s="47"/>
    </row>
    <row r="1091" spans="1:5">
      <c r="A1091" s="166" t="s">
        <v>888</v>
      </c>
      <c r="B1091" s="207">
        <f>SUM(B1092,B1119,B1134)</f>
        <v>3118</v>
      </c>
      <c r="C1091" s="207">
        <f>SUM(C1092,C1119,C1134)</f>
        <v>4352</v>
      </c>
      <c r="D1091" s="48">
        <f t="shared" si="16"/>
        <v>1.39576651699808</v>
      </c>
      <c r="E1091" s="47"/>
    </row>
    <row r="1092" outlineLevel="1" spans="1:5">
      <c r="A1092" s="166" t="s">
        <v>889</v>
      </c>
      <c r="B1092" s="208">
        <f>SUM(B1093:B1118)</f>
        <v>3017</v>
      </c>
      <c r="C1092" s="208">
        <f>SUM(C1093:C1118)</f>
        <v>4251</v>
      </c>
      <c r="D1092" s="48">
        <f t="shared" si="16"/>
        <v>1.40901557838913</v>
      </c>
      <c r="E1092" s="47"/>
    </row>
    <row r="1093" outlineLevel="2" spans="1:5">
      <c r="A1093" s="166" t="s">
        <v>63</v>
      </c>
      <c r="B1093" s="207">
        <v>416</v>
      </c>
      <c r="C1093" s="207">
        <v>475</v>
      </c>
      <c r="D1093" s="48">
        <f t="shared" si="16"/>
        <v>1.14182692307692</v>
      </c>
      <c r="E1093" s="47"/>
    </row>
    <row r="1094" outlineLevel="2" spans="1:5">
      <c r="A1094" s="166" t="s">
        <v>64</v>
      </c>
      <c r="B1094" s="207">
        <v>0</v>
      </c>
      <c r="C1094" s="207"/>
      <c r="D1094" s="48">
        <f t="shared" ref="D1094:D1157" si="17">IF(B1094&lt;&gt;0,C1094/B1094,0)</f>
        <v>0</v>
      </c>
      <c r="E1094" s="47"/>
    </row>
    <row r="1095" outlineLevel="2" spans="1:5">
      <c r="A1095" s="166" t="s">
        <v>65</v>
      </c>
      <c r="B1095" s="207">
        <v>0</v>
      </c>
      <c r="C1095" s="207"/>
      <c r="D1095" s="48">
        <f t="shared" si="17"/>
        <v>0</v>
      </c>
      <c r="E1095" s="47"/>
    </row>
    <row r="1096" outlineLevel="2" spans="1:5">
      <c r="A1096" s="166" t="s">
        <v>890</v>
      </c>
      <c r="B1096" s="207">
        <v>0</v>
      </c>
      <c r="C1096" s="207"/>
      <c r="D1096" s="48">
        <f t="shared" si="17"/>
        <v>0</v>
      </c>
      <c r="E1096" s="47"/>
    </row>
    <row r="1097" outlineLevel="2" spans="1:5">
      <c r="A1097" s="166" t="s">
        <v>891</v>
      </c>
      <c r="B1097" s="207">
        <v>0</v>
      </c>
      <c r="C1097" s="207"/>
      <c r="D1097" s="48">
        <f t="shared" si="17"/>
        <v>0</v>
      </c>
      <c r="E1097" s="47"/>
    </row>
    <row r="1098" outlineLevel="2" spans="1:5">
      <c r="A1098" s="166" t="s">
        <v>892</v>
      </c>
      <c r="B1098" s="207">
        <v>0</v>
      </c>
      <c r="C1098" s="207"/>
      <c r="D1098" s="48">
        <f t="shared" si="17"/>
        <v>0</v>
      </c>
      <c r="E1098" s="47"/>
    </row>
    <row r="1099" outlineLevel="2" spans="1:5">
      <c r="A1099" s="166" t="s">
        <v>893</v>
      </c>
      <c r="B1099" s="207">
        <v>0</v>
      </c>
      <c r="C1099" s="207"/>
      <c r="D1099" s="48">
        <f t="shared" si="17"/>
        <v>0</v>
      </c>
      <c r="E1099" s="47"/>
    </row>
    <row r="1100" outlineLevel="2" spans="1:5">
      <c r="A1100" s="166" t="s">
        <v>894</v>
      </c>
      <c r="B1100" s="207">
        <v>57</v>
      </c>
      <c r="C1100" s="207"/>
      <c r="D1100" s="48">
        <f t="shared" si="17"/>
        <v>0</v>
      </c>
      <c r="E1100" s="47"/>
    </row>
    <row r="1101" outlineLevel="2" spans="1:5">
      <c r="A1101" s="166" t="s">
        <v>895</v>
      </c>
      <c r="B1101" s="207">
        <v>0</v>
      </c>
      <c r="C1101" s="207"/>
      <c r="D1101" s="48">
        <f t="shared" si="17"/>
        <v>0</v>
      </c>
      <c r="E1101" s="47"/>
    </row>
    <row r="1102" outlineLevel="2" spans="1:5">
      <c r="A1102" s="166" t="s">
        <v>896</v>
      </c>
      <c r="B1102" s="207">
        <v>0</v>
      </c>
      <c r="C1102" s="207"/>
      <c r="D1102" s="48">
        <f t="shared" si="17"/>
        <v>0</v>
      </c>
      <c r="E1102" s="47"/>
    </row>
    <row r="1103" outlineLevel="2" spans="1:5">
      <c r="A1103" s="166" t="s">
        <v>897</v>
      </c>
      <c r="B1103" s="207">
        <v>0</v>
      </c>
      <c r="C1103" s="207"/>
      <c r="D1103" s="48">
        <f t="shared" si="17"/>
        <v>0</v>
      </c>
      <c r="E1103" s="47"/>
    </row>
    <row r="1104" outlineLevel="2" spans="1:5">
      <c r="A1104" s="166" t="s">
        <v>898</v>
      </c>
      <c r="B1104" s="207">
        <v>0</v>
      </c>
      <c r="C1104" s="207"/>
      <c r="D1104" s="48">
        <f t="shared" si="17"/>
        <v>0</v>
      </c>
      <c r="E1104" s="47"/>
    </row>
    <row r="1105" outlineLevel="2" spans="1:5">
      <c r="A1105" s="166" t="s">
        <v>899</v>
      </c>
      <c r="B1105" s="207">
        <v>0</v>
      </c>
      <c r="C1105" s="207"/>
      <c r="D1105" s="48">
        <f t="shared" si="17"/>
        <v>0</v>
      </c>
      <c r="E1105" s="47"/>
    </row>
    <row r="1106" outlineLevel="2" spans="1:5">
      <c r="A1106" s="166" t="s">
        <v>900</v>
      </c>
      <c r="B1106" s="207">
        <v>0</v>
      </c>
      <c r="C1106" s="207"/>
      <c r="D1106" s="48">
        <f t="shared" si="17"/>
        <v>0</v>
      </c>
      <c r="E1106" s="47"/>
    </row>
    <row r="1107" outlineLevel="2" spans="1:5">
      <c r="A1107" s="166" t="s">
        <v>901</v>
      </c>
      <c r="B1107" s="207">
        <v>0</v>
      </c>
      <c r="C1107" s="207"/>
      <c r="D1107" s="48">
        <f t="shared" si="17"/>
        <v>0</v>
      </c>
      <c r="E1107" s="47"/>
    </row>
    <row r="1108" outlineLevel="2" spans="1:5">
      <c r="A1108" s="166" t="s">
        <v>902</v>
      </c>
      <c r="B1108" s="207">
        <v>0</v>
      </c>
      <c r="C1108" s="207"/>
      <c r="D1108" s="48">
        <f t="shared" si="17"/>
        <v>0</v>
      </c>
      <c r="E1108" s="47"/>
    </row>
    <row r="1109" outlineLevel="2" spans="1:5">
      <c r="A1109" s="166" t="s">
        <v>903</v>
      </c>
      <c r="B1109" s="207">
        <v>0</v>
      </c>
      <c r="C1109" s="207"/>
      <c r="D1109" s="48">
        <f t="shared" si="17"/>
        <v>0</v>
      </c>
      <c r="E1109" s="47"/>
    </row>
    <row r="1110" outlineLevel="2" spans="1:5">
      <c r="A1110" s="166" t="s">
        <v>904</v>
      </c>
      <c r="B1110" s="207">
        <v>0</v>
      </c>
      <c r="C1110" s="207"/>
      <c r="D1110" s="48">
        <f t="shared" si="17"/>
        <v>0</v>
      </c>
      <c r="E1110" s="47"/>
    </row>
    <row r="1111" outlineLevel="2" spans="1:5">
      <c r="A1111" s="166" t="s">
        <v>905</v>
      </c>
      <c r="B1111" s="207">
        <v>0</v>
      </c>
      <c r="C1111" s="207"/>
      <c r="D1111" s="48">
        <f t="shared" si="17"/>
        <v>0</v>
      </c>
      <c r="E1111" s="47"/>
    </row>
    <row r="1112" outlineLevel="2" spans="1:5">
      <c r="A1112" s="166" t="s">
        <v>906</v>
      </c>
      <c r="B1112" s="207">
        <v>0</v>
      </c>
      <c r="C1112" s="207"/>
      <c r="D1112" s="48">
        <f t="shared" si="17"/>
        <v>0</v>
      </c>
      <c r="E1112" s="47"/>
    </row>
    <row r="1113" outlineLevel="2" spans="1:5">
      <c r="A1113" s="166" t="s">
        <v>907</v>
      </c>
      <c r="B1113" s="207">
        <v>0</v>
      </c>
      <c r="C1113" s="207"/>
      <c r="D1113" s="48">
        <f t="shared" si="17"/>
        <v>0</v>
      </c>
      <c r="E1113" s="47"/>
    </row>
    <row r="1114" outlineLevel="2" spans="1:5">
      <c r="A1114" s="166" t="s">
        <v>908</v>
      </c>
      <c r="B1114" s="207">
        <v>0</v>
      </c>
      <c r="C1114" s="207"/>
      <c r="D1114" s="48">
        <f t="shared" si="17"/>
        <v>0</v>
      </c>
      <c r="E1114" s="47"/>
    </row>
    <row r="1115" outlineLevel="2" spans="1:5">
      <c r="A1115" s="166" t="s">
        <v>909</v>
      </c>
      <c r="B1115" s="207">
        <v>0</v>
      </c>
      <c r="C1115" s="207"/>
      <c r="D1115" s="48">
        <f t="shared" si="17"/>
        <v>0</v>
      </c>
      <c r="E1115" s="47"/>
    </row>
    <row r="1116" outlineLevel="2" spans="1:5">
      <c r="A1116" s="166" t="s">
        <v>910</v>
      </c>
      <c r="B1116" s="207">
        <v>0</v>
      </c>
      <c r="C1116" s="207"/>
      <c r="D1116" s="48">
        <f t="shared" si="17"/>
        <v>0</v>
      </c>
      <c r="E1116" s="47"/>
    </row>
    <row r="1117" outlineLevel="2" spans="1:5">
      <c r="A1117" s="166" t="s">
        <v>72</v>
      </c>
      <c r="B1117" s="207">
        <v>0</v>
      </c>
      <c r="C1117" s="207"/>
      <c r="D1117" s="48">
        <f t="shared" si="17"/>
        <v>0</v>
      </c>
      <c r="E1117" s="47"/>
    </row>
    <row r="1118" outlineLevel="2" spans="1:5">
      <c r="A1118" s="166" t="s">
        <v>911</v>
      </c>
      <c r="B1118" s="207">
        <v>2544</v>
      </c>
      <c r="C1118" s="207">
        <v>3776</v>
      </c>
      <c r="D1118" s="48">
        <f t="shared" si="17"/>
        <v>1.48427672955975</v>
      </c>
      <c r="E1118" s="47"/>
    </row>
    <row r="1119" outlineLevel="1" spans="1:5">
      <c r="A1119" s="166" t="s">
        <v>912</v>
      </c>
      <c r="B1119" s="208">
        <f>SUM(B1120:B1133)</f>
        <v>101</v>
      </c>
      <c r="C1119" s="208">
        <f>SUM(C1120:C1133)</f>
        <v>101</v>
      </c>
      <c r="D1119" s="48">
        <f t="shared" si="17"/>
        <v>1</v>
      </c>
      <c r="E1119" s="47"/>
    </row>
    <row r="1120" outlineLevel="2" spans="1:5">
      <c r="A1120" s="166" t="s">
        <v>63</v>
      </c>
      <c r="B1120" s="207"/>
      <c r="C1120" s="207"/>
      <c r="D1120" s="48">
        <f t="shared" si="17"/>
        <v>0</v>
      </c>
      <c r="E1120" s="47"/>
    </row>
    <row r="1121" outlineLevel="2" spans="1:5">
      <c r="A1121" s="166" t="s">
        <v>64</v>
      </c>
      <c r="B1121" s="207"/>
      <c r="C1121" s="207"/>
      <c r="D1121" s="48">
        <f t="shared" si="17"/>
        <v>0</v>
      </c>
      <c r="E1121" s="47"/>
    </row>
    <row r="1122" outlineLevel="2" spans="1:5">
      <c r="A1122" s="166" t="s">
        <v>65</v>
      </c>
      <c r="B1122" s="207"/>
      <c r="C1122" s="207"/>
      <c r="D1122" s="48">
        <f t="shared" si="17"/>
        <v>0</v>
      </c>
      <c r="E1122" s="47"/>
    </row>
    <row r="1123" outlineLevel="2" spans="1:5">
      <c r="A1123" s="166" t="s">
        <v>913</v>
      </c>
      <c r="B1123" s="207"/>
      <c r="C1123" s="207"/>
      <c r="D1123" s="48">
        <f t="shared" si="17"/>
        <v>0</v>
      </c>
      <c r="E1123" s="47"/>
    </row>
    <row r="1124" outlineLevel="2" spans="1:5">
      <c r="A1124" s="166" t="s">
        <v>914</v>
      </c>
      <c r="B1124" s="207"/>
      <c r="C1124" s="207"/>
      <c r="D1124" s="48">
        <f t="shared" si="17"/>
        <v>0</v>
      </c>
      <c r="E1124" s="47"/>
    </row>
    <row r="1125" outlineLevel="2" spans="1:5">
      <c r="A1125" s="166" t="s">
        <v>915</v>
      </c>
      <c r="B1125" s="207"/>
      <c r="C1125" s="207"/>
      <c r="D1125" s="48">
        <f t="shared" si="17"/>
        <v>0</v>
      </c>
      <c r="E1125" s="47"/>
    </row>
    <row r="1126" outlineLevel="2" spans="1:5">
      <c r="A1126" s="166" t="s">
        <v>916</v>
      </c>
      <c r="B1126" s="207"/>
      <c r="C1126" s="207"/>
      <c r="D1126" s="48">
        <f t="shared" si="17"/>
        <v>0</v>
      </c>
      <c r="E1126" s="47"/>
    </row>
    <row r="1127" outlineLevel="2" spans="1:5">
      <c r="A1127" s="166" t="s">
        <v>917</v>
      </c>
      <c r="B1127" s="207"/>
      <c r="C1127" s="207"/>
      <c r="D1127" s="48">
        <f t="shared" si="17"/>
        <v>0</v>
      </c>
      <c r="E1127" s="47"/>
    </row>
    <row r="1128" outlineLevel="2" spans="1:5">
      <c r="A1128" s="166" t="s">
        <v>918</v>
      </c>
      <c r="B1128" s="207"/>
      <c r="C1128" s="207"/>
      <c r="D1128" s="48">
        <f t="shared" si="17"/>
        <v>0</v>
      </c>
      <c r="E1128" s="47"/>
    </row>
    <row r="1129" outlineLevel="2" spans="1:5">
      <c r="A1129" s="166" t="s">
        <v>919</v>
      </c>
      <c r="B1129" s="207"/>
      <c r="C1129" s="207"/>
      <c r="D1129" s="48">
        <f t="shared" si="17"/>
        <v>0</v>
      </c>
      <c r="E1129" s="47"/>
    </row>
    <row r="1130" outlineLevel="2" spans="1:5">
      <c r="A1130" s="166" t="s">
        <v>920</v>
      </c>
      <c r="B1130" s="207"/>
      <c r="C1130" s="207"/>
      <c r="D1130" s="48">
        <f t="shared" si="17"/>
        <v>0</v>
      </c>
      <c r="E1130" s="47"/>
    </row>
    <row r="1131" outlineLevel="2" spans="1:5">
      <c r="A1131" s="166" t="s">
        <v>921</v>
      </c>
      <c r="B1131" s="207"/>
      <c r="C1131" s="207"/>
      <c r="D1131" s="48">
        <f t="shared" si="17"/>
        <v>0</v>
      </c>
      <c r="E1131" s="47"/>
    </row>
    <row r="1132" outlineLevel="2" spans="1:5">
      <c r="A1132" s="166" t="s">
        <v>922</v>
      </c>
      <c r="B1132" s="207"/>
      <c r="C1132" s="207"/>
      <c r="D1132" s="48">
        <f t="shared" si="17"/>
        <v>0</v>
      </c>
      <c r="E1132" s="47"/>
    </row>
    <row r="1133" outlineLevel="2" spans="1:5">
      <c r="A1133" s="166" t="s">
        <v>923</v>
      </c>
      <c r="B1133" s="207">
        <v>101</v>
      </c>
      <c r="C1133" s="207">
        <v>101</v>
      </c>
      <c r="D1133" s="48">
        <f t="shared" si="17"/>
        <v>1</v>
      </c>
      <c r="E1133" s="47"/>
    </row>
    <row r="1134" outlineLevel="1" spans="1:5">
      <c r="A1134" s="166" t="s">
        <v>924</v>
      </c>
      <c r="B1134" s="207"/>
      <c r="C1134" s="207"/>
      <c r="D1134" s="48">
        <f t="shared" si="17"/>
        <v>0</v>
      </c>
      <c r="E1134" s="47"/>
    </row>
    <row r="1135" spans="1:5">
      <c r="A1135" s="166" t="s">
        <v>925</v>
      </c>
      <c r="B1135" s="207">
        <f>SUM(B1136,B1147,B1151)</f>
        <v>18754</v>
      </c>
      <c r="C1135" s="207">
        <f>SUM(C1136,C1147,C1151)</f>
        <v>10859</v>
      </c>
      <c r="D1135" s="48">
        <f t="shared" si="17"/>
        <v>0.579023141729764</v>
      </c>
      <c r="E1135" s="47"/>
    </row>
    <row r="1136" outlineLevel="1" spans="1:5">
      <c r="A1136" s="166" t="s">
        <v>926</v>
      </c>
      <c r="B1136" s="208">
        <f>SUM(B1137:B1146)</f>
        <v>11313</v>
      </c>
      <c r="C1136" s="208">
        <f>SUM(C1137:C1146)</f>
        <v>5335</v>
      </c>
      <c r="D1136" s="48">
        <f t="shared" si="17"/>
        <v>0.471581366569433</v>
      </c>
      <c r="E1136" s="47"/>
    </row>
    <row r="1137" outlineLevel="2" spans="1:5">
      <c r="A1137" s="166" t="s">
        <v>927</v>
      </c>
      <c r="B1137" s="207">
        <v>0</v>
      </c>
      <c r="C1137" s="207"/>
      <c r="D1137" s="48">
        <f t="shared" si="17"/>
        <v>0</v>
      </c>
      <c r="E1137" s="47"/>
    </row>
    <row r="1138" outlineLevel="2" spans="1:5">
      <c r="A1138" s="166" t="s">
        <v>928</v>
      </c>
      <c r="B1138" s="207">
        <v>0</v>
      </c>
      <c r="C1138" s="207"/>
      <c r="D1138" s="48">
        <f t="shared" si="17"/>
        <v>0</v>
      </c>
      <c r="E1138" s="47"/>
    </row>
    <row r="1139" outlineLevel="2" spans="1:5">
      <c r="A1139" s="166" t="s">
        <v>929</v>
      </c>
      <c r="B1139" s="207">
        <v>1369</v>
      </c>
      <c r="C1139" s="207">
        <v>872</v>
      </c>
      <c r="D1139" s="48">
        <f t="shared" si="17"/>
        <v>0.636961285609934</v>
      </c>
      <c r="E1139" s="47"/>
    </row>
    <row r="1140" outlineLevel="2" spans="1:5">
      <c r="A1140" s="166" t="s">
        <v>930</v>
      </c>
      <c r="B1140" s="207">
        <v>0</v>
      </c>
      <c r="C1140" s="207"/>
      <c r="D1140" s="48">
        <f t="shared" si="17"/>
        <v>0</v>
      </c>
      <c r="E1140" s="47"/>
    </row>
    <row r="1141" outlineLevel="2" spans="1:5">
      <c r="A1141" s="166" t="s">
        <v>931</v>
      </c>
      <c r="B1141" s="207">
        <v>876</v>
      </c>
      <c r="C1141" s="207">
        <v>721</v>
      </c>
      <c r="D1141" s="48">
        <f t="shared" si="17"/>
        <v>0.823059360730594</v>
      </c>
      <c r="E1141" s="47"/>
    </row>
    <row r="1142" outlineLevel="2" spans="1:5">
      <c r="A1142" s="166" t="s">
        <v>932</v>
      </c>
      <c r="B1142" s="207">
        <v>663</v>
      </c>
      <c r="C1142" s="207">
        <v>527</v>
      </c>
      <c r="D1142" s="48">
        <f t="shared" si="17"/>
        <v>0.794871794871795</v>
      </c>
      <c r="E1142" s="47"/>
    </row>
    <row r="1143" outlineLevel="2" spans="1:5">
      <c r="A1143" s="166" t="s">
        <v>933</v>
      </c>
      <c r="B1143" s="207">
        <v>0</v>
      </c>
      <c r="C1143" s="207"/>
      <c r="D1143" s="48">
        <f t="shared" si="17"/>
        <v>0</v>
      </c>
      <c r="E1143" s="47"/>
    </row>
    <row r="1144" outlineLevel="2" spans="1:5">
      <c r="A1144" s="166" t="s">
        <v>934</v>
      </c>
      <c r="B1144" s="207">
        <v>7975</v>
      </c>
      <c r="C1144" s="207">
        <v>3215</v>
      </c>
      <c r="D1144" s="48">
        <f t="shared" si="17"/>
        <v>0.403134796238244</v>
      </c>
      <c r="E1144" s="47"/>
    </row>
    <row r="1145" outlineLevel="2" spans="1:5">
      <c r="A1145" s="166" t="s">
        <v>935</v>
      </c>
      <c r="B1145" s="207">
        <v>0</v>
      </c>
      <c r="C1145" s="207"/>
      <c r="D1145" s="48">
        <f t="shared" si="17"/>
        <v>0</v>
      </c>
      <c r="E1145" s="47"/>
    </row>
    <row r="1146" outlineLevel="2" spans="1:5">
      <c r="A1146" s="166" t="s">
        <v>936</v>
      </c>
      <c r="B1146" s="207">
        <v>430</v>
      </c>
      <c r="C1146" s="207"/>
      <c r="D1146" s="48">
        <f t="shared" si="17"/>
        <v>0</v>
      </c>
      <c r="E1146" s="47"/>
    </row>
    <row r="1147" outlineLevel="1" spans="1:5">
      <c r="A1147" s="166" t="s">
        <v>937</v>
      </c>
      <c r="B1147" s="208">
        <f>SUM(B1148:B1150)</f>
        <v>7441</v>
      </c>
      <c r="C1147" s="208">
        <f>SUM(C1148:C1150)</f>
        <v>5524</v>
      </c>
      <c r="D1147" s="48">
        <f t="shared" si="17"/>
        <v>0.742373336917081</v>
      </c>
      <c r="E1147" s="47"/>
    </row>
    <row r="1148" outlineLevel="2" spans="1:5">
      <c r="A1148" s="166" t="s">
        <v>938</v>
      </c>
      <c r="B1148" s="207">
        <v>7441</v>
      </c>
      <c r="C1148" s="207">
        <v>5524</v>
      </c>
      <c r="D1148" s="48">
        <f t="shared" si="17"/>
        <v>0.742373336917081</v>
      </c>
      <c r="E1148" s="47"/>
    </row>
    <row r="1149" outlineLevel="2" spans="1:5">
      <c r="A1149" s="166" t="s">
        <v>939</v>
      </c>
      <c r="B1149" s="207"/>
      <c r="C1149" s="207"/>
      <c r="D1149" s="48">
        <f t="shared" si="17"/>
        <v>0</v>
      </c>
      <c r="E1149" s="47"/>
    </row>
    <row r="1150" outlineLevel="2" spans="1:5">
      <c r="A1150" s="166" t="s">
        <v>940</v>
      </c>
      <c r="B1150" s="207"/>
      <c r="C1150" s="207"/>
      <c r="D1150" s="48">
        <f t="shared" si="17"/>
        <v>0</v>
      </c>
      <c r="E1150" s="47"/>
    </row>
    <row r="1151" outlineLevel="1" spans="1:5">
      <c r="A1151" s="166" t="s">
        <v>941</v>
      </c>
      <c r="B1151" s="208">
        <f>SUM(B1152:B1154)</f>
        <v>0</v>
      </c>
      <c r="C1151" s="208">
        <f>SUM(C1152:C1154)</f>
        <v>0</v>
      </c>
      <c r="D1151" s="48">
        <f t="shared" si="17"/>
        <v>0</v>
      </c>
      <c r="E1151" s="47"/>
    </row>
    <row r="1152" outlineLevel="2" spans="1:5">
      <c r="A1152" s="166" t="s">
        <v>942</v>
      </c>
      <c r="B1152" s="207"/>
      <c r="C1152" s="207"/>
      <c r="D1152" s="48">
        <f t="shared" si="17"/>
        <v>0</v>
      </c>
      <c r="E1152" s="47"/>
    </row>
    <row r="1153" outlineLevel="2" spans="1:5">
      <c r="A1153" s="166" t="s">
        <v>943</v>
      </c>
      <c r="B1153" s="207"/>
      <c r="C1153" s="207"/>
      <c r="D1153" s="48">
        <f t="shared" si="17"/>
        <v>0</v>
      </c>
      <c r="E1153" s="47"/>
    </row>
    <row r="1154" outlineLevel="2" spans="1:5">
      <c r="A1154" s="166" t="s">
        <v>944</v>
      </c>
      <c r="B1154" s="207"/>
      <c r="C1154" s="207"/>
      <c r="D1154" s="48">
        <f t="shared" si="17"/>
        <v>0</v>
      </c>
      <c r="E1154" s="47"/>
    </row>
    <row r="1155" spans="1:5">
      <c r="A1155" s="166" t="s">
        <v>945</v>
      </c>
      <c r="B1155" s="207">
        <f>SUM(B1156,B1174,B1180,B1186)</f>
        <v>678</v>
      </c>
      <c r="C1155" s="207">
        <f>SUM(C1156,C1174,C1180,C1186)</f>
        <v>503</v>
      </c>
      <c r="D1155" s="48">
        <f t="shared" si="17"/>
        <v>0.74188790560472</v>
      </c>
      <c r="E1155" s="47"/>
    </row>
    <row r="1156" outlineLevel="1" spans="1:5">
      <c r="A1156" s="166" t="s">
        <v>946</v>
      </c>
      <c r="B1156" s="208">
        <f>SUM(B1157:B1173)</f>
        <v>678</v>
      </c>
      <c r="C1156" s="208">
        <f>SUM(C1157:C1173)</f>
        <v>503</v>
      </c>
      <c r="D1156" s="48">
        <f t="shared" si="17"/>
        <v>0.74188790560472</v>
      </c>
      <c r="E1156" s="47"/>
    </row>
    <row r="1157" outlineLevel="2" spans="1:5">
      <c r="A1157" s="166" t="s">
        <v>63</v>
      </c>
      <c r="B1157" s="207">
        <v>495</v>
      </c>
      <c r="C1157" s="207">
        <v>495</v>
      </c>
      <c r="D1157" s="48">
        <f t="shared" si="17"/>
        <v>1</v>
      </c>
      <c r="E1157" s="47"/>
    </row>
    <row r="1158" outlineLevel="2" spans="1:5">
      <c r="A1158" s="166" t="s">
        <v>64</v>
      </c>
      <c r="B1158" s="207">
        <v>0</v>
      </c>
      <c r="C1158" s="207"/>
      <c r="D1158" s="48">
        <f t="shared" ref="D1158:D1221" si="18">IF(B1158&lt;&gt;0,C1158/B1158,0)</f>
        <v>0</v>
      </c>
      <c r="E1158" s="47"/>
    </row>
    <row r="1159" outlineLevel="2" spans="1:5">
      <c r="A1159" s="166" t="s">
        <v>65</v>
      </c>
      <c r="B1159" s="207">
        <v>0</v>
      </c>
      <c r="C1159" s="207"/>
      <c r="D1159" s="48">
        <f t="shared" si="18"/>
        <v>0</v>
      </c>
      <c r="E1159" s="47"/>
    </row>
    <row r="1160" outlineLevel="2" spans="1:5">
      <c r="A1160" s="166" t="s">
        <v>947</v>
      </c>
      <c r="B1160" s="207">
        <v>0</v>
      </c>
      <c r="C1160" s="207"/>
      <c r="D1160" s="48">
        <f t="shared" si="18"/>
        <v>0</v>
      </c>
      <c r="E1160" s="47"/>
    </row>
    <row r="1161" outlineLevel="2" spans="1:5">
      <c r="A1161" s="166" t="s">
        <v>948</v>
      </c>
      <c r="B1161" s="207">
        <v>0</v>
      </c>
      <c r="C1161" s="207"/>
      <c r="D1161" s="48">
        <f t="shared" si="18"/>
        <v>0</v>
      </c>
      <c r="E1161" s="47"/>
    </row>
    <row r="1162" outlineLevel="2" spans="1:5">
      <c r="A1162" s="166" t="s">
        <v>949</v>
      </c>
      <c r="B1162" s="207">
        <v>0</v>
      </c>
      <c r="C1162" s="207"/>
      <c r="D1162" s="48">
        <f t="shared" si="18"/>
        <v>0</v>
      </c>
      <c r="E1162" s="47"/>
    </row>
    <row r="1163" outlineLevel="2" spans="1:5">
      <c r="A1163" s="166" t="s">
        <v>950</v>
      </c>
      <c r="B1163" s="207">
        <v>0</v>
      </c>
      <c r="C1163" s="207"/>
      <c r="D1163" s="48">
        <f t="shared" si="18"/>
        <v>0</v>
      </c>
      <c r="E1163" s="47"/>
    </row>
    <row r="1164" outlineLevel="2" spans="1:5">
      <c r="A1164" s="166" t="s">
        <v>951</v>
      </c>
      <c r="B1164" s="207">
        <v>0</v>
      </c>
      <c r="C1164" s="207"/>
      <c r="D1164" s="48">
        <f t="shared" si="18"/>
        <v>0</v>
      </c>
      <c r="E1164" s="47"/>
    </row>
    <row r="1165" outlineLevel="2" spans="1:5">
      <c r="A1165" s="166" t="s">
        <v>952</v>
      </c>
      <c r="B1165" s="207">
        <v>0</v>
      </c>
      <c r="C1165" s="207"/>
      <c r="D1165" s="48">
        <f t="shared" si="18"/>
        <v>0</v>
      </c>
      <c r="E1165" s="47"/>
    </row>
    <row r="1166" outlineLevel="2" spans="1:5">
      <c r="A1166" s="166" t="s">
        <v>953</v>
      </c>
      <c r="B1166" s="207">
        <v>0</v>
      </c>
      <c r="C1166" s="207"/>
      <c r="D1166" s="48">
        <f t="shared" si="18"/>
        <v>0</v>
      </c>
      <c r="E1166" s="47"/>
    </row>
    <row r="1167" outlineLevel="2" spans="1:5">
      <c r="A1167" s="166" t="s">
        <v>954</v>
      </c>
      <c r="B1167" s="207">
        <v>95</v>
      </c>
      <c r="C1167" s="207"/>
      <c r="D1167" s="48">
        <f t="shared" si="18"/>
        <v>0</v>
      </c>
      <c r="E1167" s="47"/>
    </row>
    <row r="1168" outlineLevel="2" spans="1:5">
      <c r="A1168" s="166" t="s">
        <v>955</v>
      </c>
      <c r="B1168" s="207">
        <v>0</v>
      </c>
      <c r="C1168" s="207"/>
      <c r="D1168" s="48">
        <f t="shared" si="18"/>
        <v>0</v>
      </c>
      <c r="E1168" s="47"/>
    </row>
    <row r="1169" outlineLevel="2" spans="1:5">
      <c r="A1169" s="166" t="s">
        <v>956</v>
      </c>
      <c r="B1169" s="207">
        <v>0</v>
      </c>
      <c r="C1169" s="207"/>
      <c r="D1169" s="48">
        <f t="shared" si="18"/>
        <v>0</v>
      </c>
      <c r="E1169" s="47"/>
    </row>
    <row r="1170" outlineLevel="2" spans="1:5">
      <c r="A1170" s="166" t="s">
        <v>957</v>
      </c>
      <c r="B1170" s="207"/>
      <c r="C1170" s="207"/>
      <c r="D1170" s="48">
        <f t="shared" si="18"/>
        <v>0</v>
      </c>
      <c r="E1170" s="47"/>
    </row>
    <row r="1171" outlineLevel="2" spans="1:5">
      <c r="A1171" s="166" t="s">
        <v>958</v>
      </c>
      <c r="B1171" s="207"/>
      <c r="C1171" s="207"/>
      <c r="D1171" s="48">
        <f t="shared" si="18"/>
        <v>0</v>
      </c>
      <c r="E1171" s="47"/>
    </row>
    <row r="1172" outlineLevel="2" spans="1:5">
      <c r="A1172" s="166" t="s">
        <v>72</v>
      </c>
      <c r="B1172" s="207"/>
      <c r="C1172" s="207"/>
      <c r="D1172" s="48">
        <f t="shared" si="18"/>
        <v>0</v>
      </c>
      <c r="E1172" s="47"/>
    </row>
    <row r="1173" outlineLevel="2" spans="1:5">
      <c r="A1173" s="166" t="s">
        <v>959</v>
      </c>
      <c r="B1173" s="207">
        <v>88</v>
      </c>
      <c r="C1173" s="207">
        <v>8</v>
      </c>
      <c r="D1173" s="48">
        <f t="shared" si="18"/>
        <v>0.0909090909090909</v>
      </c>
      <c r="E1173" s="47"/>
    </row>
    <row r="1174" outlineLevel="1" spans="1:5">
      <c r="A1174" s="166" t="s">
        <v>960</v>
      </c>
      <c r="B1174" s="208">
        <f>SUM(B1175:B1179)</f>
        <v>0</v>
      </c>
      <c r="C1174" s="208">
        <f>SUM(C1175:C1179)</f>
        <v>0</v>
      </c>
      <c r="D1174" s="48">
        <f t="shared" si="18"/>
        <v>0</v>
      </c>
      <c r="E1174" s="47"/>
    </row>
    <row r="1175" outlineLevel="2" spans="1:5">
      <c r="A1175" s="166" t="s">
        <v>961</v>
      </c>
      <c r="B1175" s="207"/>
      <c r="C1175" s="207"/>
      <c r="D1175" s="48">
        <f t="shared" si="18"/>
        <v>0</v>
      </c>
      <c r="E1175" s="47"/>
    </row>
    <row r="1176" outlineLevel="2" spans="1:5">
      <c r="A1176" s="166" t="s">
        <v>962</v>
      </c>
      <c r="B1176" s="207"/>
      <c r="C1176" s="207"/>
      <c r="D1176" s="48">
        <f t="shared" si="18"/>
        <v>0</v>
      </c>
      <c r="E1176" s="47"/>
    </row>
    <row r="1177" outlineLevel="2" spans="1:5">
      <c r="A1177" s="166" t="s">
        <v>963</v>
      </c>
      <c r="B1177" s="207"/>
      <c r="C1177" s="207"/>
      <c r="D1177" s="48">
        <f t="shared" si="18"/>
        <v>0</v>
      </c>
      <c r="E1177" s="47"/>
    </row>
    <row r="1178" outlineLevel="2" spans="1:5">
      <c r="A1178" s="166" t="s">
        <v>964</v>
      </c>
      <c r="B1178" s="207"/>
      <c r="C1178" s="207"/>
      <c r="D1178" s="48">
        <f t="shared" si="18"/>
        <v>0</v>
      </c>
      <c r="E1178" s="47"/>
    </row>
    <row r="1179" outlineLevel="2" spans="1:5">
      <c r="A1179" s="166" t="s">
        <v>965</v>
      </c>
      <c r="B1179" s="207"/>
      <c r="C1179" s="207"/>
      <c r="D1179" s="48">
        <f t="shared" si="18"/>
        <v>0</v>
      </c>
      <c r="E1179" s="47"/>
    </row>
    <row r="1180" outlineLevel="1" spans="1:5">
      <c r="A1180" s="166" t="s">
        <v>966</v>
      </c>
      <c r="B1180" s="208">
        <f>SUM(B1181:B1185)</f>
        <v>0</v>
      </c>
      <c r="C1180" s="208">
        <f>SUM(C1181:C1185)</f>
        <v>0</v>
      </c>
      <c r="D1180" s="48">
        <f t="shared" si="18"/>
        <v>0</v>
      </c>
      <c r="E1180" s="47"/>
    </row>
    <row r="1181" outlineLevel="2" spans="1:5">
      <c r="A1181" s="166" t="s">
        <v>967</v>
      </c>
      <c r="B1181" s="207"/>
      <c r="C1181" s="207"/>
      <c r="D1181" s="48">
        <f t="shared" si="18"/>
        <v>0</v>
      </c>
      <c r="E1181" s="47"/>
    </row>
    <row r="1182" outlineLevel="2" spans="1:5">
      <c r="A1182" s="166" t="s">
        <v>968</v>
      </c>
      <c r="B1182" s="207"/>
      <c r="C1182" s="207"/>
      <c r="D1182" s="48">
        <f t="shared" si="18"/>
        <v>0</v>
      </c>
      <c r="E1182" s="47"/>
    </row>
    <row r="1183" outlineLevel="2" spans="1:5">
      <c r="A1183" s="166" t="s">
        <v>969</v>
      </c>
      <c r="B1183" s="207"/>
      <c r="C1183" s="207"/>
      <c r="D1183" s="48">
        <f t="shared" si="18"/>
        <v>0</v>
      </c>
      <c r="E1183" s="47"/>
    </row>
    <row r="1184" outlineLevel="2" spans="1:5">
      <c r="A1184" s="166" t="s">
        <v>970</v>
      </c>
      <c r="B1184" s="207"/>
      <c r="C1184" s="207"/>
      <c r="D1184" s="48">
        <f t="shared" si="18"/>
        <v>0</v>
      </c>
      <c r="E1184" s="47"/>
    </row>
    <row r="1185" outlineLevel="2" spans="1:5">
      <c r="A1185" s="166" t="s">
        <v>971</v>
      </c>
      <c r="B1185" s="207"/>
      <c r="C1185" s="207"/>
      <c r="D1185" s="48">
        <f t="shared" si="18"/>
        <v>0</v>
      </c>
      <c r="E1185" s="47"/>
    </row>
    <row r="1186" outlineLevel="1" spans="1:5">
      <c r="A1186" s="166" t="s">
        <v>972</v>
      </c>
      <c r="B1186" s="208">
        <f>SUM(B1187:B1198)</f>
        <v>0</v>
      </c>
      <c r="C1186" s="208">
        <f>SUM(C1187:C1198)</f>
        <v>0</v>
      </c>
      <c r="D1186" s="48">
        <f t="shared" si="18"/>
        <v>0</v>
      </c>
      <c r="E1186" s="47"/>
    </row>
    <row r="1187" outlineLevel="2" spans="1:5">
      <c r="A1187" s="166" t="s">
        <v>973</v>
      </c>
      <c r="B1187" s="207"/>
      <c r="C1187" s="207"/>
      <c r="D1187" s="48">
        <f t="shared" si="18"/>
        <v>0</v>
      </c>
      <c r="E1187" s="47"/>
    </row>
    <row r="1188" outlineLevel="2" spans="1:5">
      <c r="A1188" s="166" t="s">
        <v>974</v>
      </c>
      <c r="B1188" s="207"/>
      <c r="C1188" s="207"/>
      <c r="D1188" s="48">
        <f t="shared" si="18"/>
        <v>0</v>
      </c>
      <c r="E1188" s="47"/>
    </row>
    <row r="1189" outlineLevel="2" spans="1:5">
      <c r="A1189" s="166" t="s">
        <v>975</v>
      </c>
      <c r="B1189" s="207"/>
      <c r="C1189" s="207"/>
      <c r="D1189" s="48">
        <f t="shared" si="18"/>
        <v>0</v>
      </c>
      <c r="E1189" s="47"/>
    </row>
    <row r="1190" outlineLevel="2" spans="1:5">
      <c r="A1190" s="166" t="s">
        <v>976</v>
      </c>
      <c r="B1190" s="207"/>
      <c r="C1190" s="207"/>
      <c r="D1190" s="48">
        <f t="shared" si="18"/>
        <v>0</v>
      </c>
      <c r="E1190" s="47"/>
    </row>
    <row r="1191" outlineLevel="2" spans="1:5">
      <c r="A1191" s="166" t="s">
        <v>977</v>
      </c>
      <c r="B1191" s="207"/>
      <c r="C1191" s="207"/>
      <c r="D1191" s="48">
        <f t="shared" si="18"/>
        <v>0</v>
      </c>
      <c r="E1191" s="47"/>
    </row>
    <row r="1192" outlineLevel="2" spans="1:5">
      <c r="A1192" s="166" t="s">
        <v>978</v>
      </c>
      <c r="B1192" s="207"/>
      <c r="C1192" s="207"/>
      <c r="D1192" s="48">
        <f t="shared" si="18"/>
        <v>0</v>
      </c>
      <c r="E1192" s="47"/>
    </row>
    <row r="1193" outlineLevel="2" spans="1:5">
      <c r="A1193" s="166" t="s">
        <v>979</v>
      </c>
      <c r="B1193" s="207"/>
      <c r="C1193" s="207"/>
      <c r="D1193" s="48">
        <f t="shared" si="18"/>
        <v>0</v>
      </c>
      <c r="E1193" s="47"/>
    </row>
    <row r="1194" outlineLevel="2" spans="1:5">
      <c r="A1194" s="166" t="s">
        <v>980</v>
      </c>
      <c r="B1194" s="207"/>
      <c r="C1194" s="207"/>
      <c r="D1194" s="48">
        <f t="shared" si="18"/>
        <v>0</v>
      </c>
      <c r="E1194" s="47"/>
    </row>
    <row r="1195" outlineLevel="2" spans="1:5">
      <c r="A1195" s="166" t="s">
        <v>981</v>
      </c>
      <c r="B1195" s="207"/>
      <c r="C1195" s="207"/>
      <c r="D1195" s="48">
        <f t="shared" si="18"/>
        <v>0</v>
      </c>
      <c r="E1195" s="47"/>
    </row>
    <row r="1196" outlineLevel="2" spans="1:5">
      <c r="A1196" s="166" t="s">
        <v>982</v>
      </c>
      <c r="B1196" s="207"/>
      <c r="C1196" s="207"/>
      <c r="D1196" s="48">
        <f t="shared" si="18"/>
        <v>0</v>
      </c>
      <c r="E1196" s="47"/>
    </row>
    <row r="1197" outlineLevel="2" spans="1:5">
      <c r="A1197" s="166" t="s">
        <v>983</v>
      </c>
      <c r="B1197" s="207"/>
      <c r="C1197" s="207"/>
      <c r="D1197" s="48">
        <f t="shared" si="18"/>
        <v>0</v>
      </c>
      <c r="E1197" s="47"/>
    </row>
    <row r="1198" outlineLevel="2" spans="1:5">
      <c r="A1198" s="166" t="s">
        <v>984</v>
      </c>
      <c r="B1198" s="207"/>
      <c r="C1198" s="207"/>
      <c r="D1198" s="48">
        <f t="shared" si="18"/>
        <v>0</v>
      </c>
      <c r="E1198" s="47"/>
    </row>
    <row r="1199" spans="1:5">
      <c r="A1199" s="166" t="s">
        <v>985</v>
      </c>
      <c r="B1199" s="207">
        <f>SUM(B1200,B1212,B1218,B1224,B1232,B1245,B1249,B1253)</f>
        <v>1297</v>
      </c>
      <c r="C1199" s="207">
        <f>SUM(C1200,C1212,C1218,C1224,C1232,C1245,C1249,C1253)</f>
        <v>3127</v>
      </c>
      <c r="D1199" s="48">
        <f t="shared" si="18"/>
        <v>2.41094834232845</v>
      </c>
      <c r="E1199" s="47"/>
    </row>
    <row r="1200" outlineLevel="1" spans="1:5">
      <c r="A1200" s="166" t="s">
        <v>986</v>
      </c>
      <c r="B1200" s="208">
        <f>SUM(B1201:B1211)</f>
        <v>471</v>
      </c>
      <c r="C1200" s="208">
        <f>SUM(C1201:C1211)</f>
        <v>2026</v>
      </c>
      <c r="D1200" s="48">
        <f t="shared" si="18"/>
        <v>4.30148619957537</v>
      </c>
      <c r="E1200" s="47"/>
    </row>
    <row r="1201" outlineLevel="2" spans="1:5">
      <c r="A1201" s="166" t="s">
        <v>63</v>
      </c>
      <c r="B1201" s="207">
        <v>401</v>
      </c>
      <c r="C1201" s="207">
        <v>586</v>
      </c>
      <c r="D1201" s="48">
        <f t="shared" si="18"/>
        <v>1.46134663341646</v>
      </c>
      <c r="E1201" s="47"/>
    </row>
    <row r="1202" outlineLevel="2" spans="1:5">
      <c r="A1202" s="166" t="s">
        <v>64</v>
      </c>
      <c r="B1202" s="207">
        <v>0</v>
      </c>
      <c r="C1202" s="207"/>
      <c r="D1202" s="48">
        <f t="shared" si="18"/>
        <v>0</v>
      </c>
      <c r="E1202" s="47"/>
    </row>
    <row r="1203" outlineLevel="2" spans="1:5">
      <c r="A1203" s="166" t="s">
        <v>65</v>
      </c>
      <c r="B1203" s="207">
        <v>0</v>
      </c>
      <c r="C1203" s="207"/>
      <c r="D1203" s="48">
        <f t="shared" si="18"/>
        <v>0</v>
      </c>
      <c r="E1203" s="47"/>
    </row>
    <row r="1204" outlineLevel="2" spans="1:5">
      <c r="A1204" s="166" t="s">
        <v>987</v>
      </c>
      <c r="B1204" s="207">
        <v>0</v>
      </c>
      <c r="C1204" s="207"/>
      <c r="D1204" s="48">
        <f t="shared" si="18"/>
        <v>0</v>
      </c>
      <c r="E1204" s="47"/>
    </row>
    <row r="1205" outlineLevel="2" spans="1:5">
      <c r="A1205" s="166" t="s">
        <v>988</v>
      </c>
      <c r="B1205" s="207">
        <v>0</v>
      </c>
      <c r="C1205" s="207"/>
      <c r="D1205" s="48">
        <f t="shared" si="18"/>
        <v>0</v>
      </c>
      <c r="E1205" s="47"/>
    </row>
    <row r="1206" outlineLevel="2" spans="1:5">
      <c r="A1206" s="166" t="s">
        <v>989</v>
      </c>
      <c r="B1206" s="207">
        <v>24</v>
      </c>
      <c r="C1206" s="207">
        <v>120</v>
      </c>
      <c r="D1206" s="48">
        <f t="shared" si="18"/>
        <v>5</v>
      </c>
      <c r="E1206" s="47"/>
    </row>
    <row r="1207" outlineLevel="2" spans="1:5">
      <c r="A1207" s="166" t="s">
        <v>990</v>
      </c>
      <c r="B1207" s="207">
        <v>0</v>
      </c>
      <c r="C1207" s="207"/>
      <c r="D1207" s="48">
        <f t="shared" si="18"/>
        <v>0</v>
      </c>
      <c r="E1207" s="47"/>
    </row>
    <row r="1208" outlineLevel="2" spans="1:5">
      <c r="A1208" s="166" t="s">
        <v>991</v>
      </c>
      <c r="B1208" s="207">
        <v>0</v>
      </c>
      <c r="C1208" s="207"/>
      <c r="D1208" s="48">
        <f t="shared" si="18"/>
        <v>0</v>
      </c>
      <c r="E1208" s="47"/>
    </row>
    <row r="1209" outlineLevel="2" spans="1:5">
      <c r="A1209" s="166" t="s">
        <v>992</v>
      </c>
      <c r="B1209" s="207">
        <v>0</v>
      </c>
      <c r="C1209" s="207"/>
      <c r="D1209" s="48">
        <f t="shared" si="18"/>
        <v>0</v>
      </c>
      <c r="E1209" s="47"/>
    </row>
    <row r="1210" outlineLevel="2" spans="1:5">
      <c r="A1210" s="166" t="s">
        <v>72</v>
      </c>
      <c r="B1210" s="207">
        <v>0</v>
      </c>
      <c r="C1210" s="207"/>
      <c r="D1210" s="48">
        <f t="shared" si="18"/>
        <v>0</v>
      </c>
      <c r="E1210" s="47"/>
    </row>
    <row r="1211" outlineLevel="2" spans="1:5">
      <c r="A1211" s="166" t="s">
        <v>993</v>
      </c>
      <c r="B1211" s="207">
        <v>46</v>
      </c>
      <c r="C1211" s="207">
        <v>1320</v>
      </c>
      <c r="D1211" s="48">
        <f t="shared" si="18"/>
        <v>28.695652173913</v>
      </c>
      <c r="E1211" s="47"/>
    </row>
    <row r="1212" outlineLevel="1" spans="1:5">
      <c r="A1212" s="166" t="s">
        <v>994</v>
      </c>
      <c r="B1212" s="208">
        <f>SUM(B1213:B1217)</f>
        <v>0</v>
      </c>
      <c r="C1212" s="208">
        <f>SUM(C1213:C1217)</f>
        <v>0</v>
      </c>
      <c r="D1212" s="48">
        <f t="shared" si="18"/>
        <v>0</v>
      </c>
      <c r="E1212" s="47"/>
    </row>
    <row r="1213" outlineLevel="2" spans="1:5">
      <c r="A1213" s="166" t="s">
        <v>63</v>
      </c>
      <c r="B1213" s="207"/>
      <c r="C1213" s="207"/>
      <c r="D1213" s="48">
        <f t="shared" si="18"/>
        <v>0</v>
      </c>
      <c r="E1213" s="47"/>
    </row>
    <row r="1214" outlineLevel="2" spans="1:5">
      <c r="A1214" s="166" t="s">
        <v>64</v>
      </c>
      <c r="B1214" s="207"/>
      <c r="C1214" s="207"/>
      <c r="D1214" s="48">
        <f t="shared" si="18"/>
        <v>0</v>
      </c>
      <c r="E1214" s="47"/>
    </row>
    <row r="1215" outlineLevel="2" spans="1:5">
      <c r="A1215" s="166" t="s">
        <v>65</v>
      </c>
      <c r="B1215" s="207"/>
      <c r="C1215" s="207"/>
      <c r="D1215" s="48">
        <f t="shared" si="18"/>
        <v>0</v>
      </c>
      <c r="E1215" s="47"/>
    </row>
    <row r="1216" outlineLevel="2" spans="1:5">
      <c r="A1216" s="166" t="s">
        <v>995</v>
      </c>
      <c r="B1216" s="207"/>
      <c r="C1216" s="207"/>
      <c r="D1216" s="48">
        <f t="shared" si="18"/>
        <v>0</v>
      </c>
      <c r="E1216" s="47"/>
    </row>
    <row r="1217" outlineLevel="2" spans="1:5">
      <c r="A1217" s="166" t="s">
        <v>996</v>
      </c>
      <c r="B1217" s="207"/>
      <c r="C1217" s="207"/>
      <c r="D1217" s="48">
        <f t="shared" si="18"/>
        <v>0</v>
      </c>
      <c r="E1217" s="47"/>
    </row>
    <row r="1218" outlineLevel="1" spans="1:5">
      <c r="A1218" s="166" t="s">
        <v>997</v>
      </c>
      <c r="B1218" s="208">
        <f>SUM(B1219:B1223)</f>
        <v>0</v>
      </c>
      <c r="C1218" s="208">
        <f>SUM(C1219:C1223)</f>
        <v>0</v>
      </c>
      <c r="D1218" s="48">
        <f t="shared" si="18"/>
        <v>0</v>
      </c>
      <c r="E1218" s="47"/>
    </row>
    <row r="1219" outlineLevel="2" spans="1:5">
      <c r="A1219" s="166" t="s">
        <v>63</v>
      </c>
      <c r="B1219" s="207"/>
      <c r="C1219" s="207"/>
      <c r="D1219" s="48">
        <f t="shared" si="18"/>
        <v>0</v>
      </c>
      <c r="E1219" s="47"/>
    </row>
    <row r="1220" outlineLevel="2" spans="1:5">
      <c r="A1220" s="166" t="s">
        <v>64</v>
      </c>
      <c r="B1220" s="207"/>
      <c r="C1220" s="207"/>
      <c r="D1220" s="48">
        <f t="shared" si="18"/>
        <v>0</v>
      </c>
      <c r="E1220" s="47"/>
    </row>
    <row r="1221" outlineLevel="2" spans="1:5">
      <c r="A1221" s="166" t="s">
        <v>65</v>
      </c>
      <c r="B1221" s="207"/>
      <c r="C1221" s="207"/>
      <c r="D1221" s="48">
        <f t="shared" si="18"/>
        <v>0</v>
      </c>
      <c r="E1221" s="47"/>
    </row>
    <row r="1222" outlineLevel="2" spans="1:5">
      <c r="A1222" s="166" t="s">
        <v>998</v>
      </c>
      <c r="B1222" s="207"/>
      <c r="C1222" s="207"/>
      <c r="D1222" s="48">
        <f t="shared" ref="D1222:D1268" si="19">IF(B1222&lt;&gt;0,C1222/B1222,0)</f>
        <v>0</v>
      </c>
      <c r="E1222" s="47"/>
    </row>
    <row r="1223" outlineLevel="2" spans="1:5">
      <c r="A1223" s="166" t="s">
        <v>999</v>
      </c>
      <c r="B1223" s="207"/>
      <c r="C1223" s="207"/>
      <c r="D1223" s="48">
        <f t="shared" si="19"/>
        <v>0</v>
      </c>
      <c r="E1223" s="47"/>
    </row>
    <row r="1224" outlineLevel="1" spans="1:5">
      <c r="A1224" s="166" t="s">
        <v>1000</v>
      </c>
      <c r="B1224" s="208">
        <f>SUM(B1225:B1231)</f>
        <v>0</v>
      </c>
      <c r="C1224" s="208">
        <f>SUM(C1225:C1231)</f>
        <v>0</v>
      </c>
      <c r="D1224" s="48">
        <f t="shared" si="19"/>
        <v>0</v>
      </c>
      <c r="E1224" s="47"/>
    </row>
    <row r="1225" outlineLevel="2" spans="1:5">
      <c r="A1225" s="166" t="s">
        <v>63</v>
      </c>
      <c r="B1225" s="207"/>
      <c r="C1225" s="207"/>
      <c r="D1225" s="48">
        <f t="shared" si="19"/>
        <v>0</v>
      </c>
      <c r="E1225" s="47"/>
    </row>
    <row r="1226" outlineLevel="2" spans="1:5">
      <c r="A1226" s="166" t="s">
        <v>64</v>
      </c>
      <c r="B1226" s="207"/>
      <c r="C1226" s="207"/>
      <c r="D1226" s="48">
        <f t="shared" si="19"/>
        <v>0</v>
      </c>
      <c r="E1226" s="47"/>
    </row>
    <row r="1227" outlineLevel="2" spans="1:5">
      <c r="A1227" s="166" t="s">
        <v>65</v>
      </c>
      <c r="B1227" s="207"/>
      <c r="C1227" s="207"/>
      <c r="D1227" s="48">
        <f t="shared" si="19"/>
        <v>0</v>
      </c>
      <c r="E1227" s="47"/>
    </row>
    <row r="1228" outlineLevel="2" spans="1:5">
      <c r="A1228" s="166" t="s">
        <v>1001</v>
      </c>
      <c r="B1228" s="207"/>
      <c r="C1228" s="207"/>
      <c r="D1228" s="48">
        <f t="shared" si="19"/>
        <v>0</v>
      </c>
      <c r="E1228" s="47"/>
    </row>
    <row r="1229" outlineLevel="2" spans="1:5">
      <c r="A1229" s="166" t="s">
        <v>1002</v>
      </c>
      <c r="B1229" s="207"/>
      <c r="C1229" s="207"/>
      <c r="D1229" s="48">
        <f t="shared" si="19"/>
        <v>0</v>
      </c>
      <c r="E1229" s="47"/>
    </row>
    <row r="1230" outlineLevel="2" spans="1:5">
      <c r="A1230" s="166" t="s">
        <v>72</v>
      </c>
      <c r="B1230" s="207"/>
      <c r="C1230" s="207"/>
      <c r="D1230" s="48">
        <f t="shared" si="19"/>
        <v>0</v>
      </c>
      <c r="E1230" s="47"/>
    </row>
    <row r="1231" outlineLevel="2" spans="1:5">
      <c r="A1231" s="166" t="s">
        <v>1003</v>
      </c>
      <c r="B1231" s="207"/>
      <c r="C1231" s="207"/>
      <c r="D1231" s="48">
        <f t="shared" si="19"/>
        <v>0</v>
      </c>
      <c r="E1231" s="47"/>
    </row>
    <row r="1232" outlineLevel="1" spans="1:5">
      <c r="A1232" s="166" t="s">
        <v>1004</v>
      </c>
      <c r="B1232" s="208">
        <f>SUM(B1233:B1244)</f>
        <v>0</v>
      </c>
      <c r="C1232" s="208">
        <f>SUM(C1233:C1244)</f>
        <v>0</v>
      </c>
      <c r="D1232" s="48">
        <f t="shared" si="19"/>
        <v>0</v>
      </c>
      <c r="E1232" s="47"/>
    </row>
    <row r="1233" outlineLevel="2" spans="1:5">
      <c r="A1233" s="166" t="s">
        <v>63</v>
      </c>
      <c r="B1233" s="207"/>
      <c r="C1233" s="207"/>
      <c r="D1233" s="48">
        <f t="shared" si="19"/>
        <v>0</v>
      </c>
      <c r="E1233" s="47"/>
    </row>
    <row r="1234" outlineLevel="2" spans="1:5">
      <c r="A1234" s="166" t="s">
        <v>64</v>
      </c>
      <c r="B1234" s="207"/>
      <c r="C1234" s="207"/>
      <c r="D1234" s="48">
        <f t="shared" si="19"/>
        <v>0</v>
      </c>
      <c r="E1234" s="47"/>
    </row>
    <row r="1235" outlineLevel="2" spans="1:5">
      <c r="A1235" s="166" t="s">
        <v>65</v>
      </c>
      <c r="B1235" s="207"/>
      <c r="C1235" s="207"/>
      <c r="D1235" s="48">
        <f t="shared" si="19"/>
        <v>0</v>
      </c>
      <c r="E1235" s="47"/>
    </row>
    <row r="1236" outlineLevel="2" spans="1:5">
      <c r="A1236" s="166" t="s">
        <v>1005</v>
      </c>
      <c r="B1236" s="207"/>
      <c r="C1236" s="207"/>
      <c r="D1236" s="48">
        <f t="shared" si="19"/>
        <v>0</v>
      </c>
      <c r="E1236" s="47"/>
    </row>
    <row r="1237" outlineLevel="2" spans="1:5">
      <c r="A1237" s="166" t="s">
        <v>1006</v>
      </c>
      <c r="B1237" s="207"/>
      <c r="C1237" s="207"/>
      <c r="D1237" s="48">
        <f t="shared" si="19"/>
        <v>0</v>
      </c>
      <c r="E1237" s="47"/>
    </row>
    <row r="1238" outlineLevel="2" spans="1:5">
      <c r="A1238" s="166" t="s">
        <v>1007</v>
      </c>
      <c r="B1238" s="207"/>
      <c r="C1238" s="207"/>
      <c r="D1238" s="48">
        <f t="shared" si="19"/>
        <v>0</v>
      </c>
      <c r="E1238" s="47"/>
    </row>
    <row r="1239" outlineLevel="2" spans="1:5">
      <c r="A1239" s="166" t="s">
        <v>1008</v>
      </c>
      <c r="B1239" s="207"/>
      <c r="C1239" s="207"/>
      <c r="D1239" s="48">
        <f t="shared" si="19"/>
        <v>0</v>
      </c>
      <c r="E1239" s="47"/>
    </row>
    <row r="1240" outlineLevel="2" spans="1:5">
      <c r="A1240" s="166" t="s">
        <v>1009</v>
      </c>
      <c r="B1240" s="207"/>
      <c r="C1240" s="207"/>
      <c r="D1240" s="48">
        <f t="shared" si="19"/>
        <v>0</v>
      </c>
      <c r="E1240" s="47"/>
    </row>
    <row r="1241" outlineLevel="2" spans="1:5">
      <c r="A1241" s="166" t="s">
        <v>1010</v>
      </c>
      <c r="B1241" s="207"/>
      <c r="C1241" s="207"/>
      <c r="D1241" s="48">
        <f t="shared" si="19"/>
        <v>0</v>
      </c>
      <c r="E1241" s="47"/>
    </row>
    <row r="1242" outlineLevel="2" spans="1:5">
      <c r="A1242" s="166" t="s">
        <v>1011</v>
      </c>
      <c r="B1242" s="207"/>
      <c r="C1242" s="207"/>
      <c r="D1242" s="48">
        <f t="shared" si="19"/>
        <v>0</v>
      </c>
      <c r="E1242" s="47"/>
    </row>
    <row r="1243" outlineLevel="2" spans="1:5">
      <c r="A1243" s="166" t="s">
        <v>1012</v>
      </c>
      <c r="B1243" s="207"/>
      <c r="C1243" s="207"/>
      <c r="D1243" s="48">
        <f t="shared" si="19"/>
        <v>0</v>
      </c>
      <c r="E1243" s="47"/>
    </row>
    <row r="1244" outlineLevel="2" spans="1:5">
      <c r="A1244" s="166" t="s">
        <v>1013</v>
      </c>
      <c r="B1244" s="207"/>
      <c r="C1244" s="207"/>
      <c r="D1244" s="48">
        <f t="shared" si="19"/>
        <v>0</v>
      </c>
      <c r="E1244" s="47"/>
    </row>
    <row r="1245" outlineLevel="1" spans="1:5">
      <c r="A1245" s="166" t="s">
        <v>1014</v>
      </c>
      <c r="B1245" s="208">
        <f>SUM(B1246:B1248)</f>
        <v>538</v>
      </c>
      <c r="C1245" s="208">
        <f>SUM(C1246:C1248)</f>
        <v>1101</v>
      </c>
      <c r="D1245" s="48">
        <f t="shared" si="19"/>
        <v>2.04646840148699</v>
      </c>
      <c r="E1245" s="47"/>
    </row>
    <row r="1246" outlineLevel="2" spans="1:5">
      <c r="A1246" s="166" t="s">
        <v>1015</v>
      </c>
      <c r="B1246" s="207">
        <v>538</v>
      </c>
      <c r="C1246" s="207">
        <v>1101</v>
      </c>
      <c r="D1246" s="48">
        <f t="shared" si="19"/>
        <v>2.04646840148699</v>
      </c>
      <c r="E1246" s="47"/>
    </row>
    <row r="1247" outlineLevel="2" spans="1:5">
      <c r="A1247" s="166" t="s">
        <v>1016</v>
      </c>
      <c r="B1247" s="207"/>
      <c r="C1247" s="207"/>
      <c r="D1247" s="48">
        <f t="shared" si="19"/>
        <v>0</v>
      </c>
      <c r="E1247" s="47"/>
    </row>
    <row r="1248" outlineLevel="2" spans="1:5">
      <c r="A1248" s="166" t="s">
        <v>1017</v>
      </c>
      <c r="B1248" s="207"/>
      <c r="C1248" s="207"/>
      <c r="D1248" s="48">
        <f t="shared" si="19"/>
        <v>0</v>
      </c>
      <c r="E1248" s="47"/>
    </row>
    <row r="1249" outlineLevel="1" spans="1:5">
      <c r="A1249" s="166" t="s">
        <v>1018</v>
      </c>
      <c r="B1249" s="208">
        <f>SUM(B1250:B1252)</f>
        <v>0</v>
      </c>
      <c r="C1249" s="208">
        <f>SUM(C1250:C1252)</f>
        <v>0</v>
      </c>
      <c r="D1249" s="48">
        <f t="shared" si="19"/>
        <v>0</v>
      </c>
      <c r="E1249" s="47"/>
    </row>
    <row r="1250" outlineLevel="2" spans="1:5">
      <c r="A1250" s="166" t="s">
        <v>1019</v>
      </c>
      <c r="B1250" s="207"/>
      <c r="C1250" s="207"/>
      <c r="D1250" s="48">
        <f t="shared" si="19"/>
        <v>0</v>
      </c>
      <c r="E1250" s="47"/>
    </row>
    <row r="1251" outlineLevel="2" spans="1:5">
      <c r="A1251" s="166" t="s">
        <v>1020</v>
      </c>
      <c r="B1251" s="207"/>
      <c r="C1251" s="207"/>
      <c r="D1251" s="48">
        <f t="shared" si="19"/>
        <v>0</v>
      </c>
      <c r="E1251" s="47"/>
    </row>
    <row r="1252" outlineLevel="2" spans="1:5">
      <c r="A1252" s="166" t="s">
        <v>1021</v>
      </c>
      <c r="B1252" s="207"/>
      <c r="C1252" s="207"/>
      <c r="D1252" s="48">
        <f t="shared" si="19"/>
        <v>0</v>
      </c>
      <c r="E1252" s="47"/>
    </row>
    <row r="1253" outlineLevel="1" spans="1:5">
      <c r="A1253" s="166" t="s">
        <v>1022</v>
      </c>
      <c r="B1253" s="207">
        <v>288</v>
      </c>
      <c r="C1253" s="207"/>
      <c r="D1253" s="48">
        <f t="shared" si="19"/>
        <v>0</v>
      </c>
      <c r="E1253" s="47"/>
    </row>
    <row r="1254" spans="1:5">
      <c r="A1254" s="166" t="s">
        <v>1023</v>
      </c>
      <c r="B1254" s="207"/>
      <c r="C1254" s="207">
        <v>5000</v>
      </c>
      <c r="D1254" s="48">
        <f t="shared" si="19"/>
        <v>0</v>
      </c>
      <c r="E1254" s="47"/>
    </row>
    <row r="1255" spans="1:5">
      <c r="A1255" s="166" t="s">
        <v>1024</v>
      </c>
      <c r="B1255" s="207">
        <f>B1256</f>
        <v>5649</v>
      </c>
      <c r="C1255" s="207">
        <f>C1256</f>
        <v>9902</v>
      </c>
      <c r="D1255" s="48">
        <f t="shared" si="19"/>
        <v>1.75287661533015</v>
      </c>
      <c r="E1255" s="47"/>
    </row>
    <row r="1256" outlineLevel="1" spans="1:5">
      <c r="A1256" s="166" t="s">
        <v>1025</v>
      </c>
      <c r="B1256" s="207">
        <f>SUM(B1257:B1260)</f>
        <v>5649</v>
      </c>
      <c r="C1256" s="207">
        <f>SUM(C1257:C1260)</f>
        <v>9902</v>
      </c>
      <c r="D1256" s="48">
        <f t="shared" si="19"/>
        <v>1.75287661533015</v>
      </c>
      <c r="E1256" s="47"/>
    </row>
    <row r="1257" outlineLevel="2" spans="1:5">
      <c r="A1257" s="166" t="s">
        <v>1026</v>
      </c>
      <c r="B1257" s="207">
        <v>5649</v>
      </c>
      <c r="C1257" s="207">
        <v>9902</v>
      </c>
      <c r="D1257" s="48">
        <f t="shared" si="19"/>
        <v>1.75287661533015</v>
      </c>
      <c r="E1257" s="47"/>
    </row>
    <row r="1258" outlineLevel="2" spans="1:5">
      <c r="A1258" s="166" t="s">
        <v>1027</v>
      </c>
      <c r="B1258" s="207"/>
      <c r="C1258" s="207"/>
      <c r="D1258" s="48">
        <f t="shared" si="19"/>
        <v>0</v>
      </c>
      <c r="E1258" s="47"/>
    </row>
    <row r="1259" outlineLevel="2" spans="1:5">
      <c r="A1259" s="166" t="s">
        <v>1028</v>
      </c>
      <c r="B1259" s="207"/>
      <c r="C1259" s="207"/>
      <c r="D1259" s="48">
        <f t="shared" si="19"/>
        <v>0</v>
      </c>
      <c r="E1259" s="47"/>
    </row>
    <row r="1260" outlineLevel="2" spans="1:5">
      <c r="A1260" s="166" t="s">
        <v>1029</v>
      </c>
      <c r="B1260" s="207"/>
      <c r="C1260" s="207"/>
      <c r="D1260" s="48">
        <f t="shared" si="19"/>
        <v>0</v>
      </c>
      <c r="E1260" s="47"/>
    </row>
    <row r="1261" spans="1:5">
      <c r="A1261" s="47" t="s">
        <v>1030</v>
      </c>
      <c r="B1261" s="207">
        <f>B1262</f>
        <v>0</v>
      </c>
      <c r="C1261" s="207">
        <f>C1262</f>
        <v>0</v>
      </c>
      <c r="D1261" s="48">
        <f t="shared" si="19"/>
        <v>0</v>
      </c>
      <c r="E1261" s="47"/>
    </row>
    <row r="1262" outlineLevel="1" spans="1:5">
      <c r="A1262" s="47" t="s">
        <v>1031</v>
      </c>
      <c r="B1262" s="215"/>
      <c r="C1262" s="215"/>
      <c r="D1262" s="48">
        <f t="shared" si="19"/>
        <v>0</v>
      </c>
      <c r="E1262" s="214"/>
    </row>
    <row r="1263" spans="1:5">
      <c r="A1263" s="47" t="s">
        <v>1032</v>
      </c>
      <c r="B1263" s="207">
        <f>SUM(B1264:B1265)</f>
        <v>0</v>
      </c>
      <c r="C1263" s="207">
        <f>SUM(C1264:C1265)</f>
        <v>4225</v>
      </c>
      <c r="D1263" s="48">
        <f t="shared" si="19"/>
        <v>0</v>
      </c>
      <c r="E1263" s="47"/>
    </row>
    <row r="1264" outlineLevel="1" spans="1:5">
      <c r="A1264" s="47" t="s">
        <v>1033</v>
      </c>
      <c r="B1264" s="207"/>
      <c r="C1264" s="207"/>
      <c r="D1264" s="48">
        <f t="shared" si="19"/>
        <v>0</v>
      </c>
      <c r="E1264" s="47"/>
    </row>
    <row r="1265" outlineLevel="1" spans="1:5">
      <c r="A1265" s="47" t="s">
        <v>887</v>
      </c>
      <c r="B1265" s="207"/>
      <c r="C1265" s="207">
        <v>4225</v>
      </c>
      <c r="D1265" s="48">
        <f t="shared" si="19"/>
        <v>0</v>
      </c>
      <c r="E1265" s="47"/>
    </row>
    <row r="1266" spans="1:5">
      <c r="A1266" s="47"/>
      <c r="B1266" s="207"/>
      <c r="C1266" s="207"/>
      <c r="D1266" s="48"/>
      <c r="E1266" s="47"/>
    </row>
    <row r="1267" spans="1:5">
      <c r="A1267" s="47"/>
      <c r="B1267" s="207"/>
      <c r="C1267" s="207"/>
      <c r="D1267" s="48"/>
      <c r="E1267" s="47"/>
    </row>
    <row r="1268" spans="1:5">
      <c r="A1268" s="155" t="s">
        <v>1034</v>
      </c>
      <c r="B1268" s="207">
        <f>SUM(B5,B234,B238,B250,B340,B391,B447,B504,B629,B699,B773,B792,B903,B967,B1031,B1051,B1081,B1091,B1135,B1155,B1199,B1254,B1255,B1261,B1263)</f>
        <v>376837</v>
      </c>
      <c r="C1268" s="207">
        <f>SUM(C5,C234,C238,C250,C340,C391,C447,C504,C629,C699,C773,C792,C903,C967,C1031,C1051,C1081,C1091,C1135,C1155,C1199,C1254,C1255,C1261,C1263)</f>
        <v>385760</v>
      </c>
      <c r="D1268" s="48">
        <f t="shared" si="19"/>
        <v>1.0236786727418</v>
      </c>
      <c r="E1268" s="47"/>
    </row>
  </sheetData>
  <mergeCells count="1">
    <mergeCell ref="A2:E2"/>
  </mergeCells>
  <printOptions horizontalCentered="1"/>
  <pageMargins left="0.31496062992126" right="0.31496062992126" top="0.354330708661417" bottom="0.354330708661417" header="0.31496062992126" footer="0.31496062992126"/>
  <pageSetup paperSize="9" scale="8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9"/>
  <sheetViews>
    <sheetView showGridLines="0" workbookViewId="0">
      <pane ySplit="5" topLeftCell="A72" activePane="bottomLeft" state="frozen"/>
      <selection/>
      <selection pane="bottomLeft" activeCell="F21" sqref="F21"/>
    </sheetView>
  </sheetViews>
  <sheetFormatPr defaultColWidth="9" defaultRowHeight="13.5" outlineLevelCol="5"/>
  <cols>
    <col min="1" max="1" width="50.125" style="171" customWidth="1"/>
    <col min="2" max="3" width="16.625" style="171" customWidth="1"/>
    <col min="4" max="4" width="38.625" style="171" customWidth="1"/>
    <col min="5" max="6" width="16.625" style="171" customWidth="1"/>
    <col min="7" max="16384" width="9" style="171"/>
  </cols>
  <sheetData>
    <row r="1" ht="18" customHeight="1" spans="1:1">
      <c r="A1" s="172" t="s">
        <v>1035</v>
      </c>
    </row>
    <row r="2" s="169" customFormat="1" ht="20.25" spans="1:6">
      <c r="A2" s="173" t="s">
        <v>1036</v>
      </c>
      <c r="B2" s="173"/>
      <c r="C2" s="173"/>
      <c r="D2" s="173"/>
      <c r="E2" s="173"/>
      <c r="F2" s="173"/>
    </row>
    <row r="3" ht="20.25" customHeight="1" spans="6:6">
      <c r="F3" s="174" t="s">
        <v>26</v>
      </c>
    </row>
    <row r="4" ht="31.5" customHeight="1" spans="1:6">
      <c r="A4" s="175" t="s">
        <v>1037</v>
      </c>
      <c r="B4" s="176"/>
      <c r="C4" s="177"/>
      <c r="D4" s="175" t="s">
        <v>1038</v>
      </c>
      <c r="E4" s="176"/>
      <c r="F4" s="177"/>
    </row>
    <row r="5" ht="30" customHeight="1" spans="1:6">
      <c r="A5" s="178" t="s">
        <v>27</v>
      </c>
      <c r="B5" s="179" t="s">
        <v>1039</v>
      </c>
      <c r="C5" s="178" t="s">
        <v>29</v>
      </c>
      <c r="D5" s="178" t="s">
        <v>27</v>
      </c>
      <c r="E5" s="179" t="s">
        <v>1039</v>
      </c>
      <c r="F5" s="178" t="s">
        <v>29</v>
      </c>
    </row>
    <row r="6" ht="18" customHeight="1" spans="1:6">
      <c r="A6" s="180" t="s">
        <v>1040</v>
      </c>
      <c r="B6" s="181">
        <f>表一!B33</f>
        <v>95257</v>
      </c>
      <c r="C6" s="181">
        <f>表一!C33</f>
        <v>100500</v>
      </c>
      <c r="D6" s="180" t="s">
        <v>1041</v>
      </c>
      <c r="E6" s="181">
        <f>表二!B1268</f>
        <v>376837</v>
      </c>
      <c r="F6" s="181">
        <f>表二!C1268</f>
        <v>385760</v>
      </c>
    </row>
    <row r="7" ht="18" customHeight="1" spans="1:6">
      <c r="A7" s="182" t="s">
        <v>1042</v>
      </c>
      <c r="B7" s="183">
        <f>B8+B76+B77+B81+B82+B83+B84</f>
        <v>301582</v>
      </c>
      <c r="C7" s="183">
        <f>C8+C76+C77+C81+C82+C83+C84</f>
        <v>288429</v>
      </c>
      <c r="D7" s="182" t="s">
        <v>1043</v>
      </c>
      <c r="E7" s="184">
        <f>E8+E77+E78+E79+E80+E81+E82+E83</f>
        <v>20002</v>
      </c>
      <c r="F7" s="184">
        <f>F8+F77+F78+F79+F80+F81+F82+F83</f>
        <v>3169</v>
      </c>
    </row>
    <row r="8" ht="18" customHeight="1" spans="1:6">
      <c r="A8" s="185" t="s">
        <v>1044</v>
      </c>
      <c r="B8" s="183">
        <f>B9+B16+B52</f>
        <v>264774</v>
      </c>
      <c r="C8" s="183">
        <f>C9+C16+C52</f>
        <v>264372</v>
      </c>
      <c r="D8" s="185" t="s">
        <v>1045</v>
      </c>
      <c r="E8" s="184">
        <f>E9+E10</f>
        <v>3177</v>
      </c>
      <c r="F8" s="184">
        <f>F9+F10</f>
        <v>3166</v>
      </c>
    </row>
    <row r="9" ht="18" customHeight="1" spans="1:6">
      <c r="A9" s="185" t="s">
        <v>1046</v>
      </c>
      <c r="B9" s="183">
        <f>SUM(B10:B15)</f>
        <v>7702</v>
      </c>
      <c r="C9" s="183">
        <f>SUM(C10:C15)</f>
        <v>7702</v>
      </c>
      <c r="D9" s="185" t="s">
        <v>1047</v>
      </c>
      <c r="E9" s="186"/>
      <c r="F9" s="186"/>
    </row>
    <row r="10" ht="18" customHeight="1" spans="1:6">
      <c r="A10" s="43" t="s">
        <v>1048</v>
      </c>
      <c r="B10" s="186">
        <v>620</v>
      </c>
      <c r="C10" s="187">
        <v>620</v>
      </c>
      <c r="D10" s="185" t="s">
        <v>1049</v>
      </c>
      <c r="E10" s="186">
        <v>3177</v>
      </c>
      <c r="F10" s="186">
        <v>3166</v>
      </c>
    </row>
    <row r="11" ht="18" customHeight="1" spans="1:6">
      <c r="A11" s="43" t="s">
        <v>1050</v>
      </c>
      <c r="B11" s="186">
        <v>1455</v>
      </c>
      <c r="C11" s="187">
        <v>1455</v>
      </c>
      <c r="D11" s="185"/>
      <c r="E11" s="185"/>
      <c r="F11" s="188"/>
    </row>
    <row r="12" ht="18" customHeight="1" spans="1:6">
      <c r="A12" s="43" t="s">
        <v>1051</v>
      </c>
      <c r="B12" s="186">
        <v>4588</v>
      </c>
      <c r="C12" s="187">
        <v>1853</v>
      </c>
      <c r="D12" s="185" t="s">
        <v>0</v>
      </c>
      <c r="E12" s="185"/>
      <c r="F12" s="188"/>
    </row>
    <row r="13" ht="18" customHeight="1" spans="1:6">
      <c r="A13" s="43" t="s">
        <v>1052</v>
      </c>
      <c r="B13" s="186">
        <v>2</v>
      </c>
      <c r="C13" s="187">
        <v>2</v>
      </c>
      <c r="D13" s="185" t="s">
        <v>0</v>
      </c>
      <c r="E13" s="185"/>
      <c r="F13" s="188"/>
    </row>
    <row r="14" ht="18" customHeight="1" spans="1:6">
      <c r="A14" s="43" t="s">
        <v>1053</v>
      </c>
      <c r="B14" s="186"/>
      <c r="C14" s="187"/>
      <c r="D14" s="185" t="s">
        <v>0</v>
      </c>
      <c r="E14" s="185"/>
      <c r="F14" s="188"/>
    </row>
    <row r="15" ht="18" customHeight="1" spans="1:6">
      <c r="A15" s="43" t="s">
        <v>1054</v>
      </c>
      <c r="B15" s="186">
        <v>1037</v>
      </c>
      <c r="C15" s="187">
        <v>3772</v>
      </c>
      <c r="D15" s="185" t="s">
        <v>0</v>
      </c>
      <c r="E15" s="185"/>
      <c r="F15" s="188"/>
    </row>
    <row r="16" ht="18" customHeight="1" spans="1:6">
      <c r="A16" s="43" t="s">
        <v>1055</v>
      </c>
      <c r="B16" s="183">
        <f>SUM(B17:B51)</f>
        <v>228600</v>
      </c>
      <c r="C16" s="183">
        <f>SUM(C17:C51)</f>
        <v>228198</v>
      </c>
      <c r="D16" s="185" t="s">
        <v>0</v>
      </c>
      <c r="E16" s="185"/>
      <c r="F16" s="188"/>
    </row>
    <row r="17" ht="18" customHeight="1" spans="1:6">
      <c r="A17" s="43" t="s">
        <v>1056</v>
      </c>
      <c r="B17" s="43">
        <v>197</v>
      </c>
      <c r="C17" s="188">
        <v>197</v>
      </c>
      <c r="D17" s="185" t="s">
        <v>0</v>
      </c>
      <c r="E17" s="185"/>
      <c r="F17" s="188"/>
    </row>
    <row r="18" ht="18" customHeight="1" spans="1:6">
      <c r="A18" s="189" t="s">
        <v>1057</v>
      </c>
      <c r="B18" s="189">
        <v>51410</v>
      </c>
      <c r="C18" s="188">
        <v>51410</v>
      </c>
      <c r="D18" s="185" t="s">
        <v>0</v>
      </c>
      <c r="E18" s="185"/>
      <c r="F18" s="188"/>
    </row>
    <row r="19" ht="18" customHeight="1" spans="1:6">
      <c r="A19" s="190" t="s">
        <v>1058</v>
      </c>
      <c r="B19" s="189">
        <v>31146</v>
      </c>
      <c r="C19" s="188">
        <v>31146</v>
      </c>
      <c r="D19" s="185" t="s">
        <v>0</v>
      </c>
      <c r="E19" s="185"/>
      <c r="F19" s="188"/>
    </row>
    <row r="20" ht="18" customHeight="1" spans="1:6">
      <c r="A20" s="190" t="s">
        <v>1059</v>
      </c>
      <c r="B20" s="189">
        <v>3177</v>
      </c>
      <c r="C20" s="188">
        <v>2481</v>
      </c>
      <c r="D20" s="185" t="s">
        <v>0</v>
      </c>
      <c r="E20" s="185"/>
      <c r="F20" s="188"/>
    </row>
    <row r="21" ht="18" customHeight="1" spans="1:6">
      <c r="A21" s="190" t="s">
        <v>1060</v>
      </c>
      <c r="B21" s="189"/>
      <c r="C21" s="188"/>
      <c r="D21" s="185" t="s">
        <v>0</v>
      </c>
      <c r="E21" s="185"/>
      <c r="F21" s="188"/>
    </row>
    <row r="22" ht="18" customHeight="1" spans="1:6">
      <c r="A22" s="190" t="s">
        <v>1061</v>
      </c>
      <c r="B22" s="189">
        <v>108</v>
      </c>
      <c r="C22" s="188">
        <v>108</v>
      </c>
      <c r="D22" s="185" t="s">
        <v>0</v>
      </c>
      <c r="E22" s="185"/>
      <c r="F22" s="188"/>
    </row>
    <row r="23" ht="18" customHeight="1" spans="1:6">
      <c r="A23" s="190" t="s">
        <v>1062</v>
      </c>
      <c r="B23" s="189">
        <v>2846</v>
      </c>
      <c r="C23" s="188">
        <v>2846</v>
      </c>
      <c r="D23" s="190" t="s">
        <v>0</v>
      </c>
      <c r="E23" s="190"/>
      <c r="F23" s="188"/>
    </row>
    <row r="24" ht="18" customHeight="1" spans="1:6">
      <c r="A24" s="190" t="s">
        <v>1063</v>
      </c>
      <c r="B24" s="189">
        <v>4118</v>
      </c>
      <c r="C24" s="188">
        <v>4118</v>
      </c>
      <c r="D24" s="190" t="s">
        <v>0</v>
      </c>
      <c r="E24" s="190"/>
      <c r="F24" s="188"/>
    </row>
    <row r="25" ht="18" customHeight="1" spans="1:6">
      <c r="A25" s="190" t="s">
        <v>1064</v>
      </c>
      <c r="B25" s="189">
        <v>15690</v>
      </c>
      <c r="C25" s="188">
        <v>18065</v>
      </c>
      <c r="D25" s="189" t="s">
        <v>0</v>
      </c>
      <c r="E25" s="189"/>
      <c r="F25" s="188"/>
    </row>
    <row r="26" ht="18" customHeight="1" spans="1:6">
      <c r="A26" s="190" t="s">
        <v>1065</v>
      </c>
      <c r="B26" s="189">
        <v>140</v>
      </c>
      <c r="C26" s="188">
        <v>140</v>
      </c>
      <c r="D26" s="190" t="s">
        <v>0</v>
      </c>
      <c r="E26" s="190"/>
      <c r="F26" s="188"/>
    </row>
    <row r="27" ht="18" customHeight="1" spans="1:6">
      <c r="A27" s="190" t="s">
        <v>1066</v>
      </c>
      <c r="B27" s="189"/>
      <c r="C27" s="188"/>
      <c r="D27" s="190" t="s">
        <v>0</v>
      </c>
      <c r="E27" s="190"/>
      <c r="F27" s="188"/>
    </row>
    <row r="28" ht="18" customHeight="1" spans="1:6">
      <c r="A28" s="190" t="s">
        <v>1067</v>
      </c>
      <c r="B28" s="189"/>
      <c r="C28" s="188"/>
      <c r="D28" s="190" t="s">
        <v>0</v>
      </c>
      <c r="E28" s="190"/>
      <c r="F28" s="188"/>
    </row>
    <row r="29" ht="18" customHeight="1" spans="1:6">
      <c r="A29" s="190" t="s">
        <v>1068</v>
      </c>
      <c r="B29" s="189">
        <v>4853</v>
      </c>
      <c r="C29" s="188">
        <v>4852</v>
      </c>
      <c r="D29" s="190" t="s">
        <v>0</v>
      </c>
      <c r="E29" s="190"/>
      <c r="F29" s="188"/>
    </row>
    <row r="30" ht="18" customHeight="1" spans="1:6">
      <c r="A30" s="115" t="s">
        <v>1069</v>
      </c>
      <c r="B30" s="191"/>
      <c r="C30" s="188"/>
      <c r="D30" s="190" t="s">
        <v>0</v>
      </c>
      <c r="E30" s="190"/>
      <c r="F30" s="188"/>
    </row>
    <row r="31" ht="18" customHeight="1" spans="1:6">
      <c r="A31" s="115" t="s">
        <v>1070</v>
      </c>
      <c r="B31" s="191"/>
      <c r="C31" s="188"/>
      <c r="D31" s="190" t="s">
        <v>0</v>
      </c>
      <c r="E31" s="190"/>
      <c r="F31" s="188"/>
    </row>
    <row r="32" ht="18" customHeight="1" spans="1:6">
      <c r="A32" s="115" t="s">
        <v>1071</v>
      </c>
      <c r="B32" s="191"/>
      <c r="C32" s="188"/>
      <c r="D32" s="190" t="s">
        <v>0</v>
      </c>
      <c r="E32" s="190"/>
      <c r="F32" s="188"/>
    </row>
    <row r="33" ht="18" customHeight="1" spans="1:6">
      <c r="A33" s="115" t="s">
        <v>1072</v>
      </c>
      <c r="B33" s="191">
        <v>1008</v>
      </c>
      <c r="C33" s="188">
        <v>1008</v>
      </c>
      <c r="D33" s="190" t="s">
        <v>0</v>
      </c>
      <c r="E33" s="190"/>
      <c r="F33" s="188"/>
    </row>
    <row r="34" ht="18" customHeight="1" spans="1:6">
      <c r="A34" s="115" t="s">
        <v>1073</v>
      </c>
      <c r="B34" s="191">
        <v>15576</v>
      </c>
      <c r="C34" s="188">
        <v>14248</v>
      </c>
      <c r="D34" s="185" t="s">
        <v>0</v>
      </c>
      <c r="E34" s="185"/>
      <c r="F34" s="188"/>
    </row>
    <row r="35" ht="18" customHeight="1" spans="1:6">
      <c r="A35" s="115" t="s">
        <v>1074</v>
      </c>
      <c r="B35" s="191"/>
      <c r="C35" s="188"/>
      <c r="D35" s="185" t="s">
        <v>0</v>
      </c>
      <c r="E35" s="185"/>
      <c r="F35" s="188"/>
    </row>
    <row r="36" ht="18" customHeight="1" spans="1:6">
      <c r="A36" s="115" t="s">
        <v>1075</v>
      </c>
      <c r="B36" s="191">
        <v>498</v>
      </c>
      <c r="C36" s="188">
        <v>469</v>
      </c>
      <c r="D36" s="185" t="s">
        <v>0</v>
      </c>
      <c r="E36" s="185"/>
      <c r="F36" s="188"/>
    </row>
    <row r="37" ht="18" customHeight="1" spans="1:6">
      <c r="A37" s="115" t="s">
        <v>1076</v>
      </c>
      <c r="B37" s="191">
        <v>28297</v>
      </c>
      <c r="C37" s="188">
        <v>28498</v>
      </c>
      <c r="D37" s="185" t="s">
        <v>0</v>
      </c>
      <c r="E37" s="185"/>
      <c r="F37" s="188"/>
    </row>
    <row r="38" ht="18" customHeight="1" spans="1:6">
      <c r="A38" s="115" t="s">
        <v>1077</v>
      </c>
      <c r="B38" s="191">
        <v>30893</v>
      </c>
      <c r="C38" s="188">
        <v>30690</v>
      </c>
      <c r="D38" s="185" t="s">
        <v>0</v>
      </c>
      <c r="E38" s="185"/>
      <c r="F38" s="188"/>
    </row>
    <row r="39" ht="18" customHeight="1" spans="1:6">
      <c r="A39" s="115" t="s">
        <v>1078</v>
      </c>
      <c r="B39" s="191">
        <v>937</v>
      </c>
      <c r="C39" s="188">
        <v>936</v>
      </c>
      <c r="D39" s="185" t="s">
        <v>0</v>
      </c>
      <c r="E39" s="185"/>
      <c r="F39" s="188"/>
    </row>
    <row r="40" ht="18" customHeight="1" spans="1:6">
      <c r="A40" s="115" t="s">
        <v>1079</v>
      </c>
      <c r="B40" s="191"/>
      <c r="C40" s="188"/>
      <c r="D40" s="185" t="s">
        <v>0</v>
      </c>
      <c r="E40" s="185"/>
      <c r="F40" s="188"/>
    </row>
    <row r="41" ht="18" customHeight="1" spans="1:6">
      <c r="A41" s="115" t="s">
        <v>1080</v>
      </c>
      <c r="B41" s="191">
        <v>23783</v>
      </c>
      <c r="C41" s="188">
        <v>22916</v>
      </c>
      <c r="D41" s="185" t="s">
        <v>0</v>
      </c>
      <c r="E41" s="185"/>
      <c r="F41" s="188"/>
    </row>
    <row r="42" ht="18" customHeight="1" spans="1:6">
      <c r="A42" s="115" t="s">
        <v>1081</v>
      </c>
      <c r="B42" s="191">
        <v>4509</v>
      </c>
      <c r="C42" s="188">
        <v>4509</v>
      </c>
      <c r="D42" s="185" t="s">
        <v>0</v>
      </c>
      <c r="E42" s="185"/>
      <c r="F42" s="188"/>
    </row>
    <row r="43" ht="18" customHeight="1" spans="1:6">
      <c r="A43" s="115" t="s">
        <v>1082</v>
      </c>
      <c r="B43" s="191"/>
      <c r="C43" s="188"/>
      <c r="D43" s="185" t="s">
        <v>0</v>
      </c>
      <c r="E43" s="185"/>
      <c r="F43" s="188"/>
    </row>
    <row r="44" ht="18" customHeight="1" spans="1:6">
      <c r="A44" s="115" t="s">
        <v>1083</v>
      </c>
      <c r="B44" s="191"/>
      <c r="C44" s="188"/>
      <c r="D44" s="185" t="s">
        <v>0</v>
      </c>
      <c r="E44" s="185"/>
      <c r="F44" s="188"/>
    </row>
    <row r="45" ht="18" customHeight="1" spans="1:6">
      <c r="A45" s="115" t="s">
        <v>1084</v>
      </c>
      <c r="B45" s="191"/>
      <c r="C45" s="188"/>
      <c r="D45" s="185" t="s">
        <v>0</v>
      </c>
      <c r="E45" s="185"/>
      <c r="F45" s="188"/>
    </row>
    <row r="46" ht="18" customHeight="1" spans="1:6">
      <c r="A46" s="115" t="s">
        <v>1085</v>
      </c>
      <c r="B46" s="191"/>
      <c r="C46" s="188"/>
      <c r="D46" s="185" t="s">
        <v>0</v>
      </c>
      <c r="E46" s="185"/>
      <c r="F46" s="188"/>
    </row>
    <row r="47" ht="18" customHeight="1" spans="1:6">
      <c r="A47" s="115" t="s">
        <v>1086</v>
      </c>
      <c r="B47" s="191">
        <v>4690</v>
      </c>
      <c r="C47" s="188">
        <v>4690</v>
      </c>
      <c r="D47" s="185" t="s">
        <v>0</v>
      </c>
      <c r="E47" s="185"/>
      <c r="F47" s="188"/>
    </row>
    <row r="48" ht="18" customHeight="1" spans="1:6">
      <c r="A48" s="115" t="s">
        <v>1087</v>
      </c>
      <c r="B48" s="191">
        <v>95</v>
      </c>
      <c r="C48" s="188">
        <v>95</v>
      </c>
      <c r="D48" s="190" t="s">
        <v>0</v>
      </c>
      <c r="E48" s="190"/>
      <c r="F48" s="188"/>
    </row>
    <row r="49" ht="18" customHeight="1" spans="1:6">
      <c r="A49" s="115" t="s">
        <v>1088</v>
      </c>
      <c r="B49" s="191">
        <v>200</v>
      </c>
      <c r="C49" s="188">
        <v>872</v>
      </c>
      <c r="D49" s="190"/>
      <c r="E49" s="190"/>
      <c r="F49" s="188"/>
    </row>
    <row r="50" ht="18" customHeight="1" spans="1:6">
      <c r="A50" s="115" t="s">
        <v>1089</v>
      </c>
      <c r="B50" s="191"/>
      <c r="C50" s="188"/>
      <c r="D50" s="190" t="s">
        <v>0</v>
      </c>
      <c r="E50" s="190"/>
      <c r="F50" s="188"/>
    </row>
    <row r="51" ht="18" customHeight="1" spans="1:6">
      <c r="A51" s="190" t="s">
        <v>1090</v>
      </c>
      <c r="B51" s="189">
        <v>4429</v>
      </c>
      <c r="C51" s="188">
        <v>3904</v>
      </c>
      <c r="D51" s="190" t="s">
        <v>0</v>
      </c>
      <c r="E51" s="190"/>
      <c r="F51" s="188"/>
    </row>
    <row r="52" ht="18" customHeight="1" spans="1:6">
      <c r="A52" s="190" t="s">
        <v>1091</v>
      </c>
      <c r="B52" s="183">
        <f>SUM(B53:B73)</f>
        <v>28472</v>
      </c>
      <c r="C52" s="183">
        <f>SUM(C53:C73)</f>
        <v>28472</v>
      </c>
      <c r="D52" s="190" t="s">
        <v>0</v>
      </c>
      <c r="E52" s="190"/>
      <c r="F52" s="188"/>
    </row>
    <row r="53" ht="18" customHeight="1" spans="1:6">
      <c r="A53" s="190" t="s">
        <v>1092</v>
      </c>
      <c r="B53" s="188">
        <v>1013</v>
      </c>
      <c r="C53" s="188">
        <v>1013</v>
      </c>
      <c r="D53" s="190" t="s">
        <v>0</v>
      </c>
      <c r="E53" s="190"/>
      <c r="F53" s="188"/>
    </row>
    <row r="54" ht="18" customHeight="1" spans="1:6">
      <c r="A54" s="190" t="s">
        <v>1093</v>
      </c>
      <c r="B54" s="188"/>
      <c r="C54" s="188"/>
      <c r="D54" s="190"/>
      <c r="E54" s="190"/>
      <c r="F54" s="188"/>
    </row>
    <row r="55" ht="18" customHeight="1" spans="1:6">
      <c r="A55" s="190" t="s">
        <v>1094</v>
      </c>
      <c r="B55" s="188">
        <v>100</v>
      </c>
      <c r="C55" s="188">
        <v>100</v>
      </c>
      <c r="D55" s="190"/>
      <c r="E55" s="190"/>
      <c r="F55" s="188"/>
    </row>
    <row r="56" ht="18" customHeight="1" spans="1:6">
      <c r="A56" s="190" t="s">
        <v>1095</v>
      </c>
      <c r="B56" s="188">
        <v>34</v>
      </c>
      <c r="C56" s="188">
        <v>34</v>
      </c>
      <c r="D56" s="190"/>
      <c r="E56" s="185"/>
      <c r="F56" s="188"/>
    </row>
    <row r="57" ht="18" customHeight="1" spans="1:6">
      <c r="A57" s="190" t="s">
        <v>1096</v>
      </c>
      <c r="B57" s="188">
        <v>271</v>
      </c>
      <c r="C57" s="188">
        <v>271</v>
      </c>
      <c r="D57" s="190"/>
      <c r="E57" s="185"/>
      <c r="F57" s="188"/>
    </row>
    <row r="58" ht="18" customHeight="1" spans="1:6">
      <c r="A58" s="190" t="s">
        <v>1097</v>
      </c>
      <c r="B58" s="188">
        <v>191</v>
      </c>
      <c r="C58" s="188">
        <v>191</v>
      </c>
      <c r="D58" s="190"/>
      <c r="E58" s="185"/>
      <c r="F58" s="188"/>
    </row>
    <row r="59" ht="18" customHeight="1" spans="1:6">
      <c r="A59" s="190" t="s">
        <v>1098</v>
      </c>
      <c r="B59" s="188">
        <v>492</v>
      </c>
      <c r="C59" s="188">
        <v>492</v>
      </c>
      <c r="D59" s="190"/>
      <c r="E59" s="185"/>
      <c r="F59" s="188"/>
    </row>
    <row r="60" ht="18" customHeight="1" spans="1:6">
      <c r="A60" s="190" t="s">
        <v>1099</v>
      </c>
      <c r="B60" s="188">
        <v>362</v>
      </c>
      <c r="C60" s="188">
        <v>362</v>
      </c>
      <c r="D60" s="190"/>
      <c r="E60" s="192"/>
      <c r="F60" s="193"/>
    </row>
    <row r="61" s="170" customFormat="1" ht="18" customHeight="1" spans="1:6">
      <c r="A61" s="190" t="s">
        <v>1100</v>
      </c>
      <c r="B61" s="193">
        <v>2726</v>
      </c>
      <c r="C61" s="193">
        <v>2726</v>
      </c>
      <c r="D61" s="190"/>
      <c r="E61" s="192"/>
      <c r="F61" s="193"/>
    </row>
    <row r="62" ht="18" customHeight="1" spans="1:6">
      <c r="A62" s="190" t="s">
        <v>1101</v>
      </c>
      <c r="B62" s="188">
        <v>3295</v>
      </c>
      <c r="C62" s="188">
        <v>3295</v>
      </c>
      <c r="D62" s="190"/>
      <c r="E62" s="43"/>
      <c r="F62" s="188"/>
    </row>
    <row r="63" ht="18" customHeight="1" spans="1:6">
      <c r="A63" s="190" t="s">
        <v>1102</v>
      </c>
      <c r="B63" s="188">
        <v>31</v>
      </c>
      <c r="C63" s="188">
        <v>31</v>
      </c>
      <c r="D63" s="190"/>
      <c r="E63" s="43"/>
      <c r="F63" s="188"/>
    </row>
    <row r="64" ht="18" customHeight="1" spans="1:6">
      <c r="A64" s="190" t="s">
        <v>1103</v>
      </c>
      <c r="B64" s="188">
        <v>9178</v>
      </c>
      <c r="C64" s="188">
        <v>9178</v>
      </c>
      <c r="D64" s="190"/>
      <c r="E64" s="43"/>
      <c r="F64" s="188"/>
    </row>
    <row r="65" ht="18" customHeight="1" spans="1:6">
      <c r="A65" s="190" t="s">
        <v>1104</v>
      </c>
      <c r="B65" s="188">
        <v>771</v>
      </c>
      <c r="C65" s="188">
        <v>771</v>
      </c>
      <c r="D65" s="190"/>
      <c r="E65" s="43"/>
      <c r="F65" s="188"/>
    </row>
    <row r="66" ht="18" customHeight="1" spans="1:6">
      <c r="A66" s="190" t="s">
        <v>1105</v>
      </c>
      <c r="B66" s="188">
        <v>1086</v>
      </c>
      <c r="C66" s="188">
        <v>1086</v>
      </c>
      <c r="D66" s="190"/>
      <c r="E66" s="43"/>
      <c r="F66" s="188"/>
    </row>
    <row r="67" ht="18" customHeight="1" spans="1:6">
      <c r="A67" s="190" t="s">
        <v>1106</v>
      </c>
      <c r="B67" s="188">
        <v>1355</v>
      </c>
      <c r="C67" s="188">
        <v>1355</v>
      </c>
      <c r="D67" s="190"/>
      <c r="E67" s="43"/>
      <c r="F67" s="188"/>
    </row>
    <row r="68" ht="18" customHeight="1" spans="1:6">
      <c r="A68" s="190" t="s">
        <v>1107</v>
      </c>
      <c r="B68" s="188">
        <v>6</v>
      </c>
      <c r="C68" s="188">
        <v>6</v>
      </c>
      <c r="D68" s="190"/>
      <c r="E68" s="43"/>
      <c r="F68" s="188"/>
    </row>
    <row r="69" ht="18" customHeight="1" spans="1:6">
      <c r="A69" s="190" t="s">
        <v>1108</v>
      </c>
      <c r="B69" s="188">
        <v>613</v>
      </c>
      <c r="C69" s="188">
        <v>613</v>
      </c>
      <c r="D69" s="190"/>
      <c r="E69" s="43"/>
      <c r="F69" s="188"/>
    </row>
    <row r="70" ht="18" customHeight="1" spans="1:6">
      <c r="A70" s="190" t="s">
        <v>1109</v>
      </c>
      <c r="B70" s="188">
        <v>6049</v>
      </c>
      <c r="C70" s="188">
        <v>6049</v>
      </c>
      <c r="D70" s="190"/>
      <c r="E70" s="43"/>
      <c r="F70" s="188"/>
    </row>
    <row r="71" ht="18" customHeight="1" spans="1:6">
      <c r="A71" s="190" t="s">
        <v>1110</v>
      </c>
      <c r="B71" s="188">
        <v>26</v>
      </c>
      <c r="C71" s="188">
        <v>26</v>
      </c>
      <c r="D71" s="190"/>
      <c r="E71" s="43"/>
      <c r="F71" s="188"/>
    </row>
    <row r="72" ht="18" customHeight="1" spans="1:6">
      <c r="A72" s="190" t="s">
        <v>1111</v>
      </c>
      <c r="B72" s="188">
        <v>873</v>
      </c>
      <c r="C72" s="188">
        <v>873</v>
      </c>
      <c r="D72" s="194"/>
      <c r="E72" s="43"/>
      <c r="F72" s="188"/>
    </row>
    <row r="73" ht="18" customHeight="1" spans="1:6">
      <c r="A73" s="195" t="s">
        <v>1112</v>
      </c>
      <c r="B73" s="188"/>
      <c r="C73" s="188"/>
      <c r="D73" s="194"/>
      <c r="E73" s="43"/>
      <c r="F73" s="188"/>
    </row>
    <row r="74" ht="18" customHeight="1" spans="1:6">
      <c r="A74" s="195"/>
      <c r="B74" s="43"/>
      <c r="C74" s="196"/>
      <c r="D74" s="194"/>
      <c r="E74" s="197"/>
      <c r="F74" s="188"/>
    </row>
    <row r="75" ht="18" customHeight="1" spans="1:6">
      <c r="A75" s="195"/>
      <c r="B75" s="198"/>
      <c r="C75" s="188"/>
      <c r="D75" s="194"/>
      <c r="E75" s="198"/>
      <c r="F75" s="188"/>
    </row>
    <row r="76" ht="18" customHeight="1" spans="1:6">
      <c r="A76" s="43" t="s">
        <v>1113</v>
      </c>
      <c r="B76" s="188">
        <v>642</v>
      </c>
      <c r="C76" s="188">
        <v>300</v>
      </c>
      <c r="D76" s="190" t="s">
        <v>0</v>
      </c>
      <c r="E76" s="188"/>
      <c r="F76" s="188"/>
    </row>
    <row r="77" ht="18" customHeight="1" spans="1:6">
      <c r="A77" s="43" t="s">
        <v>1114</v>
      </c>
      <c r="B77" s="183">
        <f>SUM(B78:B80)</f>
        <v>16692</v>
      </c>
      <c r="C77" s="183">
        <f>SUM(C78:C80)</f>
        <v>20300</v>
      </c>
      <c r="D77" s="199" t="s">
        <v>1115</v>
      </c>
      <c r="E77" s="43"/>
      <c r="F77" s="188"/>
    </row>
    <row r="78" ht="18" customHeight="1" spans="1:6">
      <c r="A78" s="43" t="s">
        <v>1116</v>
      </c>
      <c r="B78" s="43"/>
      <c r="C78" s="188">
        <v>20000</v>
      </c>
      <c r="D78" s="185" t="s">
        <v>1117</v>
      </c>
      <c r="E78" s="43">
        <v>291</v>
      </c>
      <c r="F78" s="188">
        <v>3</v>
      </c>
    </row>
    <row r="79" ht="18" customHeight="1" spans="1:6">
      <c r="A79" s="43" t="s">
        <v>1118</v>
      </c>
      <c r="B79" s="188"/>
      <c r="C79" s="188">
        <v>300</v>
      </c>
      <c r="D79" s="200" t="s">
        <v>1119</v>
      </c>
      <c r="E79" s="43">
        <v>13077</v>
      </c>
      <c r="F79" s="188"/>
    </row>
    <row r="80" ht="18" customHeight="1" spans="1:6">
      <c r="A80" s="43" t="s">
        <v>1120</v>
      </c>
      <c r="B80" s="188">
        <v>16692</v>
      </c>
      <c r="C80" s="188"/>
      <c r="D80" s="200" t="s">
        <v>1121</v>
      </c>
      <c r="E80" s="188"/>
      <c r="F80" s="188"/>
    </row>
    <row r="81" ht="18" customHeight="1" spans="1:6">
      <c r="A81" s="200" t="s">
        <v>1122</v>
      </c>
      <c r="B81" s="188"/>
      <c r="C81" s="188"/>
      <c r="D81" s="43" t="s">
        <v>1123</v>
      </c>
      <c r="E81" s="188"/>
      <c r="F81" s="188"/>
    </row>
    <row r="82" ht="18" customHeight="1" spans="1:6">
      <c r="A82" s="43" t="s">
        <v>1124</v>
      </c>
      <c r="B82" s="188">
        <v>19474</v>
      </c>
      <c r="C82" s="188"/>
      <c r="D82" s="201" t="s">
        <v>1125</v>
      </c>
      <c r="E82" s="188">
        <v>3457</v>
      </c>
      <c r="F82" s="188"/>
    </row>
    <row r="83" ht="18" customHeight="1" spans="1:6">
      <c r="A83" s="43" t="s">
        <v>1126</v>
      </c>
      <c r="B83" s="188"/>
      <c r="C83" s="188"/>
      <c r="D83" s="201" t="s">
        <v>1127</v>
      </c>
      <c r="E83" s="188"/>
      <c r="F83" s="188"/>
    </row>
    <row r="84" ht="18" customHeight="1" spans="1:6">
      <c r="A84" s="43" t="s">
        <v>1128</v>
      </c>
      <c r="B84" s="188"/>
      <c r="C84" s="188">
        <v>3457</v>
      </c>
      <c r="D84" s="43"/>
      <c r="E84" s="188"/>
      <c r="F84" s="188"/>
    </row>
    <row r="85" ht="18" customHeight="1" spans="1:6">
      <c r="A85" s="43"/>
      <c r="B85" s="188"/>
      <c r="C85" s="188"/>
      <c r="D85" s="43"/>
      <c r="E85" s="188"/>
      <c r="F85" s="188"/>
    </row>
    <row r="86" ht="18" customHeight="1" spans="1:6">
      <c r="A86" s="43"/>
      <c r="B86" s="188"/>
      <c r="C86" s="188"/>
      <c r="D86" s="43"/>
      <c r="E86" s="188"/>
      <c r="F86" s="188"/>
    </row>
    <row r="87" ht="18" customHeight="1" spans="1:6">
      <c r="A87" s="43"/>
      <c r="B87" s="188"/>
      <c r="C87" s="188"/>
      <c r="D87" s="43" t="s">
        <v>0</v>
      </c>
      <c r="E87" s="188"/>
      <c r="F87" s="188"/>
    </row>
    <row r="88" ht="18" customHeight="1" spans="1:6">
      <c r="A88" s="43"/>
      <c r="B88" s="188"/>
      <c r="C88" s="188"/>
      <c r="D88" s="43"/>
      <c r="E88" s="188"/>
      <c r="F88" s="188"/>
    </row>
    <row r="89" ht="18" customHeight="1" spans="1:6">
      <c r="A89" s="43"/>
      <c r="B89" s="188"/>
      <c r="C89" s="188"/>
      <c r="D89" s="43"/>
      <c r="E89" s="188"/>
      <c r="F89" s="188"/>
    </row>
    <row r="90" ht="18" customHeight="1" spans="1:6">
      <c r="A90" s="202" t="s">
        <v>1129</v>
      </c>
      <c r="B90" s="183">
        <f>B6+B7</f>
        <v>396839</v>
      </c>
      <c r="C90" s="183">
        <f>C6+C7</f>
        <v>388929</v>
      </c>
      <c r="D90" s="202" t="s">
        <v>1130</v>
      </c>
      <c r="E90" s="183">
        <f>E6+E7</f>
        <v>396839</v>
      </c>
      <c r="F90" s="183">
        <f>F6+F7</f>
        <v>388929</v>
      </c>
    </row>
    <row r="91" spans="4:4">
      <c r="D91" s="203"/>
    </row>
    <row r="92" spans="4:4">
      <c r="D92" s="203"/>
    </row>
    <row r="93" spans="4:4">
      <c r="D93" s="203"/>
    </row>
    <row r="94" spans="4:4">
      <c r="D94" s="203"/>
    </row>
    <row r="95" spans="4:4">
      <c r="D95" s="203"/>
    </row>
    <row r="96" spans="4:4">
      <c r="D96" s="203"/>
    </row>
    <row r="97" spans="4:4">
      <c r="D97" s="203"/>
    </row>
    <row r="98" spans="4:4">
      <c r="D98" s="203"/>
    </row>
    <row r="99" spans="4:4">
      <c r="D99" s="203"/>
    </row>
    <row r="100" spans="4:4">
      <c r="D100" s="203"/>
    </row>
    <row r="101" spans="4:4">
      <c r="D101" s="203"/>
    </row>
    <row r="102" spans="4:4">
      <c r="D102" s="203"/>
    </row>
    <row r="103" spans="4:4">
      <c r="D103" s="203"/>
    </row>
    <row r="104" spans="4:4">
      <c r="D104" s="203"/>
    </row>
    <row r="105" spans="4:4">
      <c r="D105" s="203"/>
    </row>
    <row r="106" spans="4:4">
      <c r="D106" s="203"/>
    </row>
    <row r="107" spans="4:4">
      <c r="D107" s="203"/>
    </row>
    <row r="108" spans="4:4">
      <c r="D108" s="203"/>
    </row>
    <row r="109" spans="4:4">
      <c r="D109" s="203"/>
    </row>
  </sheetData>
  <protectedRanges>
    <protectedRange password="CC35" sqref="B30:B50" name="区域1"/>
  </protectedRanges>
  <mergeCells count="3">
    <mergeCell ref="A2:F2"/>
    <mergeCell ref="A4:C4"/>
    <mergeCell ref="D4:F4"/>
  </mergeCells>
  <printOptions horizontalCentered="1"/>
  <pageMargins left="0.47244094488189" right="0.47244094488189" top="0.590551181102362" bottom="0.47244094488189" header="0.31496062992126" footer="0.31496062992126"/>
  <pageSetup paperSize="9" scale="7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1"/>
  <sheetViews>
    <sheetView showGridLines="0" workbookViewId="0">
      <selection activeCell="E19" sqref="E19"/>
    </sheetView>
  </sheetViews>
  <sheetFormatPr defaultColWidth="9" defaultRowHeight="13.5"/>
  <cols>
    <col min="1" max="1" width="45.25" style="34" customWidth="1"/>
    <col min="2" max="8" width="15.625" style="34" customWidth="1"/>
    <col min="9" max="9" width="9" style="34"/>
    <col min="10" max="10" width="14.75" style="34" customWidth="1"/>
    <col min="11" max="11" width="10.375" style="34"/>
    <col min="12" max="16384" width="9" style="34"/>
  </cols>
  <sheetData>
    <row r="1" ht="14.25" spans="1:1">
      <c r="A1" s="35" t="s">
        <v>1131</v>
      </c>
    </row>
    <row r="2" s="33" customFormat="1" ht="20.25" spans="1:8">
      <c r="A2" s="5" t="s">
        <v>1132</v>
      </c>
      <c r="B2" s="5"/>
      <c r="C2" s="5"/>
      <c r="D2" s="5"/>
      <c r="E2" s="5"/>
      <c r="F2" s="5"/>
      <c r="G2" s="5"/>
      <c r="H2" s="5"/>
    </row>
    <row r="3" ht="18" customHeight="1" spans="8:8">
      <c r="H3" s="36" t="s">
        <v>26</v>
      </c>
    </row>
    <row r="4" s="2" customFormat="1" ht="31.5" customHeight="1" spans="1:8">
      <c r="A4" s="46" t="s">
        <v>27</v>
      </c>
      <c r="B4" s="46" t="s">
        <v>1133</v>
      </c>
      <c r="C4" s="46" t="s">
        <v>1134</v>
      </c>
      <c r="D4" s="29" t="s">
        <v>1135</v>
      </c>
      <c r="E4" s="157" t="s">
        <v>1136</v>
      </c>
      <c r="F4" s="38" t="s">
        <v>1137</v>
      </c>
      <c r="G4" s="46" t="s">
        <v>1138</v>
      </c>
      <c r="H4" s="46" t="s">
        <v>1139</v>
      </c>
    </row>
    <row r="5" s="2" customFormat="1" ht="27" customHeight="1" spans="1:8">
      <c r="A5" s="46"/>
      <c r="B5" s="46"/>
      <c r="C5" s="46"/>
      <c r="D5" s="158"/>
      <c r="E5" s="38"/>
      <c r="F5" s="38"/>
      <c r="G5" s="46"/>
      <c r="H5" s="46"/>
    </row>
    <row r="6" ht="20.1" customHeight="1" spans="1:8">
      <c r="A6" s="47" t="s">
        <v>61</v>
      </c>
      <c r="B6" s="159">
        <f t="shared" ref="B6:H6" si="0">SUM(B7:B32)</f>
        <v>48278</v>
      </c>
      <c r="C6" s="159">
        <f t="shared" si="0"/>
        <v>46245</v>
      </c>
      <c r="D6" s="159">
        <f t="shared" si="0"/>
        <v>1013</v>
      </c>
      <c r="E6" s="159">
        <f t="shared" si="0"/>
        <v>0</v>
      </c>
      <c r="F6" s="159">
        <f t="shared" si="0"/>
        <v>1020</v>
      </c>
      <c r="G6" s="159">
        <f t="shared" si="0"/>
        <v>0</v>
      </c>
      <c r="H6" s="159">
        <f t="shared" si="0"/>
        <v>0</v>
      </c>
    </row>
    <row r="7" ht="20.1" customHeight="1" outlineLevel="1" spans="1:8">
      <c r="A7" s="160" t="s">
        <v>62</v>
      </c>
      <c r="B7" s="159">
        <f>SUM(C7:H7)</f>
        <v>1090</v>
      </c>
      <c r="C7" s="159">
        <v>1090</v>
      </c>
      <c r="D7" s="161"/>
      <c r="E7" s="159"/>
      <c r="F7" s="159"/>
      <c r="G7" s="159"/>
      <c r="H7" s="159"/>
    </row>
    <row r="8" ht="20.1" customHeight="1" outlineLevel="1" spans="1:8">
      <c r="A8" s="160" t="s">
        <v>74</v>
      </c>
      <c r="B8" s="159">
        <f t="shared" ref="B8:B70" si="1">SUM(C8:H8)</f>
        <v>695</v>
      </c>
      <c r="C8" s="159">
        <v>695</v>
      </c>
      <c r="D8" s="161"/>
      <c r="E8" s="159"/>
      <c r="F8" s="159"/>
      <c r="G8" s="159"/>
      <c r="H8" s="159"/>
    </row>
    <row r="9" ht="20.1" customHeight="1" outlineLevel="1" spans="1:11">
      <c r="A9" s="160" t="s">
        <v>79</v>
      </c>
      <c r="B9" s="159">
        <f t="shared" si="1"/>
        <v>9237</v>
      </c>
      <c r="C9" s="159">
        <v>8336</v>
      </c>
      <c r="D9" s="161">
        <v>401</v>
      </c>
      <c r="E9" s="159"/>
      <c r="F9" s="159">
        <v>500</v>
      </c>
      <c r="G9" s="159"/>
      <c r="H9" s="159"/>
      <c r="J9" s="34" t="s">
        <v>1133</v>
      </c>
      <c r="K9" s="34">
        <f>B6+B33+B36+B39+B51+B62+B73+B80+B102+B116+B132+B139+B148+B156+B164+B168+B174+B184+B188+B192+B197+B206+B207+B210</f>
        <v>388929</v>
      </c>
    </row>
    <row r="10" ht="20.1" customHeight="1" outlineLevel="1" spans="1:11">
      <c r="A10" s="160" t="s">
        <v>86</v>
      </c>
      <c r="B10" s="159">
        <f t="shared" si="1"/>
        <v>1360</v>
      </c>
      <c r="C10" s="159">
        <v>1340</v>
      </c>
      <c r="D10" s="161">
        <v>20</v>
      </c>
      <c r="E10" s="159"/>
      <c r="F10" s="159"/>
      <c r="G10" s="159"/>
      <c r="H10" s="159"/>
      <c r="J10" s="34" t="s">
        <v>1137</v>
      </c>
      <c r="K10" s="34">
        <f>F6+F33+F36+F39+F51+F62+F73+F80+F102+F116+F132+F139+F148+F156+F164+F168+F174+F184+F188+F192+F197+F207+F210+F206</f>
        <v>23757</v>
      </c>
    </row>
    <row r="11" ht="20.1" customHeight="1" outlineLevel="1" spans="1:11">
      <c r="A11" s="162" t="s">
        <v>93</v>
      </c>
      <c r="B11" s="159">
        <f t="shared" si="1"/>
        <v>724</v>
      </c>
      <c r="C11" s="159">
        <v>674</v>
      </c>
      <c r="D11" s="161">
        <v>50</v>
      </c>
      <c r="E11" s="159"/>
      <c r="F11" s="159"/>
      <c r="G11" s="159"/>
      <c r="H11" s="159"/>
      <c r="J11" s="34" t="s">
        <v>1140</v>
      </c>
      <c r="K11" s="34">
        <f>C6+C33+C36+C39+C51+C62+C73+C80+C102+C116+C132+C139+C148+C156+C164+C184+C188+C197+C206+C207+C210+C192</f>
        <v>336400</v>
      </c>
    </row>
    <row r="12" ht="20.1" customHeight="1" outlineLevel="1" spans="1:11">
      <c r="A12" s="163" t="s">
        <v>100</v>
      </c>
      <c r="B12" s="159">
        <f t="shared" si="1"/>
        <v>2211</v>
      </c>
      <c r="C12" s="159">
        <v>1759</v>
      </c>
      <c r="D12" s="161">
        <v>252</v>
      </c>
      <c r="E12" s="159"/>
      <c r="F12" s="159">
        <v>200</v>
      </c>
      <c r="G12" s="159"/>
      <c r="H12" s="159"/>
      <c r="J12" s="34" t="s">
        <v>1141</v>
      </c>
      <c r="K12" s="34">
        <f>D6+D33+D36+D39+D51+D62+D73+D80+D102+D132+D139+D148+D156+D164+D168+D184+D188+D192+D197+D116</f>
        <v>28472</v>
      </c>
    </row>
    <row r="13" ht="20.1" customHeight="1" outlineLevel="1" spans="1:11">
      <c r="A13" s="160" t="s">
        <v>107</v>
      </c>
      <c r="B13" s="159">
        <f t="shared" si="1"/>
        <v>3500</v>
      </c>
      <c r="C13" s="159">
        <v>3500</v>
      </c>
      <c r="D13" s="161"/>
      <c r="E13" s="159"/>
      <c r="F13" s="159"/>
      <c r="G13" s="159"/>
      <c r="H13" s="159"/>
      <c r="J13" s="34" t="s">
        <v>1142</v>
      </c>
      <c r="K13" s="34">
        <v>300</v>
      </c>
    </row>
    <row r="14" ht="20.1" customHeight="1" outlineLevel="1" spans="1:8">
      <c r="A14" s="162" t="s">
        <v>110</v>
      </c>
      <c r="B14" s="159">
        <f t="shared" si="1"/>
        <v>266</v>
      </c>
      <c r="C14" s="159">
        <v>246</v>
      </c>
      <c r="D14" s="161">
        <v>20</v>
      </c>
      <c r="E14" s="159"/>
      <c r="F14" s="159"/>
      <c r="G14" s="159"/>
      <c r="H14" s="159"/>
    </row>
    <row r="15" ht="20.1" customHeight="1" outlineLevel="1" spans="1:8">
      <c r="A15" s="160" t="s">
        <v>114</v>
      </c>
      <c r="B15" s="159">
        <f t="shared" si="1"/>
        <v>0</v>
      </c>
      <c r="C15" s="159"/>
      <c r="D15" s="161"/>
      <c r="E15" s="159"/>
      <c r="F15" s="159"/>
      <c r="G15" s="159"/>
      <c r="H15" s="159"/>
    </row>
    <row r="16" ht="20.1" customHeight="1" outlineLevel="1" spans="1:8">
      <c r="A16" s="164" t="s">
        <v>122</v>
      </c>
      <c r="B16" s="159">
        <f t="shared" si="1"/>
        <v>1333</v>
      </c>
      <c r="C16" s="159">
        <v>1333</v>
      </c>
      <c r="D16" s="161"/>
      <c r="E16" s="159"/>
      <c r="F16" s="159"/>
      <c r="G16" s="159"/>
      <c r="H16" s="159"/>
    </row>
    <row r="17" ht="20.1" customHeight="1" outlineLevel="1" spans="1:8">
      <c r="A17" s="47" t="s">
        <v>127</v>
      </c>
      <c r="B17" s="159">
        <f t="shared" si="1"/>
        <v>1887</v>
      </c>
      <c r="C17" s="159">
        <v>1887</v>
      </c>
      <c r="D17" s="161"/>
      <c r="E17" s="159"/>
      <c r="F17" s="159"/>
      <c r="G17" s="159"/>
      <c r="H17" s="159"/>
    </row>
    <row r="18" ht="20.1" customHeight="1" outlineLevel="1" spans="1:8">
      <c r="A18" s="162" t="s">
        <v>134</v>
      </c>
      <c r="B18" s="159">
        <f t="shared" si="1"/>
        <v>0</v>
      </c>
      <c r="C18" s="159"/>
      <c r="D18" s="161"/>
      <c r="E18" s="159"/>
      <c r="F18" s="159"/>
      <c r="G18" s="159"/>
      <c r="H18" s="159"/>
    </row>
    <row r="19" ht="20.1" customHeight="1" outlineLevel="1" spans="1:8">
      <c r="A19" s="160" t="s">
        <v>142</v>
      </c>
      <c r="B19" s="159">
        <f t="shared" si="1"/>
        <v>0</v>
      </c>
      <c r="C19" s="159"/>
      <c r="D19" s="161"/>
      <c r="E19" s="159"/>
      <c r="F19" s="159"/>
      <c r="G19" s="159"/>
      <c r="H19" s="159"/>
    </row>
    <row r="20" ht="20.1" customHeight="1" outlineLevel="1" spans="1:8">
      <c r="A20" s="160" t="s">
        <v>145</v>
      </c>
      <c r="B20" s="159">
        <f t="shared" si="1"/>
        <v>160</v>
      </c>
      <c r="C20" s="159">
        <v>90</v>
      </c>
      <c r="D20" s="161">
        <v>20</v>
      </c>
      <c r="E20" s="159"/>
      <c r="F20" s="159">
        <v>50</v>
      </c>
      <c r="G20" s="159"/>
      <c r="H20" s="159"/>
    </row>
    <row r="21" ht="20.1" customHeight="1" outlineLevel="1" spans="1:8">
      <c r="A21" s="162" t="s">
        <v>149</v>
      </c>
      <c r="B21" s="159">
        <f t="shared" si="1"/>
        <v>121</v>
      </c>
      <c r="C21" s="159">
        <v>121</v>
      </c>
      <c r="D21" s="161"/>
      <c r="E21" s="159"/>
      <c r="F21" s="159"/>
      <c r="G21" s="159"/>
      <c r="H21" s="159"/>
    </row>
    <row r="22" ht="18.75" customHeight="1" outlineLevel="1" spans="1:8">
      <c r="A22" s="162" t="s">
        <v>152</v>
      </c>
      <c r="B22" s="159">
        <f t="shared" si="1"/>
        <v>98</v>
      </c>
      <c r="C22" s="159">
        <v>98</v>
      </c>
      <c r="D22" s="161"/>
      <c r="E22" s="159"/>
      <c r="F22" s="159"/>
      <c r="G22" s="159"/>
      <c r="H22" s="159"/>
    </row>
    <row r="23" ht="20.1" customHeight="1" outlineLevel="1" spans="1:8">
      <c r="A23" s="162" t="s">
        <v>154</v>
      </c>
      <c r="B23" s="159">
        <f t="shared" si="1"/>
        <v>276</v>
      </c>
      <c r="C23" s="159">
        <v>266</v>
      </c>
      <c r="D23" s="161">
        <v>10</v>
      </c>
      <c r="E23" s="159"/>
      <c r="F23" s="159"/>
      <c r="G23" s="159"/>
      <c r="H23" s="159"/>
    </row>
    <row r="24" ht="20.1" customHeight="1" outlineLevel="1" spans="1:8">
      <c r="A24" s="162" t="s">
        <v>157</v>
      </c>
      <c r="B24" s="159">
        <f t="shared" si="1"/>
        <v>3269</v>
      </c>
      <c r="C24" s="159">
        <v>3159</v>
      </c>
      <c r="D24" s="161">
        <v>50</v>
      </c>
      <c r="E24" s="159"/>
      <c r="F24" s="159">
        <v>60</v>
      </c>
      <c r="G24" s="159"/>
      <c r="H24" s="159"/>
    </row>
    <row r="25" ht="20.1" customHeight="1" outlineLevel="1" spans="1:8">
      <c r="A25" s="162" t="s">
        <v>160</v>
      </c>
      <c r="B25" s="159">
        <f t="shared" si="1"/>
        <v>651</v>
      </c>
      <c r="C25" s="159">
        <v>531</v>
      </c>
      <c r="D25" s="161">
        <v>60</v>
      </c>
      <c r="E25" s="159"/>
      <c r="F25" s="159">
        <v>60</v>
      </c>
      <c r="G25" s="159"/>
      <c r="H25" s="159"/>
    </row>
    <row r="26" ht="20.1" customHeight="1" outlineLevel="1" spans="1:8">
      <c r="A26" s="162" t="s">
        <v>163</v>
      </c>
      <c r="B26" s="159">
        <f t="shared" si="1"/>
        <v>1452</v>
      </c>
      <c r="C26" s="159">
        <v>1452</v>
      </c>
      <c r="D26" s="161"/>
      <c r="E26" s="159"/>
      <c r="F26" s="159"/>
      <c r="G26" s="159"/>
      <c r="H26" s="159"/>
    </row>
    <row r="27" ht="20.1" customHeight="1" outlineLevel="1" spans="1:8">
      <c r="A27" s="162" t="s">
        <v>166</v>
      </c>
      <c r="B27" s="159">
        <f t="shared" si="1"/>
        <v>138</v>
      </c>
      <c r="C27" s="159">
        <v>138</v>
      </c>
      <c r="D27" s="161"/>
      <c r="E27" s="159"/>
      <c r="F27" s="159"/>
      <c r="G27" s="159"/>
      <c r="H27" s="159"/>
    </row>
    <row r="28" ht="20.1" customHeight="1" outlineLevel="1" spans="1:8">
      <c r="A28" s="162" t="s">
        <v>170</v>
      </c>
      <c r="B28" s="159">
        <f t="shared" si="1"/>
        <v>0</v>
      </c>
      <c r="C28" s="159"/>
      <c r="D28" s="161"/>
      <c r="E28" s="159"/>
      <c r="F28" s="159"/>
      <c r="G28" s="159"/>
      <c r="H28" s="159"/>
    </row>
    <row r="29" ht="20.1" customHeight="1" outlineLevel="1" spans="1:8">
      <c r="A29" s="162" t="s">
        <v>172</v>
      </c>
      <c r="B29" s="159">
        <f t="shared" si="1"/>
        <v>176</v>
      </c>
      <c r="C29" s="159">
        <v>176</v>
      </c>
      <c r="D29" s="161"/>
      <c r="E29" s="159"/>
      <c r="F29" s="159"/>
      <c r="G29" s="159"/>
      <c r="H29" s="159"/>
    </row>
    <row r="30" ht="20.1" customHeight="1" outlineLevel="1" spans="1:8">
      <c r="A30" s="160" t="s">
        <v>174</v>
      </c>
      <c r="B30" s="159">
        <f t="shared" si="1"/>
        <v>0</v>
      </c>
      <c r="C30" s="159"/>
      <c r="D30" s="161"/>
      <c r="E30" s="159"/>
      <c r="F30" s="159"/>
      <c r="G30" s="159"/>
      <c r="H30" s="159"/>
    </row>
    <row r="31" ht="20.1" customHeight="1" outlineLevel="1" spans="1:8">
      <c r="A31" s="160" t="s">
        <v>177</v>
      </c>
      <c r="B31" s="159">
        <f t="shared" si="1"/>
        <v>2864</v>
      </c>
      <c r="C31" s="159">
        <v>2684</v>
      </c>
      <c r="D31" s="161">
        <v>130</v>
      </c>
      <c r="E31" s="159"/>
      <c r="F31" s="159">
        <v>50</v>
      </c>
      <c r="G31" s="159"/>
      <c r="H31" s="159"/>
    </row>
    <row r="32" ht="20.1" customHeight="1" outlineLevel="1" spans="1:8">
      <c r="A32" s="160" t="s">
        <v>187</v>
      </c>
      <c r="B32" s="159">
        <f t="shared" si="1"/>
        <v>16770</v>
      </c>
      <c r="C32" s="159">
        <v>16670</v>
      </c>
      <c r="D32" s="161"/>
      <c r="E32" s="159"/>
      <c r="F32" s="159">
        <v>100</v>
      </c>
      <c r="G32" s="159"/>
      <c r="H32" s="159"/>
    </row>
    <row r="33" ht="20.1" customHeight="1" spans="1:8">
      <c r="A33" s="47" t="s">
        <v>190</v>
      </c>
      <c r="B33" s="159">
        <f>SUM(B34:B35)</f>
        <v>0</v>
      </c>
      <c r="C33" s="159">
        <f t="shared" ref="C33:H33" si="2">SUM(C34:C35)</f>
        <v>0</v>
      </c>
      <c r="D33" s="159">
        <f t="shared" si="2"/>
        <v>0</v>
      </c>
      <c r="E33" s="159">
        <f t="shared" si="2"/>
        <v>0</v>
      </c>
      <c r="F33" s="159">
        <f t="shared" si="2"/>
        <v>0</v>
      </c>
      <c r="G33" s="159">
        <f t="shared" si="2"/>
        <v>0</v>
      </c>
      <c r="H33" s="159">
        <f t="shared" si="2"/>
        <v>0</v>
      </c>
    </row>
    <row r="34" ht="20.1" customHeight="1" outlineLevel="1" spans="1:8">
      <c r="A34" s="160" t="s">
        <v>191</v>
      </c>
      <c r="B34" s="159">
        <f t="shared" si="1"/>
        <v>0</v>
      </c>
      <c r="C34" s="159"/>
      <c r="D34" s="161"/>
      <c r="E34" s="159"/>
      <c r="F34" s="159"/>
      <c r="G34" s="159"/>
      <c r="H34" s="159"/>
    </row>
    <row r="35" ht="20.1" customHeight="1" outlineLevel="1" spans="1:8">
      <c r="A35" s="160" t="s">
        <v>193</v>
      </c>
      <c r="B35" s="159">
        <f t="shared" si="1"/>
        <v>0</v>
      </c>
      <c r="C35" s="159"/>
      <c r="D35" s="161"/>
      <c r="E35" s="159"/>
      <c r="F35" s="159"/>
      <c r="G35" s="159"/>
      <c r="H35" s="159"/>
    </row>
    <row r="36" ht="20.1" customHeight="1" spans="1:8">
      <c r="A36" s="47" t="s">
        <v>194</v>
      </c>
      <c r="B36" s="159">
        <f>SUM(B37:B38)</f>
        <v>434</v>
      </c>
      <c r="C36" s="159">
        <f t="shared" ref="C36:H36" si="3">SUM(C37:C38)</f>
        <v>334</v>
      </c>
      <c r="D36" s="159">
        <f t="shared" si="3"/>
        <v>100</v>
      </c>
      <c r="E36" s="159">
        <f t="shared" si="3"/>
        <v>0</v>
      </c>
      <c r="F36" s="159">
        <f t="shared" si="3"/>
        <v>0</v>
      </c>
      <c r="G36" s="159">
        <f t="shared" si="3"/>
        <v>0</v>
      </c>
      <c r="H36" s="159">
        <f t="shared" si="3"/>
        <v>0</v>
      </c>
    </row>
    <row r="37" ht="20.1" customHeight="1" outlineLevel="1" spans="1:8">
      <c r="A37" s="162" t="s">
        <v>195</v>
      </c>
      <c r="B37" s="159">
        <f t="shared" si="1"/>
        <v>434</v>
      </c>
      <c r="C37" s="159">
        <v>334</v>
      </c>
      <c r="D37" s="161">
        <v>100</v>
      </c>
      <c r="E37" s="159"/>
      <c r="F37" s="159"/>
      <c r="G37" s="159"/>
      <c r="H37" s="159"/>
    </row>
    <row r="38" ht="20.1" customHeight="1" outlineLevel="1" spans="1:8">
      <c r="A38" s="162" t="s">
        <v>205</v>
      </c>
      <c r="B38" s="159">
        <f t="shared" si="1"/>
        <v>0</v>
      </c>
      <c r="C38" s="159"/>
      <c r="D38" s="161"/>
      <c r="E38" s="159"/>
      <c r="F38" s="159"/>
      <c r="G38" s="159"/>
      <c r="H38" s="159"/>
    </row>
    <row r="39" ht="20.1" customHeight="1" spans="1:8">
      <c r="A39" s="47" t="s">
        <v>206</v>
      </c>
      <c r="B39" s="159">
        <f>SUM(B40:B50)</f>
        <v>13340</v>
      </c>
      <c r="C39" s="159">
        <f t="shared" ref="C39:H39" si="4">SUM(C40:C50)</f>
        <v>12606</v>
      </c>
      <c r="D39" s="159">
        <f t="shared" si="4"/>
        <v>34</v>
      </c>
      <c r="E39" s="159">
        <f t="shared" si="4"/>
        <v>0</v>
      </c>
      <c r="F39" s="159">
        <f t="shared" si="4"/>
        <v>700</v>
      </c>
      <c r="G39" s="159">
        <f t="shared" si="4"/>
        <v>0</v>
      </c>
      <c r="H39" s="159">
        <f t="shared" si="4"/>
        <v>0</v>
      </c>
    </row>
    <row r="40" ht="20.1" customHeight="1" outlineLevel="1" spans="1:8">
      <c r="A40" s="160" t="s">
        <v>207</v>
      </c>
      <c r="B40" s="159">
        <f t="shared" si="1"/>
        <v>604</v>
      </c>
      <c r="C40" s="159">
        <v>604</v>
      </c>
      <c r="D40" s="161"/>
      <c r="E40" s="159"/>
      <c r="F40" s="159"/>
      <c r="G40" s="159"/>
      <c r="H40" s="159"/>
    </row>
    <row r="41" ht="20.1" customHeight="1" outlineLevel="1" spans="1:8">
      <c r="A41" s="162" t="s">
        <v>210</v>
      </c>
      <c r="B41" s="159">
        <f t="shared" si="1"/>
        <v>6651</v>
      </c>
      <c r="C41" s="165">
        <v>6067</v>
      </c>
      <c r="D41" s="165">
        <v>34</v>
      </c>
      <c r="E41" s="165"/>
      <c r="F41" s="165">
        <v>550</v>
      </c>
      <c r="G41" s="165"/>
      <c r="H41" s="165"/>
    </row>
    <row r="42" ht="20.1" customHeight="1" outlineLevel="1" spans="1:8">
      <c r="A42" s="160" t="s">
        <v>216</v>
      </c>
      <c r="B42" s="159">
        <f t="shared" si="1"/>
        <v>0</v>
      </c>
      <c r="C42" s="165"/>
      <c r="D42" s="165"/>
      <c r="E42" s="165"/>
      <c r="F42" s="165"/>
      <c r="G42" s="165"/>
      <c r="H42" s="165"/>
    </row>
    <row r="43" ht="20.1" customHeight="1" outlineLevel="1" spans="1:8">
      <c r="A43" s="163" t="s">
        <v>219</v>
      </c>
      <c r="B43" s="159">
        <f t="shared" si="1"/>
        <v>0</v>
      </c>
      <c r="C43" s="165"/>
      <c r="D43" s="165"/>
      <c r="E43" s="165"/>
      <c r="F43" s="165"/>
      <c r="G43" s="165"/>
      <c r="H43" s="165"/>
    </row>
    <row r="44" ht="20.1" customHeight="1" outlineLevel="1" spans="1:8">
      <c r="A44" s="47" t="s">
        <v>223</v>
      </c>
      <c r="B44" s="159">
        <f t="shared" si="1"/>
        <v>0</v>
      </c>
      <c r="C44" s="165"/>
      <c r="D44" s="165"/>
      <c r="E44" s="165"/>
      <c r="F44" s="165"/>
      <c r="G44" s="165"/>
      <c r="H44" s="165"/>
    </row>
    <row r="45" ht="20.1" customHeight="1" outlineLevel="1" spans="1:8">
      <c r="A45" s="160" t="s">
        <v>228</v>
      </c>
      <c r="B45" s="159">
        <f t="shared" si="1"/>
        <v>880</v>
      </c>
      <c r="C45" s="165">
        <v>880</v>
      </c>
      <c r="D45" s="165"/>
      <c r="E45" s="165"/>
      <c r="F45" s="165"/>
      <c r="G45" s="165"/>
      <c r="H45" s="165"/>
    </row>
    <row r="46" ht="20.1" customHeight="1" outlineLevel="1" spans="1:8">
      <c r="A46" s="163" t="s">
        <v>237</v>
      </c>
      <c r="B46" s="159">
        <f t="shared" si="1"/>
        <v>0</v>
      </c>
      <c r="C46" s="165"/>
      <c r="D46" s="165"/>
      <c r="E46" s="165"/>
      <c r="F46" s="165"/>
      <c r="G46" s="165"/>
      <c r="H46" s="165"/>
    </row>
    <row r="47" ht="20.1" customHeight="1" outlineLevel="1" spans="1:8">
      <c r="A47" s="162" t="s">
        <v>242</v>
      </c>
      <c r="B47" s="159">
        <f t="shared" si="1"/>
        <v>0</v>
      </c>
      <c r="C47" s="165"/>
      <c r="D47" s="165"/>
      <c r="E47" s="165"/>
      <c r="F47" s="165"/>
      <c r="G47" s="165"/>
      <c r="H47" s="165"/>
    </row>
    <row r="48" ht="20.1" customHeight="1" outlineLevel="1" spans="1:8">
      <c r="A48" s="47" t="s">
        <v>247</v>
      </c>
      <c r="B48" s="159">
        <f t="shared" si="1"/>
        <v>206</v>
      </c>
      <c r="C48" s="165">
        <v>206</v>
      </c>
      <c r="D48" s="165"/>
      <c r="E48" s="165"/>
      <c r="F48" s="165"/>
      <c r="G48" s="165"/>
      <c r="H48" s="165"/>
    </row>
    <row r="49" ht="20.1" customHeight="1" outlineLevel="1" spans="1:8">
      <c r="A49" s="160" t="s">
        <v>251</v>
      </c>
      <c r="B49" s="159">
        <f t="shared" si="1"/>
        <v>0</v>
      </c>
      <c r="C49" s="165"/>
      <c r="D49" s="165"/>
      <c r="E49" s="165"/>
      <c r="F49" s="165"/>
      <c r="G49" s="165"/>
      <c r="H49" s="165"/>
    </row>
    <row r="50" ht="20.1" customHeight="1" outlineLevel="1" spans="1:8">
      <c r="A50" s="160" t="s">
        <v>254</v>
      </c>
      <c r="B50" s="159">
        <f t="shared" si="1"/>
        <v>4999</v>
      </c>
      <c r="C50" s="159">
        <v>4849</v>
      </c>
      <c r="D50" s="159"/>
      <c r="E50" s="159"/>
      <c r="F50" s="159">
        <v>150</v>
      </c>
      <c r="G50" s="159"/>
      <c r="H50" s="159"/>
    </row>
    <row r="51" ht="19.5" customHeight="1" spans="1:8">
      <c r="A51" s="47" t="s">
        <v>257</v>
      </c>
      <c r="B51" s="159">
        <f>SUM(B52:B61)</f>
        <v>69738</v>
      </c>
      <c r="C51" s="159">
        <f t="shared" ref="C51:H51" si="5">SUM(C52:C61)</f>
        <v>67267</v>
      </c>
      <c r="D51" s="159">
        <f t="shared" si="5"/>
        <v>271</v>
      </c>
      <c r="E51" s="159">
        <f t="shared" si="5"/>
        <v>0</v>
      </c>
      <c r="F51" s="159">
        <f t="shared" si="5"/>
        <v>2200</v>
      </c>
      <c r="G51" s="159">
        <f t="shared" si="5"/>
        <v>0</v>
      </c>
      <c r="H51" s="159">
        <f t="shared" si="5"/>
        <v>0</v>
      </c>
    </row>
    <row r="52" ht="20.1" customHeight="1" outlineLevel="1" spans="1:8">
      <c r="A52" s="162" t="s">
        <v>258</v>
      </c>
      <c r="B52" s="159">
        <f t="shared" si="1"/>
        <v>1858</v>
      </c>
      <c r="C52" s="165">
        <v>1358</v>
      </c>
      <c r="D52" s="165">
        <v>200</v>
      </c>
      <c r="E52" s="165"/>
      <c r="F52" s="165">
        <v>300</v>
      </c>
      <c r="G52" s="165"/>
      <c r="H52" s="165"/>
    </row>
    <row r="53" ht="20.1" customHeight="1" outlineLevel="1" spans="1:8">
      <c r="A53" s="160" t="s">
        <v>260</v>
      </c>
      <c r="B53" s="159">
        <f t="shared" si="1"/>
        <v>51322</v>
      </c>
      <c r="C53" s="165">
        <v>49822</v>
      </c>
      <c r="D53" s="165"/>
      <c r="E53" s="165"/>
      <c r="F53" s="165">
        <v>1500</v>
      </c>
      <c r="G53" s="165"/>
      <c r="H53" s="165"/>
    </row>
    <row r="54" ht="20.1" customHeight="1" outlineLevel="1" spans="1:8">
      <c r="A54" s="160" t="s">
        <v>267</v>
      </c>
      <c r="B54" s="159">
        <f t="shared" si="1"/>
        <v>1915</v>
      </c>
      <c r="C54" s="165">
        <v>1715</v>
      </c>
      <c r="D54" s="165"/>
      <c r="E54" s="165"/>
      <c r="F54" s="165">
        <v>200</v>
      </c>
      <c r="G54" s="165"/>
      <c r="H54" s="165"/>
    </row>
    <row r="55" ht="20.1" customHeight="1" outlineLevel="1" spans="1:8">
      <c r="A55" s="47" t="s">
        <v>273</v>
      </c>
      <c r="B55" s="159">
        <f t="shared" si="1"/>
        <v>5</v>
      </c>
      <c r="C55" s="165">
        <v>5</v>
      </c>
      <c r="D55" s="165"/>
      <c r="E55" s="165"/>
      <c r="F55" s="165"/>
      <c r="G55" s="165"/>
      <c r="H55" s="165"/>
    </row>
    <row r="56" ht="20.1" customHeight="1" outlineLevel="1" spans="1:8">
      <c r="A56" s="162" t="s">
        <v>279</v>
      </c>
      <c r="B56" s="159">
        <f t="shared" si="1"/>
        <v>0</v>
      </c>
      <c r="C56" s="165"/>
      <c r="D56" s="165"/>
      <c r="E56" s="165"/>
      <c r="F56" s="165"/>
      <c r="G56" s="165"/>
      <c r="H56" s="165"/>
    </row>
    <row r="57" ht="20.1" customHeight="1" outlineLevel="1" spans="1:8">
      <c r="A57" s="162" t="s">
        <v>283</v>
      </c>
      <c r="B57" s="159">
        <f t="shared" si="1"/>
        <v>0</v>
      </c>
      <c r="C57" s="165"/>
      <c r="D57" s="165"/>
      <c r="E57" s="165"/>
      <c r="F57" s="165"/>
      <c r="G57" s="165"/>
      <c r="H57" s="165"/>
    </row>
    <row r="58" ht="20.1" customHeight="1" outlineLevel="1" spans="1:8">
      <c r="A58" s="160" t="s">
        <v>287</v>
      </c>
      <c r="B58" s="159">
        <f t="shared" si="1"/>
        <v>215</v>
      </c>
      <c r="C58" s="165">
        <v>215</v>
      </c>
      <c r="D58" s="165"/>
      <c r="E58" s="165"/>
      <c r="F58" s="165"/>
      <c r="G58" s="165"/>
      <c r="H58" s="165"/>
    </row>
    <row r="59" ht="20.1" customHeight="1" outlineLevel="1" spans="1:8">
      <c r="A59" s="162" t="s">
        <v>291</v>
      </c>
      <c r="B59" s="159">
        <f t="shared" si="1"/>
        <v>1423</v>
      </c>
      <c r="C59" s="165">
        <v>1423</v>
      </c>
      <c r="D59" s="165"/>
      <c r="E59" s="165"/>
      <c r="F59" s="165"/>
      <c r="G59" s="165"/>
      <c r="H59" s="165"/>
    </row>
    <row r="60" ht="20.1" customHeight="1" outlineLevel="1" spans="1:8">
      <c r="A60" s="160" t="s">
        <v>297</v>
      </c>
      <c r="B60" s="159">
        <f t="shared" si="1"/>
        <v>1776</v>
      </c>
      <c r="C60" s="165">
        <v>1776</v>
      </c>
      <c r="D60" s="165"/>
      <c r="E60" s="165"/>
      <c r="F60" s="165"/>
      <c r="G60" s="165"/>
      <c r="H60" s="165"/>
    </row>
    <row r="61" ht="20.1" customHeight="1" outlineLevel="1" spans="1:8">
      <c r="A61" s="160" t="s">
        <v>304</v>
      </c>
      <c r="B61" s="159">
        <f t="shared" si="1"/>
        <v>11224</v>
      </c>
      <c r="C61" s="165">
        <v>10953</v>
      </c>
      <c r="D61" s="165">
        <v>71</v>
      </c>
      <c r="E61" s="165"/>
      <c r="F61" s="165">
        <v>200</v>
      </c>
      <c r="G61" s="165"/>
      <c r="H61" s="165"/>
    </row>
    <row r="62" ht="20.1" customHeight="1" spans="1:8">
      <c r="A62" s="47" t="s">
        <v>305</v>
      </c>
      <c r="B62" s="159">
        <f>SUM(B63:B72)</f>
        <v>1417</v>
      </c>
      <c r="C62" s="159">
        <f t="shared" ref="C62:H62" si="6">SUM(C63:C72)</f>
        <v>1146</v>
      </c>
      <c r="D62" s="159">
        <f t="shared" si="6"/>
        <v>191</v>
      </c>
      <c r="E62" s="159">
        <f t="shared" si="6"/>
        <v>0</v>
      </c>
      <c r="F62" s="159">
        <f t="shared" si="6"/>
        <v>80</v>
      </c>
      <c r="G62" s="159">
        <f t="shared" si="6"/>
        <v>0</v>
      </c>
      <c r="H62" s="159">
        <f t="shared" si="6"/>
        <v>0</v>
      </c>
    </row>
    <row r="63" ht="20.1" customHeight="1" outlineLevel="1" spans="1:8">
      <c r="A63" s="162" t="s">
        <v>306</v>
      </c>
      <c r="B63" s="159">
        <f t="shared" si="1"/>
        <v>525</v>
      </c>
      <c r="C63" s="165">
        <v>495</v>
      </c>
      <c r="D63" s="165"/>
      <c r="E63" s="165"/>
      <c r="F63" s="165">
        <v>30</v>
      </c>
      <c r="G63" s="165"/>
      <c r="H63" s="165"/>
    </row>
    <row r="64" ht="20.1" customHeight="1" outlineLevel="1" spans="1:8">
      <c r="A64" s="160" t="s">
        <v>308</v>
      </c>
      <c r="B64" s="159">
        <f t="shared" si="1"/>
        <v>0</v>
      </c>
      <c r="C64" s="165"/>
      <c r="D64" s="165"/>
      <c r="E64" s="165"/>
      <c r="F64" s="165"/>
      <c r="G64" s="165"/>
      <c r="H64" s="165"/>
    </row>
    <row r="65" ht="20.1" customHeight="1" outlineLevel="1" spans="1:8">
      <c r="A65" s="162" t="s">
        <v>317</v>
      </c>
      <c r="B65" s="159">
        <f t="shared" si="1"/>
        <v>0</v>
      </c>
      <c r="C65" s="165"/>
      <c r="D65" s="165"/>
      <c r="E65" s="165"/>
      <c r="F65" s="165"/>
      <c r="G65" s="165"/>
      <c r="H65" s="165"/>
    </row>
    <row r="66" ht="20.1" customHeight="1" outlineLevel="1" spans="1:8">
      <c r="A66" s="162" t="s">
        <v>322</v>
      </c>
      <c r="B66" s="159">
        <f t="shared" si="1"/>
        <v>320</v>
      </c>
      <c r="C66" s="165">
        <v>150</v>
      </c>
      <c r="D66" s="165">
        <v>170</v>
      </c>
      <c r="E66" s="165"/>
      <c r="F66" s="165"/>
      <c r="G66" s="165"/>
      <c r="H66" s="165"/>
    </row>
    <row r="67" ht="20.1" customHeight="1" outlineLevel="1" spans="1:8">
      <c r="A67" s="162" t="s">
        <v>326</v>
      </c>
      <c r="B67" s="159">
        <f t="shared" si="1"/>
        <v>28</v>
      </c>
      <c r="C67" s="165">
        <v>28</v>
      </c>
      <c r="D67" s="165"/>
      <c r="E67" s="165"/>
      <c r="F67" s="165"/>
      <c r="G67" s="165"/>
      <c r="H67" s="165"/>
    </row>
    <row r="68" ht="20.1" customHeight="1" outlineLevel="1" spans="1:8">
      <c r="A68" s="162" t="s">
        <v>330</v>
      </c>
      <c r="B68" s="159">
        <f t="shared" si="1"/>
        <v>0</v>
      </c>
      <c r="C68" s="165"/>
      <c r="D68" s="165"/>
      <c r="E68" s="165"/>
      <c r="F68" s="165"/>
      <c r="G68" s="165"/>
      <c r="H68" s="165"/>
    </row>
    <row r="69" ht="20.1" customHeight="1" outlineLevel="1" spans="1:8">
      <c r="A69" s="160" t="s">
        <v>335</v>
      </c>
      <c r="B69" s="159">
        <f t="shared" si="1"/>
        <v>225</v>
      </c>
      <c r="C69" s="165">
        <v>205</v>
      </c>
      <c r="D69" s="165"/>
      <c r="E69" s="165"/>
      <c r="F69" s="165">
        <v>20</v>
      </c>
      <c r="G69" s="165"/>
      <c r="H69" s="165"/>
    </row>
    <row r="70" ht="20.1" customHeight="1" outlineLevel="1" spans="1:8">
      <c r="A70" s="160" t="s">
        <v>341</v>
      </c>
      <c r="B70" s="159">
        <f t="shared" si="1"/>
        <v>0</v>
      </c>
      <c r="C70" s="165"/>
      <c r="D70" s="165"/>
      <c r="E70" s="165"/>
      <c r="F70" s="165"/>
      <c r="G70" s="165"/>
      <c r="H70" s="165"/>
    </row>
    <row r="71" ht="20.1" customHeight="1" outlineLevel="1" spans="1:8">
      <c r="A71" s="47" t="s">
        <v>345</v>
      </c>
      <c r="B71" s="159">
        <f t="shared" ref="B71:B134" si="7">SUM(C71:H71)</f>
        <v>0</v>
      </c>
      <c r="C71" s="165"/>
      <c r="D71" s="165"/>
      <c r="E71" s="165"/>
      <c r="F71" s="165"/>
      <c r="G71" s="165"/>
      <c r="H71" s="165"/>
    </row>
    <row r="72" ht="20.1" customHeight="1" outlineLevel="1" spans="1:8">
      <c r="A72" s="160" t="s">
        <v>349</v>
      </c>
      <c r="B72" s="159">
        <f t="shared" si="7"/>
        <v>319</v>
      </c>
      <c r="C72" s="165">
        <v>268</v>
      </c>
      <c r="D72" s="165">
        <v>21</v>
      </c>
      <c r="E72" s="165"/>
      <c r="F72" s="165">
        <v>30</v>
      </c>
      <c r="G72" s="165"/>
      <c r="H72" s="165"/>
    </row>
    <row r="73" ht="20.1" customHeight="1" spans="1:8">
      <c r="A73" s="47" t="s">
        <v>354</v>
      </c>
      <c r="B73" s="159">
        <f>SUM(B74:B79)</f>
        <v>3895</v>
      </c>
      <c r="C73" s="159">
        <f t="shared" ref="C73:H73" si="8">SUM(C74:C79)</f>
        <v>2953</v>
      </c>
      <c r="D73" s="159">
        <f t="shared" si="8"/>
        <v>492</v>
      </c>
      <c r="E73" s="159">
        <f t="shared" si="8"/>
        <v>0</v>
      </c>
      <c r="F73" s="159">
        <f t="shared" si="8"/>
        <v>450</v>
      </c>
      <c r="G73" s="159">
        <f t="shared" si="8"/>
        <v>0</v>
      </c>
      <c r="H73" s="159">
        <f t="shared" si="8"/>
        <v>0</v>
      </c>
    </row>
    <row r="74" ht="20.1" customHeight="1" outlineLevel="1" spans="1:8">
      <c r="A74" s="47" t="s">
        <v>355</v>
      </c>
      <c r="B74" s="159">
        <f t="shared" si="7"/>
        <v>2631</v>
      </c>
      <c r="C74" s="165">
        <v>1869</v>
      </c>
      <c r="D74" s="165">
        <v>412</v>
      </c>
      <c r="E74" s="165"/>
      <c r="F74" s="165">
        <v>350</v>
      </c>
      <c r="G74" s="165"/>
      <c r="H74" s="165"/>
    </row>
    <row r="75" ht="20.1" customHeight="1" outlineLevel="1" spans="1:8">
      <c r="A75" s="47" t="s">
        <v>368</v>
      </c>
      <c r="B75" s="159">
        <f t="shared" si="7"/>
        <v>284</v>
      </c>
      <c r="C75" s="165">
        <v>234</v>
      </c>
      <c r="D75" s="165"/>
      <c r="E75" s="165"/>
      <c r="F75" s="165">
        <v>50</v>
      </c>
      <c r="G75" s="165"/>
      <c r="H75" s="165"/>
    </row>
    <row r="76" ht="20.1" customHeight="1" outlineLevel="1" spans="1:8">
      <c r="A76" s="47" t="s">
        <v>373</v>
      </c>
      <c r="B76" s="159">
        <f t="shared" si="7"/>
        <v>520</v>
      </c>
      <c r="C76" s="165">
        <v>410</v>
      </c>
      <c r="D76" s="165">
        <v>80</v>
      </c>
      <c r="E76" s="165"/>
      <c r="F76" s="165">
        <v>30</v>
      </c>
      <c r="G76" s="165"/>
      <c r="H76" s="165"/>
    </row>
    <row r="77" ht="20.1" customHeight="1" outlineLevel="1" spans="1:8">
      <c r="A77" s="47" t="s">
        <v>381</v>
      </c>
      <c r="B77" s="159">
        <f t="shared" si="7"/>
        <v>0</v>
      </c>
      <c r="C77" s="165"/>
      <c r="D77" s="165"/>
      <c r="E77" s="165"/>
      <c r="F77" s="165"/>
      <c r="G77" s="165"/>
      <c r="H77" s="165"/>
    </row>
    <row r="78" ht="20.1" customHeight="1" outlineLevel="1" spans="1:8">
      <c r="A78" s="47" t="s">
        <v>387</v>
      </c>
      <c r="B78" s="159">
        <f t="shared" si="7"/>
        <v>460</v>
      </c>
      <c r="C78" s="165">
        <v>440</v>
      </c>
      <c r="D78" s="165"/>
      <c r="E78" s="165"/>
      <c r="F78" s="165">
        <v>20</v>
      </c>
      <c r="G78" s="165"/>
      <c r="H78" s="165"/>
    </row>
    <row r="79" ht="20.1" customHeight="1" outlineLevel="1" spans="1:8">
      <c r="A79" s="47" t="s">
        <v>392</v>
      </c>
      <c r="B79" s="159">
        <f t="shared" si="7"/>
        <v>0</v>
      </c>
      <c r="C79" s="165"/>
      <c r="D79" s="165"/>
      <c r="E79" s="165"/>
      <c r="F79" s="165"/>
      <c r="G79" s="165"/>
      <c r="H79" s="165"/>
    </row>
    <row r="80" ht="20.1" customHeight="1" spans="1:8">
      <c r="A80" s="47" t="s">
        <v>396</v>
      </c>
      <c r="B80" s="159">
        <f>SUM(B81:B101)</f>
        <v>59071</v>
      </c>
      <c r="C80" s="159">
        <f t="shared" ref="C80:H80" si="9">SUM(C81:C101)</f>
        <v>56529</v>
      </c>
      <c r="D80" s="159">
        <f t="shared" si="9"/>
        <v>362</v>
      </c>
      <c r="E80" s="159">
        <f t="shared" si="9"/>
        <v>0</v>
      </c>
      <c r="F80" s="159">
        <f t="shared" si="9"/>
        <v>2180</v>
      </c>
      <c r="G80" s="159">
        <f t="shared" si="9"/>
        <v>0</v>
      </c>
      <c r="H80" s="159">
        <f t="shared" si="9"/>
        <v>0</v>
      </c>
    </row>
    <row r="81" ht="20.1" customHeight="1" outlineLevel="1" spans="1:8">
      <c r="A81" s="47" t="s">
        <v>397</v>
      </c>
      <c r="B81" s="159">
        <f t="shared" si="7"/>
        <v>1616</v>
      </c>
      <c r="C81" s="165">
        <v>1504</v>
      </c>
      <c r="D81" s="165">
        <v>62</v>
      </c>
      <c r="E81" s="165"/>
      <c r="F81" s="165">
        <v>50</v>
      </c>
      <c r="G81" s="165"/>
      <c r="H81" s="165"/>
    </row>
    <row r="82" ht="20.1" customHeight="1" outlineLevel="1" spans="1:8">
      <c r="A82" s="47" t="s">
        <v>411</v>
      </c>
      <c r="B82" s="159">
        <f t="shared" si="7"/>
        <v>921</v>
      </c>
      <c r="C82" s="165">
        <v>921</v>
      </c>
      <c r="D82" s="165"/>
      <c r="E82" s="165"/>
      <c r="F82" s="165"/>
      <c r="G82" s="165"/>
      <c r="H82" s="165"/>
    </row>
    <row r="83" ht="20.1" customHeight="1" outlineLevel="1" spans="1:8">
      <c r="A83" s="47" t="s">
        <v>416</v>
      </c>
      <c r="B83" s="159">
        <f t="shared" si="7"/>
        <v>0</v>
      </c>
      <c r="C83" s="165"/>
      <c r="D83" s="165"/>
      <c r="E83" s="165"/>
      <c r="F83" s="165"/>
      <c r="G83" s="165"/>
      <c r="H83" s="165"/>
    </row>
    <row r="84" ht="20.1" customHeight="1" outlineLevel="1" spans="1:8">
      <c r="A84" s="47" t="s">
        <v>418</v>
      </c>
      <c r="B84" s="159">
        <f t="shared" si="7"/>
        <v>13003</v>
      </c>
      <c r="C84" s="165">
        <v>12503</v>
      </c>
      <c r="D84" s="165"/>
      <c r="E84" s="165"/>
      <c r="F84" s="165">
        <v>500</v>
      </c>
      <c r="G84" s="165"/>
      <c r="H84" s="165"/>
    </row>
    <row r="85" ht="20.1" customHeight="1" outlineLevel="1" spans="1:8">
      <c r="A85" s="47" t="s">
        <v>427</v>
      </c>
      <c r="B85" s="159">
        <f t="shared" si="7"/>
        <v>0</v>
      </c>
      <c r="C85" s="165"/>
      <c r="D85" s="165"/>
      <c r="E85" s="165"/>
      <c r="F85" s="165"/>
      <c r="G85" s="165"/>
      <c r="H85" s="165"/>
    </row>
    <row r="86" ht="20.1" customHeight="1" outlineLevel="1" spans="1:8">
      <c r="A86" s="47" t="s">
        <v>431</v>
      </c>
      <c r="B86" s="159">
        <f t="shared" si="7"/>
        <v>1473</v>
      </c>
      <c r="C86" s="165">
        <v>1223</v>
      </c>
      <c r="D86" s="165">
        <v>150</v>
      </c>
      <c r="E86" s="165"/>
      <c r="F86" s="165">
        <v>100</v>
      </c>
      <c r="G86" s="165"/>
      <c r="H86" s="165"/>
    </row>
    <row r="87" ht="20.1" customHeight="1" outlineLevel="1" spans="1:8">
      <c r="A87" s="47" t="s">
        <v>441</v>
      </c>
      <c r="B87" s="159">
        <f t="shared" si="7"/>
        <v>4674</v>
      </c>
      <c r="C87" s="165">
        <v>4074</v>
      </c>
      <c r="D87" s="165"/>
      <c r="E87" s="165"/>
      <c r="F87" s="165">
        <v>600</v>
      </c>
      <c r="G87" s="165"/>
      <c r="H87" s="165"/>
    </row>
    <row r="88" ht="20.1" customHeight="1" outlineLevel="1" spans="1:8">
      <c r="A88" s="47" t="s">
        <v>449</v>
      </c>
      <c r="B88" s="159">
        <f t="shared" si="7"/>
        <v>891</v>
      </c>
      <c r="C88" s="165">
        <v>741</v>
      </c>
      <c r="D88" s="165">
        <v>50</v>
      </c>
      <c r="E88" s="165"/>
      <c r="F88" s="165">
        <v>100</v>
      </c>
      <c r="G88" s="165"/>
      <c r="H88" s="165"/>
    </row>
    <row r="89" ht="20.1" customHeight="1" outlineLevel="1" spans="1:8">
      <c r="A89" s="47" t="s">
        <v>456</v>
      </c>
      <c r="B89" s="159">
        <f t="shared" si="7"/>
        <v>347</v>
      </c>
      <c r="C89" s="165">
        <v>347</v>
      </c>
      <c r="D89" s="165"/>
      <c r="E89" s="165"/>
      <c r="F89" s="165"/>
      <c r="G89" s="165"/>
      <c r="H89" s="165"/>
    </row>
    <row r="90" ht="20.1" customHeight="1" outlineLevel="1" spans="1:8">
      <c r="A90" s="47" t="s">
        <v>464</v>
      </c>
      <c r="B90" s="159">
        <f t="shared" si="7"/>
        <v>1405</v>
      </c>
      <c r="C90" s="165">
        <v>1295</v>
      </c>
      <c r="D90" s="165">
        <v>80</v>
      </c>
      <c r="E90" s="165"/>
      <c r="F90" s="165">
        <v>30</v>
      </c>
      <c r="G90" s="165"/>
      <c r="H90" s="165"/>
    </row>
    <row r="91" ht="20.1" customHeight="1" outlineLevel="1" spans="1:8">
      <c r="A91" s="47" t="s">
        <v>470</v>
      </c>
      <c r="B91" s="159">
        <f t="shared" si="7"/>
        <v>0</v>
      </c>
      <c r="C91" s="165"/>
      <c r="D91" s="165"/>
      <c r="E91" s="165"/>
      <c r="F91" s="165"/>
      <c r="G91" s="165"/>
      <c r="H91" s="165"/>
    </row>
    <row r="92" ht="20.1" customHeight="1" outlineLevel="1" spans="1:8">
      <c r="A92" s="47" t="s">
        <v>472</v>
      </c>
      <c r="B92" s="159">
        <f t="shared" si="7"/>
        <v>4510</v>
      </c>
      <c r="C92" s="165">
        <v>4160</v>
      </c>
      <c r="D92" s="165"/>
      <c r="E92" s="165"/>
      <c r="F92" s="165">
        <v>350</v>
      </c>
      <c r="G92" s="165"/>
      <c r="H92" s="165"/>
    </row>
    <row r="93" ht="20.1" customHeight="1" outlineLevel="1" spans="1:8">
      <c r="A93" s="47" t="s">
        <v>475</v>
      </c>
      <c r="B93" s="159">
        <f t="shared" si="7"/>
        <v>2778</v>
      </c>
      <c r="C93" s="165">
        <v>2758</v>
      </c>
      <c r="D93" s="165">
        <v>20</v>
      </c>
      <c r="E93" s="165"/>
      <c r="F93" s="165"/>
      <c r="G93" s="165"/>
      <c r="H93" s="165"/>
    </row>
    <row r="94" ht="20.1" customHeight="1" outlineLevel="1" spans="1:8">
      <c r="A94" s="47" t="s">
        <v>478</v>
      </c>
      <c r="B94" s="159">
        <f t="shared" si="7"/>
        <v>4394</v>
      </c>
      <c r="C94" s="165">
        <v>4044</v>
      </c>
      <c r="D94" s="165"/>
      <c r="E94" s="165"/>
      <c r="F94" s="165">
        <v>350</v>
      </c>
      <c r="G94" s="165"/>
      <c r="H94" s="165"/>
    </row>
    <row r="95" ht="20.1" customHeight="1" outlineLevel="1" spans="1:8">
      <c r="A95" s="47" t="s">
        <v>481</v>
      </c>
      <c r="B95" s="159">
        <f t="shared" si="7"/>
        <v>0</v>
      </c>
      <c r="C95" s="165"/>
      <c r="D95" s="165"/>
      <c r="E95" s="165"/>
      <c r="F95" s="165"/>
      <c r="G95" s="165"/>
      <c r="H95" s="165"/>
    </row>
    <row r="96" ht="20.1" customHeight="1" outlineLevel="1" spans="1:8">
      <c r="A96" s="47" t="s">
        <v>484</v>
      </c>
      <c r="B96" s="159">
        <f t="shared" si="7"/>
        <v>0</v>
      </c>
      <c r="C96" s="165"/>
      <c r="D96" s="165"/>
      <c r="E96" s="165"/>
      <c r="F96" s="165"/>
      <c r="G96" s="165"/>
      <c r="H96" s="165"/>
    </row>
    <row r="97" ht="20.1" customHeight="1" outlineLevel="1" spans="1:8">
      <c r="A97" s="47" t="s">
        <v>487</v>
      </c>
      <c r="B97" s="159">
        <f t="shared" si="7"/>
        <v>21304</v>
      </c>
      <c r="C97" s="165">
        <v>21304</v>
      </c>
      <c r="D97" s="165"/>
      <c r="E97" s="165"/>
      <c r="F97" s="165"/>
      <c r="G97" s="165"/>
      <c r="H97" s="165"/>
    </row>
    <row r="98" ht="20.1" customHeight="1" outlineLevel="1" spans="1:8">
      <c r="A98" s="47" t="s">
        <v>491</v>
      </c>
      <c r="B98" s="159">
        <f t="shared" si="7"/>
        <v>0</v>
      </c>
      <c r="C98" s="165"/>
      <c r="D98" s="165"/>
      <c r="E98" s="165"/>
      <c r="F98" s="165"/>
      <c r="G98" s="165"/>
      <c r="H98" s="165"/>
    </row>
    <row r="99" ht="20.1" customHeight="1" outlineLevel="1" spans="1:8">
      <c r="A99" s="154" t="s">
        <v>495</v>
      </c>
      <c r="B99" s="159">
        <f t="shared" si="7"/>
        <v>0</v>
      </c>
      <c r="C99" s="165"/>
      <c r="D99" s="165"/>
      <c r="E99" s="165"/>
      <c r="F99" s="165"/>
      <c r="G99" s="165"/>
      <c r="H99" s="165"/>
    </row>
    <row r="100" ht="20.1" customHeight="1" outlineLevel="1" spans="1:8">
      <c r="A100" s="47" t="s">
        <v>499</v>
      </c>
      <c r="B100" s="159">
        <f t="shared" si="7"/>
        <v>0</v>
      </c>
      <c r="C100" s="165"/>
      <c r="D100" s="165"/>
      <c r="E100" s="165"/>
      <c r="F100" s="165"/>
      <c r="G100" s="165"/>
      <c r="H100" s="165"/>
    </row>
    <row r="101" ht="20.1" customHeight="1" outlineLevel="1" spans="1:8">
      <c r="A101" s="47" t="s">
        <v>502</v>
      </c>
      <c r="B101" s="159">
        <f t="shared" si="7"/>
        <v>1755</v>
      </c>
      <c r="C101" s="165">
        <v>1655</v>
      </c>
      <c r="D101" s="165"/>
      <c r="E101" s="165"/>
      <c r="F101" s="165">
        <v>100</v>
      </c>
      <c r="G101" s="165"/>
      <c r="H101" s="165"/>
    </row>
    <row r="102" ht="20.1" customHeight="1" spans="1:8">
      <c r="A102" s="47" t="s">
        <v>503</v>
      </c>
      <c r="B102" s="159">
        <f>SUM(B103:B115)</f>
        <v>52171</v>
      </c>
      <c r="C102" s="159">
        <f t="shared" ref="C102:H102" si="10">SUM(C103:C115)</f>
        <v>47295</v>
      </c>
      <c r="D102" s="159">
        <f t="shared" si="10"/>
        <v>2726</v>
      </c>
      <c r="E102" s="159">
        <f t="shared" si="10"/>
        <v>0</v>
      </c>
      <c r="F102" s="159">
        <f t="shared" si="10"/>
        <v>2150</v>
      </c>
      <c r="G102" s="159">
        <f t="shared" si="10"/>
        <v>0</v>
      </c>
      <c r="H102" s="159">
        <f t="shared" si="10"/>
        <v>0</v>
      </c>
    </row>
    <row r="103" ht="20.1" customHeight="1" outlineLevel="1" spans="1:8">
      <c r="A103" s="47" t="s">
        <v>504</v>
      </c>
      <c r="B103" s="159">
        <f t="shared" si="7"/>
        <v>1056</v>
      </c>
      <c r="C103" s="165">
        <v>656</v>
      </c>
      <c r="D103" s="165">
        <v>300</v>
      </c>
      <c r="E103" s="165"/>
      <c r="F103" s="165">
        <v>100</v>
      </c>
      <c r="G103" s="165"/>
      <c r="H103" s="165"/>
    </row>
    <row r="104" ht="20.1" customHeight="1" outlineLevel="1" spans="1:8">
      <c r="A104" s="47" t="s">
        <v>506</v>
      </c>
      <c r="B104" s="159">
        <f t="shared" si="7"/>
        <v>900</v>
      </c>
      <c r="C104" s="165">
        <v>780</v>
      </c>
      <c r="D104" s="165"/>
      <c r="E104" s="165"/>
      <c r="F104" s="165">
        <v>120</v>
      </c>
      <c r="G104" s="165"/>
      <c r="H104" s="165"/>
    </row>
    <row r="105" ht="20.1" customHeight="1" outlineLevel="1" spans="1:8">
      <c r="A105" s="47" t="s">
        <v>520</v>
      </c>
      <c r="B105" s="159">
        <f t="shared" si="7"/>
        <v>5227</v>
      </c>
      <c r="C105" s="165">
        <v>3301</v>
      </c>
      <c r="D105" s="165">
        <v>926</v>
      </c>
      <c r="E105" s="165"/>
      <c r="F105" s="165">
        <v>1000</v>
      </c>
      <c r="G105" s="165"/>
      <c r="H105" s="165"/>
    </row>
    <row r="106" ht="20.1" customHeight="1" outlineLevel="1" spans="1:8">
      <c r="A106" s="47" t="s">
        <v>524</v>
      </c>
      <c r="B106" s="159">
        <f t="shared" si="7"/>
        <v>5782</v>
      </c>
      <c r="C106" s="165">
        <v>4482</v>
      </c>
      <c r="D106" s="165">
        <v>800</v>
      </c>
      <c r="E106" s="165"/>
      <c r="F106" s="165">
        <v>500</v>
      </c>
      <c r="G106" s="165"/>
      <c r="H106" s="165"/>
    </row>
    <row r="107" ht="20.1" customHeight="1" outlineLevel="1" spans="1:8">
      <c r="A107" s="47" t="s">
        <v>536</v>
      </c>
      <c r="B107" s="159">
        <f t="shared" si="7"/>
        <v>10</v>
      </c>
      <c r="C107" s="165">
        <v>10</v>
      </c>
      <c r="D107" s="165"/>
      <c r="E107" s="165"/>
      <c r="F107" s="165"/>
      <c r="G107" s="165"/>
      <c r="H107" s="165"/>
    </row>
    <row r="108" ht="20.1" customHeight="1" outlineLevel="1" spans="1:8">
      <c r="A108" s="47" t="s">
        <v>539</v>
      </c>
      <c r="B108" s="159">
        <f t="shared" si="7"/>
        <v>4081</v>
      </c>
      <c r="C108" s="165">
        <v>3281</v>
      </c>
      <c r="D108" s="165">
        <v>600</v>
      </c>
      <c r="E108" s="165"/>
      <c r="F108" s="165">
        <v>200</v>
      </c>
      <c r="G108" s="165"/>
      <c r="H108" s="165"/>
    </row>
    <row r="109" ht="20.1" customHeight="1" outlineLevel="1" spans="1:8">
      <c r="A109" s="47" t="s">
        <v>543</v>
      </c>
      <c r="B109" s="159">
        <f t="shared" si="7"/>
        <v>1680</v>
      </c>
      <c r="C109" s="165">
        <v>1680</v>
      </c>
      <c r="D109" s="165"/>
      <c r="E109" s="165"/>
      <c r="F109" s="165"/>
      <c r="G109" s="165"/>
      <c r="H109" s="165"/>
    </row>
    <row r="110" ht="20.1" customHeight="1" outlineLevel="1" spans="1:8">
      <c r="A110" s="47" t="s">
        <v>548</v>
      </c>
      <c r="B110" s="159">
        <f t="shared" si="7"/>
        <v>29177</v>
      </c>
      <c r="C110" s="165">
        <v>29177</v>
      </c>
      <c r="D110" s="165"/>
      <c r="E110" s="165"/>
      <c r="F110" s="165"/>
      <c r="G110" s="165"/>
      <c r="H110" s="165"/>
    </row>
    <row r="111" ht="20.1" customHeight="1" outlineLevel="1" spans="1:8">
      <c r="A111" s="47" t="s">
        <v>552</v>
      </c>
      <c r="B111" s="159">
        <f t="shared" si="7"/>
        <v>2125</v>
      </c>
      <c r="C111" s="165">
        <v>2025</v>
      </c>
      <c r="D111" s="165">
        <v>100</v>
      </c>
      <c r="E111" s="165"/>
      <c r="F111" s="165"/>
      <c r="G111" s="165"/>
      <c r="H111" s="165"/>
    </row>
    <row r="112" ht="20.1" customHeight="1" outlineLevel="1" spans="1:8">
      <c r="A112" s="47" t="s">
        <v>556</v>
      </c>
      <c r="B112" s="159">
        <f t="shared" si="7"/>
        <v>272</v>
      </c>
      <c r="C112" s="165">
        <v>272</v>
      </c>
      <c r="D112" s="165"/>
      <c r="E112" s="165"/>
      <c r="F112" s="165"/>
      <c r="G112" s="165"/>
      <c r="H112" s="165"/>
    </row>
    <row r="113" ht="20.1" customHeight="1" outlineLevel="1" spans="1:8">
      <c r="A113" s="47" t="s">
        <v>559</v>
      </c>
      <c r="B113" s="159">
        <f t="shared" si="7"/>
        <v>95</v>
      </c>
      <c r="C113" s="165">
        <v>65</v>
      </c>
      <c r="D113" s="165"/>
      <c r="E113" s="165"/>
      <c r="F113" s="165">
        <v>30</v>
      </c>
      <c r="G113" s="165"/>
      <c r="H113" s="165"/>
    </row>
    <row r="114" ht="20.1" customHeight="1" outlineLevel="1" spans="1:8">
      <c r="A114" s="47" t="s">
        <v>563</v>
      </c>
      <c r="B114" s="159">
        <f t="shared" si="7"/>
        <v>0</v>
      </c>
      <c r="C114" s="165"/>
      <c r="D114" s="165"/>
      <c r="E114" s="165"/>
      <c r="F114" s="165"/>
      <c r="G114" s="165"/>
      <c r="H114" s="165"/>
    </row>
    <row r="115" ht="20.1" customHeight="1" outlineLevel="1" spans="1:8">
      <c r="A115" s="166" t="s">
        <v>564</v>
      </c>
      <c r="B115" s="159">
        <f t="shared" si="7"/>
        <v>1766</v>
      </c>
      <c r="C115" s="165">
        <v>1566</v>
      </c>
      <c r="D115" s="165"/>
      <c r="E115" s="165"/>
      <c r="F115" s="165">
        <v>200</v>
      </c>
      <c r="G115" s="165"/>
      <c r="H115" s="165"/>
    </row>
    <row r="116" ht="20.1" customHeight="1" spans="1:8">
      <c r="A116" s="166" t="s">
        <v>565</v>
      </c>
      <c r="B116" s="159">
        <f>SUM(B117:B131)</f>
        <v>9879</v>
      </c>
      <c r="C116" s="159">
        <f t="shared" ref="C116:H116" si="11">SUM(C117:C131)</f>
        <v>5724</v>
      </c>
      <c r="D116" s="159">
        <f t="shared" si="11"/>
        <v>3295</v>
      </c>
      <c r="E116" s="159">
        <f t="shared" si="11"/>
        <v>0</v>
      </c>
      <c r="F116" s="159">
        <f t="shared" si="11"/>
        <v>860</v>
      </c>
      <c r="G116" s="159">
        <f t="shared" si="11"/>
        <v>0</v>
      </c>
      <c r="H116" s="159">
        <f t="shared" si="11"/>
        <v>0</v>
      </c>
    </row>
    <row r="117" ht="20.1" customHeight="1" outlineLevel="1" spans="1:8">
      <c r="A117" s="166" t="s">
        <v>566</v>
      </c>
      <c r="B117" s="159">
        <f t="shared" si="7"/>
        <v>596</v>
      </c>
      <c r="C117" s="165">
        <v>396</v>
      </c>
      <c r="D117" s="165"/>
      <c r="E117" s="165"/>
      <c r="F117" s="165">
        <v>200</v>
      </c>
      <c r="G117" s="165"/>
      <c r="H117" s="165"/>
    </row>
    <row r="118" ht="20.1" customHeight="1" outlineLevel="1" spans="1:8">
      <c r="A118" s="166" t="s">
        <v>573</v>
      </c>
      <c r="B118" s="159">
        <f t="shared" si="7"/>
        <v>180</v>
      </c>
      <c r="C118" s="165">
        <v>120</v>
      </c>
      <c r="D118" s="165"/>
      <c r="E118" s="165"/>
      <c r="F118" s="165">
        <v>60</v>
      </c>
      <c r="G118" s="165"/>
      <c r="H118" s="165"/>
    </row>
    <row r="119" ht="20.1" customHeight="1" outlineLevel="1" spans="1:8">
      <c r="A119" s="166" t="s">
        <v>577</v>
      </c>
      <c r="B119" s="159">
        <f t="shared" si="7"/>
        <v>5636</v>
      </c>
      <c r="C119" s="165">
        <v>3841</v>
      </c>
      <c r="D119" s="165">
        <v>1595</v>
      </c>
      <c r="E119" s="165"/>
      <c r="F119" s="165">
        <v>200</v>
      </c>
      <c r="G119" s="165"/>
      <c r="H119" s="165"/>
    </row>
    <row r="120" ht="20.1" customHeight="1" outlineLevel="1" spans="1:8">
      <c r="A120" s="166" t="s">
        <v>586</v>
      </c>
      <c r="B120" s="159">
        <f t="shared" si="7"/>
        <v>1185</v>
      </c>
      <c r="C120" s="165">
        <v>385</v>
      </c>
      <c r="D120" s="165">
        <v>700</v>
      </c>
      <c r="E120" s="165"/>
      <c r="F120" s="165">
        <v>100</v>
      </c>
      <c r="G120" s="165"/>
      <c r="H120" s="165"/>
    </row>
    <row r="121" ht="20.1" customHeight="1" outlineLevel="1" spans="1:8">
      <c r="A121" s="166" t="s">
        <v>591</v>
      </c>
      <c r="B121" s="159">
        <f t="shared" si="7"/>
        <v>1371</v>
      </c>
      <c r="C121" s="165">
        <v>471</v>
      </c>
      <c r="D121" s="165">
        <v>600</v>
      </c>
      <c r="E121" s="165"/>
      <c r="F121" s="165">
        <v>300</v>
      </c>
      <c r="G121" s="165"/>
      <c r="H121" s="165"/>
    </row>
    <row r="122" ht="20.1" customHeight="1" outlineLevel="1" spans="1:8">
      <c r="A122" s="166" t="s">
        <v>598</v>
      </c>
      <c r="B122" s="159">
        <f t="shared" si="7"/>
        <v>472</v>
      </c>
      <c r="C122" s="165">
        <v>72</v>
      </c>
      <c r="D122" s="165">
        <v>400</v>
      </c>
      <c r="E122" s="165"/>
      <c r="F122" s="165"/>
      <c r="G122" s="165"/>
      <c r="H122" s="165"/>
    </row>
    <row r="123" ht="20.1" customHeight="1" outlineLevel="1" spans="1:8">
      <c r="A123" s="166" t="s">
        <v>604</v>
      </c>
      <c r="B123" s="159">
        <f t="shared" si="7"/>
        <v>0</v>
      </c>
      <c r="C123" s="165"/>
      <c r="D123" s="165"/>
      <c r="E123" s="165"/>
      <c r="F123" s="165"/>
      <c r="G123" s="165"/>
      <c r="H123" s="165"/>
    </row>
    <row r="124" ht="20.1" customHeight="1" outlineLevel="1" spans="1:8">
      <c r="A124" s="166" t="s">
        <v>607</v>
      </c>
      <c r="B124" s="159">
        <f t="shared" si="7"/>
        <v>0</v>
      </c>
      <c r="C124" s="165"/>
      <c r="D124" s="165"/>
      <c r="E124" s="165"/>
      <c r="F124" s="165"/>
      <c r="G124" s="165"/>
      <c r="H124" s="165"/>
    </row>
    <row r="125" ht="20.1" customHeight="1" outlineLevel="1" spans="1:8">
      <c r="A125" s="166" t="s">
        <v>610</v>
      </c>
      <c r="B125" s="159">
        <f t="shared" si="7"/>
        <v>0</v>
      </c>
      <c r="C125" s="165"/>
      <c r="D125" s="165"/>
      <c r="E125" s="165"/>
      <c r="F125" s="165"/>
      <c r="G125" s="165"/>
      <c r="H125" s="165"/>
    </row>
    <row r="126" ht="20.1" customHeight="1" outlineLevel="1" spans="1:8">
      <c r="A126" s="166" t="s">
        <v>611</v>
      </c>
      <c r="B126" s="159">
        <f t="shared" si="7"/>
        <v>0</v>
      </c>
      <c r="C126" s="165"/>
      <c r="D126" s="165"/>
      <c r="E126" s="165"/>
      <c r="F126" s="165"/>
      <c r="G126" s="165"/>
      <c r="H126" s="165"/>
    </row>
    <row r="127" ht="20.1" customHeight="1" outlineLevel="1" spans="1:8">
      <c r="A127" s="166" t="s">
        <v>612</v>
      </c>
      <c r="B127" s="159">
        <f t="shared" si="7"/>
        <v>0</v>
      </c>
      <c r="C127" s="165"/>
      <c r="D127" s="165"/>
      <c r="E127" s="165"/>
      <c r="F127" s="165"/>
      <c r="G127" s="165"/>
      <c r="H127" s="165"/>
    </row>
    <row r="128" ht="20.1" customHeight="1" outlineLevel="1" spans="1:8">
      <c r="A128" s="166" t="s">
        <v>618</v>
      </c>
      <c r="B128" s="159">
        <f t="shared" si="7"/>
        <v>56</v>
      </c>
      <c r="C128" s="165">
        <v>56</v>
      </c>
      <c r="D128" s="165"/>
      <c r="E128" s="165"/>
      <c r="F128" s="165"/>
      <c r="G128" s="165"/>
      <c r="H128" s="165"/>
    </row>
    <row r="129" ht="20.1" customHeight="1" outlineLevel="1" spans="1:8">
      <c r="A129" s="166" t="s">
        <v>619</v>
      </c>
      <c r="B129" s="159">
        <f t="shared" si="7"/>
        <v>0</v>
      </c>
      <c r="C129" s="165"/>
      <c r="D129" s="165"/>
      <c r="E129" s="165"/>
      <c r="F129" s="165"/>
      <c r="G129" s="165"/>
      <c r="H129" s="165"/>
    </row>
    <row r="130" ht="20.1" customHeight="1" outlineLevel="1" spans="1:8">
      <c r="A130" s="166" t="s">
        <v>620</v>
      </c>
      <c r="B130" s="159">
        <f t="shared" si="7"/>
        <v>117</v>
      </c>
      <c r="C130" s="165">
        <v>117</v>
      </c>
      <c r="D130" s="165"/>
      <c r="E130" s="165"/>
      <c r="F130" s="165"/>
      <c r="G130" s="165"/>
      <c r="H130" s="165"/>
    </row>
    <row r="131" ht="20.1" customHeight="1" outlineLevel="1" spans="1:8">
      <c r="A131" s="166" t="s">
        <v>630</v>
      </c>
      <c r="B131" s="159">
        <f t="shared" si="7"/>
        <v>266</v>
      </c>
      <c r="C131" s="165">
        <v>266</v>
      </c>
      <c r="D131" s="165"/>
      <c r="E131" s="165"/>
      <c r="F131" s="165"/>
      <c r="G131" s="165"/>
      <c r="H131" s="165"/>
    </row>
    <row r="132" ht="20.1" customHeight="1" spans="1:8">
      <c r="A132" s="166" t="s">
        <v>631</v>
      </c>
      <c r="B132" s="159">
        <f>SUM(B133:B138)</f>
        <v>7415</v>
      </c>
      <c r="C132" s="159">
        <f t="shared" ref="C132:H132" si="12">SUM(C133:C138)</f>
        <v>7034</v>
      </c>
      <c r="D132" s="159">
        <f t="shared" si="12"/>
        <v>31</v>
      </c>
      <c r="E132" s="159">
        <f t="shared" si="12"/>
        <v>0</v>
      </c>
      <c r="F132" s="159">
        <f t="shared" si="12"/>
        <v>350</v>
      </c>
      <c r="G132" s="159">
        <f t="shared" si="12"/>
        <v>0</v>
      </c>
      <c r="H132" s="159">
        <f t="shared" si="12"/>
        <v>0</v>
      </c>
    </row>
    <row r="133" ht="20.1" customHeight="1" outlineLevel="1" spans="1:8">
      <c r="A133" s="166" t="s">
        <v>632</v>
      </c>
      <c r="B133" s="159">
        <f t="shared" si="7"/>
        <v>1817</v>
      </c>
      <c r="C133" s="165">
        <v>1517</v>
      </c>
      <c r="D133" s="165"/>
      <c r="E133" s="165"/>
      <c r="F133" s="165">
        <v>300</v>
      </c>
      <c r="G133" s="165"/>
      <c r="H133" s="165"/>
    </row>
    <row r="134" ht="20.1" customHeight="1" outlineLevel="1" spans="1:8">
      <c r="A134" s="166" t="s">
        <v>640</v>
      </c>
      <c r="B134" s="159">
        <f t="shared" si="7"/>
        <v>0</v>
      </c>
      <c r="C134" s="165"/>
      <c r="D134" s="165"/>
      <c r="E134" s="165"/>
      <c r="F134" s="165"/>
      <c r="G134" s="165"/>
      <c r="H134" s="165"/>
    </row>
    <row r="135" ht="20.1" customHeight="1" outlineLevel="1" spans="1:8">
      <c r="A135" s="166" t="s">
        <v>641</v>
      </c>
      <c r="B135" s="159">
        <f t="shared" ref="B135:B198" si="13">SUM(C135:H135)</f>
        <v>291</v>
      </c>
      <c r="C135" s="165">
        <v>260</v>
      </c>
      <c r="D135" s="165">
        <v>31</v>
      </c>
      <c r="E135" s="165"/>
      <c r="F135" s="165"/>
      <c r="G135" s="165"/>
      <c r="H135" s="165"/>
    </row>
    <row r="136" ht="20.1" customHeight="1" outlineLevel="1" spans="1:8">
      <c r="A136" s="166" t="s">
        <v>644</v>
      </c>
      <c r="B136" s="159">
        <f t="shared" si="13"/>
        <v>2081</v>
      </c>
      <c r="C136" s="165">
        <v>2031</v>
      </c>
      <c r="D136" s="165"/>
      <c r="E136" s="165"/>
      <c r="F136" s="165">
        <v>50</v>
      </c>
      <c r="G136" s="165"/>
      <c r="H136" s="165"/>
    </row>
    <row r="137" ht="20.1" customHeight="1" outlineLevel="1" spans="1:8">
      <c r="A137" s="166" t="s">
        <v>645</v>
      </c>
      <c r="B137" s="159">
        <f t="shared" si="13"/>
        <v>200</v>
      </c>
      <c r="C137" s="165">
        <v>200</v>
      </c>
      <c r="D137" s="165"/>
      <c r="E137" s="165"/>
      <c r="F137" s="165"/>
      <c r="G137" s="165"/>
      <c r="H137" s="165"/>
    </row>
    <row r="138" ht="20.1" customHeight="1" outlineLevel="1" spans="1:8">
      <c r="A138" s="166" t="s">
        <v>646</v>
      </c>
      <c r="B138" s="159">
        <f t="shared" si="13"/>
        <v>3026</v>
      </c>
      <c r="C138" s="165">
        <v>3026</v>
      </c>
      <c r="D138" s="165"/>
      <c r="E138" s="165"/>
      <c r="F138" s="165"/>
      <c r="G138" s="165"/>
      <c r="H138" s="165"/>
    </row>
    <row r="139" ht="20.1" customHeight="1" spans="1:8">
      <c r="A139" s="166" t="s">
        <v>647</v>
      </c>
      <c r="B139" s="159">
        <f>SUM(B140:B147)</f>
        <v>65641</v>
      </c>
      <c r="C139" s="159">
        <f t="shared" ref="C139:H139" si="14">SUM(C140:C147)</f>
        <v>52743</v>
      </c>
      <c r="D139" s="159">
        <f t="shared" si="14"/>
        <v>9178</v>
      </c>
      <c r="E139" s="159">
        <f t="shared" si="14"/>
        <v>0</v>
      </c>
      <c r="F139" s="159">
        <f t="shared" si="14"/>
        <v>3720</v>
      </c>
      <c r="G139" s="159">
        <f t="shared" si="14"/>
        <v>0</v>
      </c>
      <c r="H139" s="159">
        <f t="shared" si="14"/>
        <v>0</v>
      </c>
    </row>
    <row r="140" ht="20.1" customHeight="1" outlineLevel="1" spans="1:8">
      <c r="A140" s="166" t="s">
        <v>648</v>
      </c>
      <c r="B140" s="159">
        <f t="shared" si="13"/>
        <v>24977</v>
      </c>
      <c r="C140" s="165">
        <v>18999</v>
      </c>
      <c r="D140" s="165">
        <v>3978</v>
      </c>
      <c r="E140" s="165"/>
      <c r="F140" s="165">
        <v>2000</v>
      </c>
      <c r="G140" s="165"/>
      <c r="H140" s="165"/>
    </row>
    <row r="141" ht="20.1" customHeight="1" outlineLevel="1" spans="1:8">
      <c r="A141" s="166" t="s">
        <v>670</v>
      </c>
      <c r="B141" s="159">
        <f t="shared" si="13"/>
        <v>9349</v>
      </c>
      <c r="C141" s="165">
        <v>8029</v>
      </c>
      <c r="D141" s="165">
        <v>1200</v>
      </c>
      <c r="E141" s="165"/>
      <c r="F141" s="165">
        <v>120</v>
      </c>
      <c r="G141" s="165"/>
      <c r="H141" s="165"/>
    </row>
    <row r="142" ht="20.1" customHeight="1" outlineLevel="1" spans="1:8">
      <c r="A142" s="166" t="s">
        <v>691</v>
      </c>
      <c r="B142" s="159">
        <f t="shared" si="13"/>
        <v>10877</v>
      </c>
      <c r="C142" s="165">
        <v>6227</v>
      </c>
      <c r="D142" s="165">
        <v>3300</v>
      </c>
      <c r="E142" s="165"/>
      <c r="F142" s="165">
        <v>1350</v>
      </c>
      <c r="G142" s="165"/>
      <c r="H142" s="165"/>
    </row>
    <row r="143" ht="20.1" customHeight="1" outlineLevel="1" spans="1:8">
      <c r="A143" s="166" t="s">
        <v>715</v>
      </c>
      <c r="B143" s="159">
        <f t="shared" si="13"/>
        <v>8694</v>
      </c>
      <c r="C143" s="165">
        <v>7794</v>
      </c>
      <c r="D143" s="165">
        <v>700</v>
      </c>
      <c r="E143" s="165"/>
      <c r="F143" s="165">
        <v>200</v>
      </c>
      <c r="G143" s="165"/>
      <c r="H143" s="165"/>
    </row>
    <row r="144" ht="20.1" customHeight="1" outlineLevel="1" spans="1:8">
      <c r="A144" s="166" t="s">
        <v>723</v>
      </c>
      <c r="B144" s="159">
        <f t="shared" si="13"/>
        <v>8787</v>
      </c>
      <c r="C144" s="165">
        <v>8787</v>
      </c>
      <c r="D144" s="165"/>
      <c r="E144" s="165"/>
      <c r="F144" s="165"/>
      <c r="G144" s="165"/>
      <c r="H144" s="165"/>
    </row>
    <row r="145" ht="20.1" customHeight="1" outlineLevel="1" spans="1:8">
      <c r="A145" s="166" t="s">
        <v>730</v>
      </c>
      <c r="B145" s="159">
        <f t="shared" si="13"/>
        <v>2337</v>
      </c>
      <c r="C145" s="165">
        <v>2337</v>
      </c>
      <c r="D145" s="165"/>
      <c r="E145" s="165"/>
      <c r="F145" s="165"/>
      <c r="G145" s="165"/>
      <c r="H145" s="165"/>
    </row>
    <row r="146" ht="20.1" customHeight="1" outlineLevel="1" spans="1:8">
      <c r="A146" s="166" t="s">
        <v>737</v>
      </c>
      <c r="B146" s="159">
        <f t="shared" si="13"/>
        <v>0</v>
      </c>
      <c r="C146" s="165"/>
      <c r="D146" s="165"/>
      <c r="E146" s="165"/>
      <c r="F146" s="165"/>
      <c r="G146" s="165"/>
      <c r="H146" s="165"/>
    </row>
    <row r="147" ht="20.1" customHeight="1" outlineLevel="1" spans="1:8">
      <c r="A147" s="166" t="s">
        <v>740</v>
      </c>
      <c r="B147" s="159">
        <f t="shared" si="13"/>
        <v>620</v>
      </c>
      <c r="C147" s="165">
        <v>570</v>
      </c>
      <c r="D147" s="165"/>
      <c r="E147" s="165"/>
      <c r="F147" s="165">
        <v>50</v>
      </c>
      <c r="G147" s="165"/>
      <c r="H147" s="165"/>
    </row>
    <row r="148" ht="20.1" customHeight="1" spans="1:8">
      <c r="A148" s="167" t="s">
        <v>743</v>
      </c>
      <c r="B148" s="159">
        <f>SUM(B149:B155)</f>
        <v>8818</v>
      </c>
      <c r="C148" s="159">
        <f t="shared" ref="C148:H148" si="15">SUM(C149:C155)</f>
        <v>7645</v>
      </c>
      <c r="D148" s="159">
        <f t="shared" si="15"/>
        <v>771</v>
      </c>
      <c r="E148" s="159">
        <f t="shared" si="15"/>
        <v>0</v>
      </c>
      <c r="F148" s="159">
        <f t="shared" si="15"/>
        <v>402</v>
      </c>
      <c r="G148" s="159">
        <f t="shared" si="15"/>
        <v>0</v>
      </c>
      <c r="H148" s="159">
        <f t="shared" si="15"/>
        <v>0</v>
      </c>
    </row>
    <row r="149" ht="20.1" customHeight="1" outlineLevel="1" spans="1:8">
      <c r="A149" s="166" t="s">
        <v>744</v>
      </c>
      <c r="B149" s="159">
        <f t="shared" si="13"/>
        <v>4958</v>
      </c>
      <c r="C149" s="165">
        <v>4038</v>
      </c>
      <c r="D149" s="165">
        <v>700</v>
      </c>
      <c r="E149" s="165"/>
      <c r="F149" s="165">
        <v>220</v>
      </c>
      <c r="G149" s="165"/>
      <c r="H149" s="165"/>
    </row>
    <row r="150" ht="20.1" customHeight="1" outlineLevel="1" spans="1:8">
      <c r="A150" s="166" t="s">
        <v>764</v>
      </c>
      <c r="B150" s="159">
        <f t="shared" si="13"/>
        <v>0</v>
      </c>
      <c r="C150" s="165"/>
      <c r="D150" s="165"/>
      <c r="E150" s="165"/>
      <c r="F150" s="165"/>
      <c r="G150" s="165"/>
      <c r="H150" s="165"/>
    </row>
    <row r="151" ht="20.1" customHeight="1" outlineLevel="1" spans="1:8">
      <c r="A151" s="166" t="s">
        <v>771</v>
      </c>
      <c r="B151" s="159">
        <f t="shared" si="13"/>
        <v>0</v>
      </c>
      <c r="C151" s="165"/>
      <c r="D151" s="165"/>
      <c r="E151" s="165"/>
      <c r="F151" s="165"/>
      <c r="G151" s="165"/>
      <c r="H151" s="165"/>
    </row>
    <row r="152" ht="20.1" customHeight="1" outlineLevel="1" spans="1:8">
      <c r="A152" s="166" t="s">
        <v>778</v>
      </c>
      <c r="B152" s="159">
        <f t="shared" si="13"/>
        <v>734</v>
      </c>
      <c r="C152" s="165">
        <v>601</v>
      </c>
      <c r="D152" s="165">
        <v>71</v>
      </c>
      <c r="E152" s="165"/>
      <c r="F152" s="165">
        <v>62</v>
      </c>
      <c r="G152" s="165"/>
      <c r="H152" s="165"/>
    </row>
    <row r="153" ht="20.1" customHeight="1" outlineLevel="1" spans="1:8">
      <c r="A153" s="166" t="s">
        <v>783</v>
      </c>
      <c r="B153" s="159">
        <f t="shared" si="13"/>
        <v>0</v>
      </c>
      <c r="C153" s="165"/>
      <c r="D153" s="165"/>
      <c r="E153" s="165"/>
      <c r="F153" s="165"/>
      <c r="G153" s="165"/>
      <c r="H153" s="165"/>
    </row>
    <row r="154" ht="20.1" customHeight="1" outlineLevel="1" spans="1:8">
      <c r="A154" s="166" t="s">
        <v>786</v>
      </c>
      <c r="B154" s="159">
        <f t="shared" si="13"/>
        <v>3126</v>
      </c>
      <c r="C154" s="165">
        <v>3006</v>
      </c>
      <c r="D154" s="165"/>
      <c r="E154" s="165"/>
      <c r="F154" s="165">
        <v>120</v>
      </c>
      <c r="G154" s="165"/>
      <c r="H154" s="165"/>
    </row>
    <row r="155" ht="20.1" customHeight="1" outlineLevel="1" spans="1:8">
      <c r="A155" s="166" t="s">
        <v>791</v>
      </c>
      <c r="B155" s="159">
        <f t="shared" si="13"/>
        <v>0</v>
      </c>
      <c r="C155" s="165"/>
      <c r="D155" s="165"/>
      <c r="E155" s="165"/>
      <c r="F155" s="165"/>
      <c r="G155" s="165"/>
      <c r="H155" s="165"/>
    </row>
    <row r="156" ht="20.1" customHeight="1" spans="1:8">
      <c r="A156" s="166" t="s">
        <v>794</v>
      </c>
      <c r="B156" s="159">
        <f>SUM(B157:B163)</f>
        <v>3099</v>
      </c>
      <c r="C156" s="159">
        <f t="shared" ref="C156:H156" si="16">SUM(C157:C163)</f>
        <v>2013</v>
      </c>
      <c r="D156" s="159">
        <f t="shared" si="16"/>
        <v>1086</v>
      </c>
      <c r="E156" s="159">
        <f t="shared" si="16"/>
        <v>0</v>
      </c>
      <c r="F156" s="159">
        <f t="shared" si="16"/>
        <v>0</v>
      </c>
      <c r="G156" s="159">
        <f t="shared" si="16"/>
        <v>0</v>
      </c>
      <c r="H156" s="159">
        <f t="shared" si="16"/>
        <v>0</v>
      </c>
    </row>
    <row r="157" ht="20.1" customHeight="1" outlineLevel="1" spans="1:8">
      <c r="A157" s="166" t="s">
        <v>795</v>
      </c>
      <c r="B157" s="159">
        <f t="shared" si="13"/>
        <v>0</v>
      </c>
      <c r="C157" s="165"/>
      <c r="D157" s="165"/>
      <c r="E157" s="165"/>
      <c r="F157" s="165"/>
      <c r="G157" s="165"/>
      <c r="H157" s="165"/>
    </row>
    <row r="158" ht="20.1" customHeight="1" outlineLevel="1" spans="1:8">
      <c r="A158" s="166" t="s">
        <v>802</v>
      </c>
      <c r="B158" s="159">
        <f t="shared" si="13"/>
        <v>516</v>
      </c>
      <c r="C158" s="165">
        <v>230</v>
      </c>
      <c r="D158" s="165">
        <v>286</v>
      </c>
      <c r="E158" s="165"/>
      <c r="F158" s="165"/>
      <c r="G158" s="165"/>
      <c r="H158" s="165"/>
    </row>
    <row r="159" ht="20.1" customHeight="1" outlineLevel="1" spans="1:8">
      <c r="A159" s="166" t="s">
        <v>815</v>
      </c>
      <c r="B159" s="159">
        <f t="shared" si="13"/>
        <v>0</v>
      </c>
      <c r="C159" s="165"/>
      <c r="D159" s="165"/>
      <c r="E159" s="165"/>
      <c r="F159" s="165"/>
      <c r="G159" s="165"/>
      <c r="H159" s="165"/>
    </row>
    <row r="160" ht="20.1" customHeight="1" outlineLevel="1" spans="1:8">
      <c r="A160" s="166" t="s">
        <v>817</v>
      </c>
      <c r="B160" s="159">
        <f t="shared" si="13"/>
        <v>0</v>
      </c>
      <c r="C160" s="165"/>
      <c r="D160" s="165"/>
      <c r="E160" s="165"/>
      <c r="F160" s="165"/>
      <c r="G160" s="165"/>
      <c r="H160" s="165"/>
    </row>
    <row r="161" ht="20.1" customHeight="1" outlineLevel="1" spans="1:8">
      <c r="A161" s="166" t="s">
        <v>824</v>
      </c>
      <c r="B161" s="159">
        <f t="shared" si="13"/>
        <v>0</v>
      </c>
      <c r="C161" s="165"/>
      <c r="D161" s="165"/>
      <c r="E161" s="165"/>
      <c r="F161" s="165"/>
      <c r="G161" s="165"/>
      <c r="H161" s="165"/>
    </row>
    <row r="162" ht="20.1" customHeight="1" outlineLevel="1" spans="1:8">
      <c r="A162" s="166" t="s">
        <v>828</v>
      </c>
      <c r="B162" s="159">
        <f t="shared" si="13"/>
        <v>185</v>
      </c>
      <c r="C162" s="165">
        <v>85</v>
      </c>
      <c r="D162" s="165">
        <v>100</v>
      </c>
      <c r="E162" s="165"/>
      <c r="F162" s="165"/>
      <c r="G162" s="165"/>
      <c r="H162" s="165"/>
    </row>
    <row r="163" ht="20.1" customHeight="1" outlineLevel="1" spans="1:8">
      <c r="A163" s="166" t="s">
        <v>833</v>
      </c>
      <c r="B163" s="159">
        <f t="shared" si="13"/>
        <v>2398</v>
      </c>
      <c r="C163" s="165">
        <v>1698</v>
      </c>
      <c r="D163" s="165">
        <v>700</v>
      </c>
      <c r="E163" s="165"/>
      <c r="F163" s="165"/>
      <c r="G163" s="165"/>
      <c r="H163" s="165"/>
    </row>
    <row r="164" ht="20.1" customHeight="1" spans="1:8">
      <c r="A164" s="166" t="s">
        <v>839</v>
      </c>
      <c r="B164" s="159">
        <f t="shared" ref="B164:H164" si="17">SUM(B165:B167)</f>
        <v>3229</v>
      </c>
      <c r="C164" s="159">
        <f t="shared" si="17"/>
        <v>1654</v>
      </c>
      <c r="D164" s="159">
        <f t="shared" si="17"/>
        <v>1355</v>
      </c>
      <c r="E164" s="159">
        <f t="shared" si="17"/>
        <v>0</v>
      </c>
      <c r="F164" s="159">
        <f t="shared" si="17"/>
        <v>220</v>
      </c>
      <c r="G164" s="159">
        <f t="shared" si="17"/>
        <v>0</v>
      </c>
      <c r="H164" s="159">
        <f t="shared" si="17"/>
        <v>0</v>
      </c>
    </row>
    <row r="165" ht="20.1" customHeight="1" outlineLevel="1" spans="1:8">
      <c r="A165" s="166" t="s">
        <v>840</v>
      </c>
      <c r="B165" s="159">
        <f t="shared" si="13"/>
        <v>1796</v>
      </c>
      <c r="C165" s="165">
        <v>921</v>
      </c>
      <c r="D165" s="165">
        <v>655</v>
      </c>
      <c r="E165" s="165"/>
      <c r="F165" s="165">
        <v>220</v>
      </c>
      <c r="G165" s="165"/>
      <c r="H165" s="165"/>
    </row>
    <row r="166" ht="20.1" customHeight="1" outlineLevel="1" spans="1:8">
      <c r="A166" s="166" t="s">
        <v>846</v>
      </c>
      <c r="B166" s="159">
        <f t="shared" si="13"/>
        <v>420</v>
      </c>
      <c r="C166" s="165">
        <v>220</v>
      </c>
      <c r="D166" s="165">
        <v>200</v>
      </c>
      <c r="E166" s="165"/>
      <c r="F166" s="165"/>
      <c r="G166" s="165"/>
      <c r="H166" s="165"/>
    </row>
    <row r="167" ht="20.1" customHeight="1" outlineLevel="1" spans="1:8">
      <c r="A167" s="166" t="s">
        <v>849</v>
      </c>
      <c r="B167" s="159">
        <f t="shared" si="13"/>
        <v>1013</v>
      </c>
      <c r="C167" s="165">
        <v>513</v>
      </c>
      <c r="D167" s="165">
        <v>500</v>
      </c>
      <c r="E167" s="165"/>
      <c r="F167" s="165"/>
      <c r="G167" s="165"/>
      <c r="H167" s="165"/>
    </row>
    <row r="168" ht="20.1" customHeight="1" spans="1:8">
      <c r="A168" s="166" t="s">
        <v>852</v>
      </c>
      <c r="B168" s="159">
        <f>SUM(B169:B173)</f>
        <v>6</v>
      </c>
      <c r="C168" s="159">
        <f t="shared" ref="C168:H168" si="18">SUM(C169:C173)</f>
        <v>0</v>
      </c>
      <c r="D168" s="159">
        <f t="shared" si="18"/>
        <v>6</v>
      </c>
      <c r="E168" s="159">
        <f t="shared" si="18"/>
        <v>0</v>
      </c>
      <c r="F168" s="159">
        <f t="shared" si="18"/>
        <v>0</v>
      </c>
      <c r="G168" s="159">
        <f t="shared" si="18"/>
        <v>0</v>
      </c>
      <c r="H168" s="159">
        <f t="shared" si="18"/>
        <v>0</v>
      </c>
    </row>
    <row r="169" ht="20.1" customHeight="1" outlineLevel="1" spans="1:8">
      <c r="A169" s="166" t="s">
        <v>853</v>
      </c>
      <c r="B169" s="159">
        <f t="shared" si="13"/>
        <v>0</v>
      </c>
      <c r="C169" s="16"/>
      <c r="D169" s="16"/>
      <c r="E169" s="16"/>
      <c r="F169" s="16"/>
      <c r="G169" s="16"/>
      <c r="H169" s="16"/>
    </row>
    <row r="170" ht="20.1" customHeight="1" outlineLevel="1" spans="1:8">
      <c r="A170" s="166" t="s">
        <v>856</v>
      </c>
      <c r="B170" s="159">
        <f t="shared" si="13"/>
        <v>0</v>
      </c>
      <c r="C170" s="16"/>
      <c r="D170" s="16"/>
      <c r="E170" s="16"/>
      <c r="F170" s="16"/>
      <c r="G170" s="16"/>
      <c r="H170" s="16"/>
    </row>
    <row r="171" ht="20.1" customHeight="1" outlineLevel="1" spans="1:8">
      <c r="A171" s="166" t="s">
        <v>866</v>
      </c>
      <c r="B171" s="159">
        <f t="shared" si="13"/>
        <v>0</v>
      </c>
      <c r="C171" s="16"/>
      <c r="D171" s="16"/>
      <c r="E171" s="16"/>
      <c r="F171" s="16"/>
      <c r="G171" s="16"/>
      <c r="H171" s="16"/>
    </row>
    <row r="172" ht="20.1" customHeight="1" outlineLevel="1" spans="1:8">
      <c r="A172" s="166" t="s">
        <v>872</v>
      </c>
      <c r="B172" s="159">
        <f t="shared" si="13"/>
        <v>0</v>
      </c>
      <c r="C172" s="16"/>
      <c r="D172" s="16"/>
      <c r="E172" s="16"/>
      <c r="F172" s="16"/>
      <c r="G172" s="16"/>
      <c r="H172" s="16"/>
    </row>
    <row r="173" ht="20.1" customHeight="1" outlineLevel="1" spans="1:8">
      <c r="A173" s="166" t="s">
        <v>875</v>
      </c>
      <c r="B173" s="159">
        <f t="shared" si="13"/>
        <v>6</v>
      </c>
      <c r="C173" s="16"/>
      <c r="D173" s="16">
        <v>6</v>
      </c>
      <c r="E173" s="16"/>
      <c r="F173" s="16"/>
      <c r="G173" s="16"/>
      <c r="H173" s="16"/>
    </row>
    <row r="174" ht="20.1" customHeight="1" spans="1:8">
      <c r="A174" s="166" t="s">
        <v>878</v>
      </c>
      <c r="B174" s="159">
        <f>SUM(B175:B183)</f>
        <v>0</v>
      </c>
      <c r="C174" s="159">
        <f t="shared" ref="C174:H174" si="19">SUM(C175:C183)</f>
        <v>0</v>
      </c>
      <c r="D174" s="159">
        <f t="shared" si="19"/>
        <v>0</v>
      </c>
      <c r="E174" s="159">
        <f t="shared" si="19"/>
        <v>0</v>
      </c>
      <c r="F174" s="159">
        <f t="shared" si="19"/>
        <v>0</v>
      </c>
      <c r="G174" s="159">
        <f t="shared" si="19"/>
        <v>0</v>
      </c>
      <c r="H174" s="159">
        <f t="shared" si="19"/>
        <v>0</v>
      </c>
    </row>
    <row r="175" ht="20.1" customHeight="1" outlineLevel="1" spans="1:8">
      <c r="A175" s="166" t="s">
        <v>879</v>
      </c>
      <c r="B175" s="159">
        <f t="shared" si="13"/>
        <v>0</v>
      </c>
      <c r="C175" s="16"/>
      <c r="D175" s="16"/>
      <c r="E175" s="16"/>
      <c r="F175" s="16"/>
      <c r="G175" s="16"/>
      <c r="H175" s="16"/>
    </row>
    <row r="176" ht="20.1" customHeight="1" outlineLevel="1" spans="1:8">
      <c r="A176" s="166" t="s">
        <v>880</v>
      </c>
      <c r="B176" s="159">
        <f t="shared" si="13"/>
        <v>0</v>
      </c>
      <c r="C176" s="16"/>
      <c r="D176" s="16"/>
      <c r="E176" s="16"/>
      <c r="F176" s="16"/>
      <c r="G176" s="16"/>
      <c r="H176" s="16"/>
    </row>
    <row r="177" ht="20.1" customHeight="1" outlineLevel="1" spans="1:8">
      <c r="A177" s="166" t="s">
        <v>881</v>
      </c>
      <c r="B177" s="159">
        <f t="shared" si="13"/>
        <v>0</v>
      </c>
      <c r="C177" s="16"/>
      <c r="D177" s="16"/>
      <c r="E177" s="16"/>
      <c r="F177" s="16"/>
      <c r="G177" s="16"/>
      <c r="H177" s="16"/>
    </row>
    <row r="178" ht="20.1" customHeight="1" outlineLevel="1" spans="1:8">
      <c r="A178" s="166" t="s">
        <v>882</v>
      </c>
      <c r="B178" s="159">
        <f t="shared" si="13"/>
        <v>0</v>
      </c>
      <c r="C178" s="16"/>
      <c r="D178" s="16"/>
      <c r="E178" s="16"/>
      <c r="F178" s="16"/>
      <c r="G178" s="16"/>
      <c r="H178" s="16"/>
    </row>
    <row r="179" ht="20.1" customHeight="1" outlineLevel="1" spans="1:8">
      <c r="A179" s="166" t="s">
        <v>883</v>
      </c>
      <c r="B179" s="159">
        <f t="shared" si="13"/>
        <v>0</v>
      </c>
      <c r="C179" s="16"/>
      <c r="D179" s="16"/>
      <c r="E179" s="16"/>
      <c r="F179" s="16"/>
      <c r="G179" s="16"/>
      <c r="H179" s="16"/>
    </row>
    <row r="180" ht="20.1" customHeight="1" outlineLevel="1" spans="1:8">
      <c r="A180" s="166" t="s">
        <v>884</v>
      </c>
      <c r="B180" s="159">
        <f t="shared" si="13"/>
        <v>0</v>
      </c>
      <c r="C180" s="16"/>
      <c r="D180" s="16"/>
      <c r="E180" s="16"/>
      <c r="F180" s="16"/>
      <c r="G180" s="16"/>
      <c r="H180" s="16"/>
    </row>
    <row r="181" ht="20.1" customHeight="1" outlineLevel="1" spans="1:8">
      <c r="A181" s="166" t="s">
        <v>885</v>
      </c>
      <c r="B181" s="159">
        <f t="shared" si="13"/>
        <v>0</v>
      </c>
      <c r="C181" s="16"/>
      <c r="D181" s="16"/>
      <c r="E181" s="16"/>
      <c r="F181" s="16"/>
      <c r="G181" s="16"/>
      <c r="H181" s="16"/>
    </row>
    <row r="182" ht="20.1" customHeight="1" outlineLevel="1" spans="1:8">
      <c r="A182" s="166" t="s">
        <v>886</v>
      </c>
      <c r="B182" s="159">
        <f t="shared" si="13"/>
        <v>0</v>
      </c>
      <c r="C182" s="16"/>
      <c r="D182" s="16"/>
      <c r="E182" s="16"/>
      <c r="F182" s="16"/>
      <c r="G182" s="16"/>
      <c r="H182" s="16"/>
    </row>
    <row r="183" ht="20.1" customHeight="1" outlineLevel="1" spans="1:8">
      <c r="A183" s="166" t="s">
        <v>887</v>
      </c>
      <c r="B183" s="159">
        <f t="shared" si="13"/>
        <v>0</v>
      </c>
      <c r="C183" s="16"/>
      <c r="D183" s="16"/>
      <c r="E183" s="16"/>
      <c r="F183" s="16"/>
      <c r="G183" s="16"/>
      <c r="H183" s="16"/>
    </row>
    <row r="184" ht="20.1" customHeight="1" spans="1:8">
      <c r="A184" s="166" t="s">
        <v>888</v>
      </c>
      <c r="B184" s="159">
        <f>SUM(B185:B187)</f>
        <v>4397</v>
      </c>
      <c r="C184" s="159">
        <f t="shared" ref="C184:H184" si="20">SUM(C185:C187)</f>
        <v>3352</v>
      </c>
      <c r="D184" s="159">
        <f t="shared" si="20"/>
        <v>613</v>
      </c>
      <c r="E184" s="159">
        <f t="shared" si="20"/>
        <v>0</v>
      </c>
      <c r="F184" s="159">
        <f t="shared" si="20"/>
        <v>432</v>
      </c>
      <c r="G184" s="159">
        <f t="shared" si="20"/>
        <v>0</v>
      </c>
      <c r="H184" s="159">
        <f t="shared" si="20"/>
        <v>0</v>
      </c>
    </row>
    <row r="185" ht="20.1" customHeight="1" outlineLevel="1" spans="1:8">
      <c r="A185" s="166" t="s">
        <v>889</v>
      </c>
      <c r="B185" s="159">
        <f t="shared" si="13"/>
        <v>4296</v>
      </c>
      <c r="C185" s="16">
        <v>3251</v>
      </c>
      <c r="D185" s="16">
        <v>613</v>
      </c>
      <c r="E185" s="16"/>
      <c r="F185" s="16">
        <v>432</v>
      </c>
      <c r="G185" s="16"/>
      <c r="H185" s="16"/>
    </row>
    <row r="186" ht="20.1" customHeight="1" outlineLevel="1" spans="1:8">
      <c r="A186" s="166" t="s">
        <v>912</v>
      </c>
      <c r="B186" s="159">
        <f t="shared" si="13"/>
        <v>101</v>
      </c>
      <c r="C186" s="16">
        <v>101</v>
      </c>
      <c r="D186" s="16"/>
      <c r="E186" s="16"/>
      <c r="F186" s="16"/>
      <c r="G186" s="16"/>
      <c r="H186" s="16"/>
    </row>
    <row r="187" ht="20.1" customHeight="1" outlineLevel="1" spans="1:8">
      <c r="A187" s="166" t="s">
        <v>924</v>
      </c>
      <c r="B187" s="159">
        <f t="shared" si="13"/>
        <v>0</v>
      </c>
      <c r="C187" s="16"/>
      <c r="D187" s="16"/>
      <c r="E187" s="16"/>
      <c r="F187" s="16"/>
      <c r="G187" s="16"/>
      <c r="H187" s="16"/>
    </row>
    <row r="188" ht="20.1" customHeight="1" spans="1:8">
      <c r="A188" s="166" t="s">
        <v>925</v>
      </c>
      <c r="B188" s="159">
        <f>SUM(B189:B191)</f>
        <v>14414</v>
      </c>
      <c r="C188" s="159">
        <f t="shared" ref="C188:H188" si="21">SUM(C189:C191)</f>
        <v>5859</v>
      </c>
      <c r="D188" s="159">
        <f t="shared" si="21"/>
        <v>6049</v>
      </c>
      <c r="E188" s="159">
        <f t="shared" si="21"/>
        <v>300</v>
      </c>
      <c r="F188" s="159">
        <f t="shared" si="21"/>
        <v>2206</v>
      </c>
      <c r="G188" s="159">
        <f t="shared" si="21"/>
        <v>0</v>
      </c>
      <c r="H188" s="159">
        <f t="shared" si="21"/>
        <v>0</v>
      </c>
    </row>
    <row r="189" ht="20.1" customHeight="1" outlineLevel="1" spans="1:8">
      <c r="A189" s="166" t="s">
        <v>926</v>
      </c>
      <c r="B189" s="159">
        <f t="shared" si="13"/>
        <v>9890</v>
      </c>
      <c r="C189" s="16">
        <v>2335</v>
      </c>
      <c r="D189" s="16">
        <v>5049</v>
      </c>
      <c r="E189" s="16">
        <v>300</v>
      </c>
      <c r="F189" s="16">
        <v>2206</v>
      </c>
      <c r="G189" s="16"/>
      <c r="H189" s="16"/>
    </row>
    <row r="190" ht="20.1" customHeight="1" outlineLevel="1" spans="1:8">
      <c r="A190" s="166" t="s">
        <v>937</v>
      </c>
      <c r="B190" s="159">
        <f t="shared" si="13"/>
        <v>4524</v>
      </c>
      <c r="C190" s="16">
        <v>3524</v>
      </c>
      <c r="D190" s="16">
        <v>1000</v>
      </c>
      <c r="E190" s="16"/>
      <c r="F190" s="16"/>
      <c r="G190" s="16"/>
      <c r="H190" s="16"/>
    </row>
    <row r="191" ht="20.1" customHeight="1" outlineLevel="1" spans="1:8">
      <c r="A191" s="166" t="s">
        <v>941</v>
      </c>
      <c r="B191" s="159">
        <f t="shared" si="13"/>
        <v>0</v>
      </c>
      <c r="C191" s="16"/>
      <c r="D191" s="16"/>
      <c r="E191" s="16"/>
      <c r="F191" s="16"/>
      <c r="G191" s="16"/>
      <c r="H191" s="16"/>
    </row>
    <row r="192" ht="20.1" customHeight="1" spans="1:8">
      <c r="A192" s="166" t="s">
        <v>945</v>
      </c>
      <c r="B192" s="159">
        <f>SUM(B193:B196)</f>
        <v>559</v>
      </c>
      <c r="C192" s="159">
        <f t="shared" ref="C192:H192" si="22">SUM(C193:C196)</f>
        <v>503</v>
      </c>
      <c r="D192" s="159">
        <f t="shared" si="22"/>
        <v>26</v>
      </c>
      <c r="E192" s="159">
        <f t="shared" si="22"/>
        <v>0</v>
      </c>
      <c r="F192" s="159">
        <f t="shared" si="22"/>
        <v>30</v>
      </c>
      <c r="G192" s="159">
        <f t="shared" si="22"/>
        <v>0</v>
      </c>
      <c r="H192" s="159">
        <f t="shared" si="22"/>
        <v>0</v>
      </c>
    </row>
    <row r="193" ht="20.1" customHeight="1" outlineLevel="1" spans="1:8">
      <c r="A193" s="166" t="s">
        <v>946</v>
      </c>
      <c r="B193" s="159">
        <f t="shared" si="13"/>
        <v>559</v>
      </c>
      <c r="C193" s="16">
        <v>503</v>
      </c>
      <c r="D193" s="16">
        <v>26</v>
      </c>
      <c r="E193" s="16"/>
      <c r="F193" s="16">
        <v>30</v>
      </c>
      <c r="G193" s="16"/>
      <c r="H193" s="16"/>
    </row>
    <row r="194" ht="20.1" customHeight="1" outlineLevel="1" spans="1:8">
      <c r="A194" s="166" t="s">
        <v>960</v>
      </c>
      <c r="B194" s="159">
        <f t="shared" si="13"/>
        <v>0</v>
      </c>
      <c r="C194" s="16"/>
      <c r="D194" s="16"/>
      <c r="E194" s="16"/>
      <c r="F194" s="16"/>
      <c r="G194" s="16"/>
      <c r="H194" s="16"/>
    </row>
    <row r="195" ht="20.1" customHeight="1" outlineLevel="1" spans="1:8">
      <c r="A195" s="166" t="s">
        <v>966</v>
      </c>
      <c r="B195" s="159">
        <f t="shared" si="13"/>
        <v>0</v>
      </c>
      <c r="C195" s="16"/>
      <c r="D195" s="16"/>
      <c r="E195" s="16"/>
      <c r="F195" s="16"/>
      <c r="G195" s="16"/>
      <c r="H195" s="16"/>
    </row>
    <row r="196" ht="20.1" customHeight="1" outlineLevel="1" spans="1:8">
      <c r="A196" s="166" t="s">
        <v>972</v>
      </c>
      <c r="B196" s="159">
        <f t="shared" si="13"/>
        <v>0</v>
      </c>
      <c r="C196" s="16"/>
      <c r="D196" s="16"/>
      <c r="E196" s="16"/>
      <c r="F196" s="16"/>
      <c r="G196" s="16"/>
      <c r="H196" s="16"/>
    </row>
    <row r="197" ht="20.1" customHeight="1" spans="1:8">
      <c r="A197" s="166" t="s">
        <v>985</v>
      </c>
      <c r="B197" s="159">
        <f>SUM(B198:B205)</f>
        <v>4001</v>
      </c>
      <c r="C197" s="159">
        <f t="shared" ref="C197:H197" si="23">SUM(C198:C205)</f>
        <v>3128</v>
      </c>
      <c r="D197" s="159">
        <f t="shared" si="23"/>
        <v>873</v>
      </c>
      <c r="E197" s="159">
        <f t="shared" si="23"/>
        <v>0</v>
      </c>
      <c r="F197" s="159">
        <f t="shared" si="23"/>
        <v>0</v>
      </c>
      <c r="G197" s="159">
        <f t="shared" si="23"/>
        <v>0</v>
      </c>
      <c r="H197" s="159">
        <f t="shared" si="23"/>
        <v>0</v>
      </c>
    </row>
    <row r="198" ht="20.1" customHeight="1" outlineLevel="1" spans="1:8">
      <c r="A198" s="166" t="s">
        <v>986</v>
      </c>
      <c r="B198" s="159">
        <f t="shared" si="13"/>
        <v>2027</v>
      </c>
      <c r="C198" s="16">
        <v>2027</v>
      </c>
      <c r="D198" s="16"/>
      <c r="E198" s="16"/>
      <c r="F198" s="16"/>
      <c r="G198" s="16"/>
      <c r="H198" s="16"/>
    </row>
    <row r="199" ht="20.1" customHeight="1" outlineLevel="1" spans="1:8">
      <c r="A199" s="166" t="s">
        <v>994</v>
      </c>
      <c r="B199" s="159">
        <f t="shared" ref="B199:B212" si="24">SUM(C199:H199)</f>
        <v>0</v>
      </c>
      <c r="C199" s="16"/>
      <c r="D199" s="16"/>
      <c r="E199" s="16"/>
      <c r="F199" s="16"/>
      <c r="G199" s="16"/>
      <c r="H199" s="16"/>
    </row>
    <row r="200" ht="20.1" customHeight="1" outlineLevel="1" spans="1:8">
      <c r="A200" s="166" t="s">
        <v>997</v>
      </c>
      <c r="B200" s="159">
        <f t="shared" si="24"/>
        <v>0</v>
      </c>
      <c r="C200" s="16"/>
      <c r="D200" s="16"/>
      <c r="E200" s="16"/>
      <c r="F200" s="16"/>
      <c r="G200" s="16"/>
      <c r="H200" s="16"/>
    </row>
    <row r="201" ht="20.1" customHeight="1" outlineLevel="1" spans="1:8">
      <c r="A201" s="166" t="s">
        <v>1000</v>
      </c>
      <c r="B201" s="159">
        <f t="shared" si="24"/>
        <v>0</v>
      </c>
      <c r="C201" s="16"/>
      <c r="D201" s="16"/>
      <c r="E201" s="16"/>
      <c r="F201" s="16"/>
      <c r="G201" s="16"/>
      <c r="H201" s="16"/>
    </row>
    <row r="202" ht="20.1" customHeight="1" outlineLevel="1" spans="1:8">
      <c r="A202" s="166" t="s">
        <v>1004</v>
      </c>
      <c r="B202" s="159">
        <f t="shared" si="24"/>
        <v>0</v>
      </c>
      <c r="C202" s="16"/>
      <c r="D202" s="16"/>
      <c r="E202" s="16"/>
      <c r="F202" s="16"/>
      <c r="G202" s="16"/>
      <c r="H202" s="16"/>
    </row>
    <row r="203" ht="20.1" customHeight="1" outlineLevel="1" spans="1:8">
      <c r="A203" s="166" t="s">
        <v>1014</v>
      </c>
      <c r="B203" s="159">
        <f t="shared" si="24"/>
        <v>1974</v>
      </c>
      <c r="C203" s="16">
        <v>1101</v>
      </c>
      <c r="D203" s="16">
        <v>873</v>
      </c>
      <c r="E203" s="16"/>
      <c r="F203" s="16"/>
      <c r="G203" s="16"/>
      <c r="H203" s="16"/>
    </row>
    <row r="204" ht="20.1" customHeight="1" outlineLevel="1" spans="1:8">
      <c r="A204" s="166" t="s">
        <v>1018</v>
      </c>
      <c r="B204" s="159">
        <f t="shared" si="24"/>
        <v>0</v>
      </c>
      <c r="C204" s="16"/>
      <c r="D204" s="16"/>
      <c r="E204" s="16"/>
      <c r="F204" s="16"/>
      <c r="G204" s="16"/>
      <c r="H204" s="16"/>
    </row>
    <row r="205" ht="20.1" customHeight="1" outlineLevel="1" spans="1:8">
      <c r="A205" s="166" t="s">
        <v>1022</v>
      </c>
      <c r="B205" s="159">
        <f t="shared" si="24"/>
        <v>0</v>
      </c>
      <c r="C205" s="16"/>
      <c r="D205" s="16"/>
      <c r="E205" s="16"/>
      <c r="F205" s="16"/>
      <c r="G205" s="16"/>
      <c r="H205" s="16"/>
    </row>
    <row r="206" ht="20.1" customHeight="1" spans="1:8">
      <c r="A206" s="168" t="s">
        <v>1143</v>
      </c>
      <c r="B206" s="159">
        <f t="shared" si="24"/>
        <v>5000</v>
      </c>
      <c r="C206" s="16">
        <v>0</v>
      </c>
      <c r="D206" s="16"/>
      <c r="E206" s="16"/>
      <c r="F206" s="16">
        <v>5000</v>
      </c>
      <c r="G206" s="16"/>
      <c r="H206" s="16"/>
    </row>
    <row r="207" ht="20.1" customHeight="1" spans="1:8">
      <c r="A207" s="168" t="s">
        <v>1144</v>
      </c>
      <c r="B207" s="159">
        <f>B208</f>
        <v>9902</v>
      </c>
      <c r="C207" s="159">
        <f t="shared" ref="C207:H207" si="25">C208</f>
        <v>9902</v>
      </c>
      <c r="D207" s="159">
        <f t="shared" si="25"/>
        <v>0</v>
      </c>
      <c r="E207" s="159">
        <f t="shared" si="25"/>
        <v>0</v>
      </c>
      <c r="F207" s="159">
        <f t="shared" si="25"/>
        <v>0</v>
      </c>
      <c r="G207" s="159">
        <f t="shared" si="25"/>
        <v>0</v>
      </c>
      <c r="H207" s="159">
        <f t="shared" si="25"/>
        <v>0</v>
      </c>
    </row>
    <row r="208" ht="20.1" customHeight="1" outlineLevel="1" spans="1:8">
      <c r="A208" s="168" t="s">
        <v>1145</v>
      </c>
      <c r="B208" s="159">
        <f t="shared" si="24"/>
        <v>9902</v>
      </c>
      <c r="C208" s="16">
        <v>9902</v>
      </c>
      <c r="D208" s="16"/>
      <c r="E208" s="16"/>
      <c r="F208" s="16"/>
      <c r="G208" s="16"/>
      <c r="H208" s="16"/>
    </row>
    <row r="209" ht="20.1" customHeight="1" spans="1:8">
      <c r="A209" s="168" t="s">
        <v>1146</v>
      </c>
      <c r="B209" s="159">
        <f t="shared" si="24"/>
        <v>0</v>
      </c>
      <c r="C209" s="16"/>
      <c r="D209" s="16"/>
      <c r="E209" s="16"/>
      <c r="F209" s="16"/>
      <c r="G209" s="16"/>
      <c r="H209" s="16"/>
    </row>
    <row r="210" ht="20.1" customHeight="1" spans="1:8">
      <c r="A210" s="168" t="s">
        <v>1147</v>
      </c>
      <c r="B210" s="159">
        <f>SUM(B211:B212)</f>
        <v>4225</v>
      </c>
      <c r="C210" s="159">
        <f t="shared" ref="C210:H210" si="26">SUM(C211:C212)</f>
        <v>2468</v>
      </c>
      <c r="D210" s="159">
        <f t="shared" si="26"/>
        <v>0</v>
      </c>
      <c r="E210" s="159">
        <f t="shared" si="26"/>
        <v>0</v>
      </c>
      <c r="F210" s="159">
        <v>1757</v>
      </c>
      <c r="G210" s="159">
        <f t="shared" si="26"/>
        <v>0</v>
      </c>
      <c r="H210" s="159">
        <f t="shared" si="26"/>
        <v>0</v>
      </c>
    </row>
    <row r="211" ht="20.1" customHeight="1" outlineLevel="1" spans="1:8">
      <c r="A211" s="168" t="s">
        <v>1148</v>
      </c>
      <c r="B211" s="159">
        <f t="shared" si="24"/>
        <v>0</v>
      </c>
      <c r="C211" s="16"/>
      <c r="D211" s="16"/>
      <c r="E211" s="16"/>
      <c r="F211" s="16"/>
      <c r="G211" s="16"/>
      <c r="H211" s="16"/>
    </row>
    <row r="212" ht="20.1" customHeight="1" outlineLevel="1" spans="1:8">
      <c r="A212" s="168" t="s">
        <v>1149</v>
      </c>
      <c r="B212" s="159">
        <f t="shared" si="24"/>
        <v>4225</v>
      </c>
      <c r="C212" s="16">
        <v>2468</v>
      </c>
      <c r="D212" s="16"/>
      <c r="E212" s="16"/>
      <c r="F212" s="16">
        <v>1757</v>
      </c>
      <c r="G212" s="16"/>
      <c r="H212" s="16"/>
    </row>
    <row r="213" ht="20.1" customHeight="1" spans="1:8">
      <c r="A213" s="168"/>
      <c r="B213" s="16"/>
      <c r="C213" s="16"/>
      <c r="D213" s="16"/>
      <c r="E213" s="16"/>
      <c r="F213" s="16"/>
      <c r="G213" s="16"/>
      <c r="H213" s="16"/>
    </row>
    <row r="214" ht="20.1" customHeight="1" spans="1:8">
      <c r="A214" s="168"/>
      <c r="B214" s="16"/>
      <c r="C214" s="16"/>
      <c r="D214" s="16"/>
      <c r="E214" s="16"/>
      <c r="F214" s="16"/>
      <c r="G214" s="16"/>
      <c r="H214" s="16"/>
    </row>
    <row r="215" ht="20.1" customHeight="1" spans="1:8">
      <c r="A215" s="168"/>
      <c r="B215" s="16"/>
      <c r="C215" s="16"/>
      <c r="D215" s="16"/>
      <c r="E215" s="16"/>
      <c r="F215" s="16"/>
      <c r="G215" s="16"/>
      <c r="H215" s="16"/>
    </row>
    <row r="216" ht="20.1" customHeight="1" spans="1:8">
      <c r="A216" s="168"/>
      <c r="B216" s="16"/>
      <c r="C216" s="16"/>
      <c r="D216" s="16"/>
      <c r="E216" s="16"/>
      <c r="F216" s="16"/>
      <c r="G216" s="16"/>
      <c r="H216" s="16"/>
    </row>
    <row r="217" ht="20.1" customHeight="1" spans="1:8">
      <c r="A217" s="16"/>
      <c r="B217" s="16"/>
      <c r="C217" s="16"/>
      <c r="D217" s="16"/>
      <c r="E217" s="16"/>
      <c r="F217" s="16"/>
      <c r="G217" s="16"/>
      <c r="H217" s="16"/>
    </row>
    <row r="218" ht="20.1" customHeight="1" spans="1:8">
      <c r="A218" s="16"/>
      <c r="B218" s="16"/>
      <c r="C218" s="16"/>
      <c r="D218" s="16"/>
      <c r="E218" s="16"/>
      <c r="F218" s="16"/>
      <c r="G218" s="16"/>
      <c r="H218" s="16"/>
    </row>
    <row r="219" ht="20.1" customHeight="1" spans="1:8">
      <c r="A219" s="16"/>
      <c r="B219" s="16"/>
      <c r="C219" s="16"/>
      <c r="D219" s="16"/>
      <c r="E219" s="16"/>
      <c r="F219" s="16"/>
      <c r="G219" s="16"/>
      <c r="H219" s="16"/>
    </row>
    <row r="220" ht="20.1" customHeight="1" spans="1:8">
      <c r="A220" s="16"/>
      <c r="B220" s="16"/>
      <c r="C220" s="16"/>
      <c r="D220" s="16"/>
      <c r="E220" s="16"/>
      <c r="F220" s="16"/>
      <c r="G220" s="16"/>
      <c r="H220" s="16"/>
    </row>
    <row r="221" ht="20.1" customHeight="1" spans="1:8">
      <c r="A221" s="16"/>
      <c r="B221" s="16"/>
      <c r="C221" s="16"/>
      <c r="D221" s="16"/>
      <c r="E221" s="16"/>
      <c r="F221" s="16"/>
      <c r="G221" s="16"/>
      <c r="H221" s="16"/>
    </row>
  </sheetData>
  <mergeCells count="9">
    <mergeCell ref="A2:H2"/>
    <mergeCell ref="A4:A5"/>
    <mergeCell ref="B4:B5"/>
    <mergeCell ref="C4:C5"/>
    <mergeCell ref="D4:D5"/>
    <mergeCell ref="E4:E5"/>
    <mergeCell ref="F4:F5"/>
    <mergeCell ref="G4:G5"/>
    <mergeCell ref="H4:H5"/>
  </mergeCells>
  <printOptions horizontalCentered="1"/>
  <pageMargins left="0.47244094488189" right="0.47244094488189" top="0.47244094488189" bottom="0.354330708661417" header="0.118110236220472" footer="0.118110236220472"/>
  <pageSetup paperSize="9" scale="80" orientation="landscape"/>
  <headerFooter/>
  <ignoredErrors>
    <ignoredError sqref="B33 B36 B39 B51 B62 B73 B80 B102 B116 B132 B139 B148 B156 B164 B168 B174 B184 B188 B192 B197 B207 B210" 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1"/>
  <sheetViews>
    <sheetView showGridLines="0" workbookViewId="0">
      <pane xSplit="1" ySplit="4" topLeftCell="B5" activePane="bottomRight" state="frozen"/>
      <selection/>
      <selection pane="topRight"/>
      <selection pane="bottomLeft"/>
      <selection pane="bottomRight" activeCell="M29" sqref="M29"/>
    </sheetView>
  </sheetViews>
  <sheetFormatPr defaultColWidth="9" defaultRowHeight="13.5"/>
  <cols>
    <col min="1" max="1" width="35.5" style="34" customWidth="1"/>
    <col min="2" max="17" width="7.625" style="34" customWidth="1"/>
    <col min="18" max="16384" width="9" style="34"/>
  </cols>
  <sheetData>
    <row r="1" ht="14.25" spans="1:1">
      <c r="A1" s="35" t="s">
        <v>1150</v>
      </c>
    </row>
    <row r="2" s="148" customFormat="1" ht="21" customHeight="1" spans="1:17">
      <c r="A2" s="120" t="s">
        <v>1151</v>
      </c>
      <c r="B2" s="120"/>
      <c r="C2" s="120"/>
      <c r="D2" s="120"/>
      <c r="E2" s="120"/>
      <c r="F2" s="120"/>
      <c r="G2" s="120"/>
      <c r="H2" s="120"/>
      <c r="I2" s="120"/>
      <c r="J2" s="120"/>
      <c r="K2" s="120"/>
      <c r="L2" s="120"/>
      <c r="M2" s="120"/>
      <c r="N2" s="120"/>
      <c r="O2" s="120"/>
      <c r="P2" s="120"/>
      <c r="Q2" s="120"/>
    </row>
    <row r="3" s="44" customFormat="1" ht="20.25" customHeight="1" spans="3:17">
      <c r="C3" s="150"/>
      <c r="D3" s="150"/>
      <c r="E3" s="150"/>
      <c r="F3" s="150"/>
      <c r="G3" s="150"/>
      <c r="H3" s="150"/>
      <c r="Q3" s="156" t="s">
        <v>1152</v>
      </c>
    </row>
    <row r="4" s="149" customFormat="1" ht="69.75" customHeight="1" spans="1:17">
      <c r="A4" s="151" t="s">
        <v>27</v>
      </c>
      <c r="B4" s="151" t="s">
        <v>1153</v>
      </c>
      <c r="C4" s="152" t="s">
        <v>1154</v>
      </c>
      <c r="D4" s="152" t="s">
        <v>1155</v>
      </c>
      <c r="E4" s="152" t="s">
        <v>1156</v>
      </c>
      <c r="F4" s="152" t="s">
        <v>1157</v>
      </c>
      <c r="G4" s="152" t="s">
        <v>1158</v>
      </c>
      <c r="H4" s="152" t="s">
        <v>1159</v>
      </c>
      <c r="I4" s="152" t="s">
        <v>1160</v>
      </c>
      <c r="J4" s="152" t="s">
        <v>1161</v>
      </c>
      <c r="K4" s="152" t="s">
        <v>1162</v>
      </c>
      <c r="L4" s="152" t="s">
        <v>1163</v>
      </c>
      <c r="M4" s="152" t="s">
        <v>1164</v>
      </c>
      <c r="N4" s="152" t="s">
        <v>1165</v>
      </c>
      <c r="O4" s="152" t="s">
        <v>1043</v>
      </c>
      <c r="P4" s="152" t="s">
        <v>1166</v>
      </c>
      <c r="Q4" s="152" t="s">
        <v>1167</v>
      </c>
    </row>
    <row r="5" s="44" customFormat="1" ht="20.1" customHeight="1" spans="1:17">
      <c r="A5" s="47" t="s">
        <v>1168</v>
      </c>
      <c r="B5" s="47">
        <f>SUM(C5:Q5)</f>
        <v>47245</v>
      </c>
      <c r="C5" s="47">
        <v>22596</v>
      </c>
      <c r="D5" s="47">
        <v>15816</v>
      </c>
      <c r="E5" s="47">
        <v>834</v>
      </c>
      <c r="F5" s="47">
        <v>22</v>
      </c>
      <c r="G5" s="47"/>
      <c r="H5" s="47"/>
      <c r="I5" s="47"/>
      <c r="J5" s="47"/>
      <c r="K5" s="47">
        <v>7356</v>
      </c>
      <c r="L5" s="47">
        <v>621</v>
      </c>
      <c r="M5" s="47"/>
      <c r="N5" s="47"/>
      <c r="O5" s="47"/>
      <c r="P5" s="47"/>
      <c r="Q5" s="47"/>
    </row>
    <row r="6" s="44" customFormat="1" ht="20.1" customHeight="1" spans="1:17">
      <c r="A6" s="47" t="s">
        <v>190</v>
      </c>
      <c r="B6" s="47">
        <f t="shared" ref="B6:B30" si="0">SUM(C6:Q6)</f>
        <v>0</v>
      </c>
      <c r="C6" s="47"/>
      <c r="D6" s="47"/>
      <c r="E6" s="47"/>
      <c r="F6" s="47"/>
      <c r="G6" s="47"/>
      <c r="H6" s="47"/>
      <c r="I6" s="47"/>
      <c r="J6" s="47"/>
      <c r="K6" s="47"/>
      <c r="L6" s="47"/>
      <c r="M6" s="47"/>
      <c r="N6" s="47"/>
      <c r="O6" s="47"/>
      <c r="P6" s="47"/>
      <c r="Q6" s="47"/>
    </row>
    <row r="7" s="44" customFormat="1" ht="20.1" customHeight="1" spans="1:17">
      <c r="A7" s="47" t="s">
        <v>194</v>
      </c>
      <c r="B7" s="47">
        <f t="shared" si="0"/>
        <v>334</v>
      </c>
      <c r="C7" s="47"/>
      <c r="D7" s="47">
        <v>334</v>
      </c>
      <c r="E7" s="47"/>
      <c r="F7" s="47"/>
      <c r="G7" s="47"/>
      <c r="H7" s="47"/>
      <c r="I7" s="47"/>
      <c r="J7" s="47"/>
      <c r="K7" s="47"/>
      <c r="L7" s="47"/>
      <c r="M7" s="47"/>
      <c r="N7" s="47"/>
      <c r="O7" s="47"/>
      <c r="P7" s="47"/>
      <c r="Q7" s="47"/>
    </row>
    <row r="8" s="44" customFormat="1" ht="20.1" customHeight="1" spans="1:17">
      <c r="A8" s="47" t="s">
        <v>206</v>
      </c>
      <c r="B8" s="47">
        <f t="shared" si="0"/>
        <v>12606</v>
      </c>
      <c r="C8" s="47">
        <v>4770</v>
      </c>
      <c r="D8" s="47">
        <v>3326</v>
      </c>
      <c r="E8" s="47">
        <v>1729</v>
      </c>
      <c r="F8" s="47">
        <v>1908</v>
      </c>
      <c r="G8" s="47"/>
      <c r="H8" s="47"/>
      <c r="I8" s="47"/>
      <c r="J8" s="47"/>
      <c r="K8" s="47">
        <v>873</v>
      </c>
      <c r="L8" s="47"/>
      <c r="M8" s="47"/>
      <c r="N8" s="47"/>
      <c r="O8" s="47"/>
      <c r="P8" s="47"/>
      <c r="Q8" s="47"/>
    </row>
    <row r="9" s="44" customFormat="1" ht="20.1" customHeight="1" spans="1:17">
      <c r="A9" s="47" t="s">
        <v>257</v>
      </c>
      <c r="B9" s="47">
        <f t="shared" si="0"/>
        <v>80573</v>
      </c>
      <c r="C9" s="47">
        <v>41939</v>
      </c>
      <c r="D9" s="47">
        <v>14420</v>
      </c>
      <c r="E9" s="47">
        <v>2613</v>
      </c>
      <c r="F9" s="47">
        <v>285</v>
      </c>
      <c r="G9" s="47"/>
      <c r="H9" s="47"/>
      <c r="I9" s="47"/>
      <c r="J9" s="47">
        <v>251</v>
      </c>
      <c r="K9" s="47">
        <v>15472</v>
      </c>
      <c r="L9" s="47">
        <v>5593</v>
      </c>
      <c r="M9" s="47"/>
      <c r="N9" s="47"/>
      <c r="O9" s="47"/>
      <c r="P9" s="47"/>
      <c r="Q9" s="47"/>
    </row>
    <row r="10" s="44" customFormat="1" ht="20.1" customHeight="1" spans="1:17">
      <c r="A10" s="47" t="s">
        <v>305</v>
      </c>
      <c r="B10" s="47">
        <f t="shared" si="0"/>
        <v>1146</v>
      </c>
      <c r="C10" s="47">
        <v>377</v>
      </c>
      <c r="D10" s="47">
        <v>154</v>
      </c>
      <c r="E10" s="47"/>
      <c r="F10" s="47"/>
      <c r="G10" s="47"/>
      <c r="H10" s="47"/>
      <c r="I10" s="47">
        <v>464</v>
      </c>
      <c r="J10" s="47"/>
      <c r="K10" s="47">
        <v>151</v>
      </c>
      <c r="L10" s="47"/>
      <c r="M10" s="47"/>
      <c r="N10" s="47"/>
      <c r="O10" s="47"/>
      <c r="P10" s="47"/>
      <c r="Q10" s="47"/>
    </row>
    <row r="11" s="44" customFormat="1" ht="20.1" customHeight="1" spans="1:17">
      <c r="A11" s="47" t="s">
        <v>354</v>
      </c>
      <c r="B11" s="47">
        <f t="shared" si="0"/>
        <v>3953</v>
      </c>
      <c r="C11" s="47">
        <v>1505</v>
      </c>
      <c r="D11" s="47">
        <v>1126</v>
      </c>
      <c r="E11" s="47"/>
      <c r="F11" s="47">
        <v>12</v>
      </c>
      <c r="G11" s="47"/>
      <c r="H11" s="47"/>
      <c r="I11" s="47">
        <v>121</v>
      </c>
      <c r="J11" s="47">
        <v>130</v>
      </c>
      <c r="K11" s="47">
        <v>591</v>
      </c>
      <c r="L11" s="47"/>
      <c r="M11" s="47"/>
      <c r="N11" s="47"/>
      <c r="O11" s="47"/>
      <c r="P11" s="47"/>
      <c r="Q11" s="47">
        <v>468</v>
      </c>
    </row>
    <row r="12" s="44" customFormat="1" ht="20.1" customHeight="1" spans="1:17">
      <c r="A12" s="47" t="s">
        <v>396</v>
      </c>
      <c r="B12" s="47">
        <f t="shared" si="0"/>
        <v>60328</v>
      </c>
      <c r="C12" s="47">
        <v>2883</v>
      </c>
      <c r="D12" s="47">
        <v>1432</v>
      </c>
      <c r="E12" s="47">
        <v>1159</v>
      </c>
      <c r="F12" s="47">
        <v>90</v>
      </c>
      <c r="G12" s="47"/>
      <c r="H12" s="47"/>
      <c r="I12" s="47"/>
      <c r="J12" s="47"/>
      <c r="K12" s="47">
        <v>33450</v>
      </c>
      <c r="L12" s="47">
        <v>21217</v>
      </c>
      <c r="M12" s="47"/>
      <c r="N12" s="47"/>
      <c r="O12" s="47"/>
      <c r="P12" s="47"/>
      <c r="Q12" s="47">
        <v>97</v>
      </c>
    </row>
    <row r="13" s="44" customFormat="1" ht="20.1" customHeight="1" spans="1:17">
      <c r="A13" s="47" t="s">
        <v>503</v>
      </c>
      <c r="B13" s="47">
        <f t="shared" si="0"/>
        <v>51595</v>
      </c>
      <c r="C13" s="47">
        <v>6709</v>
      </c>
      <c r="D13" s="47">
        <v>4210</v>
      </c>
      <c r="E13" s="47">
        <v>332</v>
      </c>
      <c r="F13" s="47"/>
      <c r="G13" s="47"/>
      <c r="H13" s="47">
        <v>1181</v>
      </c>
      <c r="I13" s="47"/>
      <c r="J13" s="47"/>
      <c r="K13" s="47">
        <v>20831</v>
      </c>
      <c r="L13" s="47">
        <v>18059</v>
      </c>
      <c r="M13" s="47"/>
      <c r="N13" s="47"/>
      <c r="O13" s="47"/>
      <c r="P13" s="47"/>
      <c r="Q13" s="47">
        <v>273</v>
      </c>
    </row>
    <row r="14" s="44" customFormat="1" ht="20.1" customHeight="1" spans="1:17">
      <c r="A14" s="47" t="s">
        <v>565</v>
      </c>
      <c r="B14" s="47">
        <f t="shared" si="0"/>
        <v>8724</v>
      </c>
      <c r="C14" s="47">
        <v>1411</v>
      </c>
      <c r="D14" s="47">
        <v>1804</v>
      </c>
      <c r="E14" s="47">
        <v>302</v>
      </c>
      <c r="F14" s="47"/>
      <c r="G14" s="47">
        <v>1270</v>
      </c>
      <c r="H14" s="47">
        <v>294</v>
      </c>
      <c r="I14" s="47">
        <v>991</v>
      </c>
      <c r="J14" s="47">
        <v>1422</v>
      </c>
      <c r="K14" s="47">
        <v>396</v>
      </c>
      <c r="L14" s="47">
        <v>589</v>
      </c>
      <c r="M14" s="47"/>
      <c r="N14" s="47"/>
      <c r="O14" s="47"/>
      <c r="P14" s="47"/>
      <c r="Q14" s="47">
        <v>245</v>
      </c>
    </row>
    <row r="15" s="44" customFormat="1" ht="20.1" customHeight="1" spans="1:17">
      <c r="A15" s="47" t="s">
        <v>631</v>
      </c>
      <c r="B15" s="47">
        <f t="shared" si="0"/>
        <v>7034</v>
      </c>
      <c r="C15" s="47">
        <v>2639</v>
      </c>
      <c r="D15" s="47">
        <v>1508</v>
      </c>
      <c r="E15" s="47">
        <v>1372</v>
      </c>
      <c r="F15" s="47">
        <v>666</v>
      </c>
      <c r="G15" s="47"/>
      <c r="H15" s="47"/>
      <c r="I15" s="47">
        <v>564</v>
      </c>
      <c r="J15" s="47"/>
      <c r="K15" s="47">
        <v>285</v>
      </c>
      <c r="L15" s="47"/>
      <c r="M15" s="47"/>
      <c r="N15" s="47"/>
      <c r="O15" s="47"/>
      <c r="P15" s="47"/>
      <c r="Q15" s="47"/>
    </row>
    <row r="16" s="44" customFormat="1" ht="20.1" customHeight="1" spans="1:17">
      <c r="A16" s="47" t="s">
        <v>647</v>
      </c>
      <c r="B16" s="47">
        <f t="shared" si="0"/>
        <v>60041</v>
      </c>
      <c r="C16" s="47">
        <v>13391</v>
      </c>
      <c r="D16" s="47">
        <v>9207</v>
      </c>
      <c r="E16" s="47">
        <v>2213</v>
      </c>
      <c r="F16" s="47"/>
      <c r="G16" s="47"/>
      <c r="H16" s="47"/>
      <c r="I16" s="47">
        <v>1278</v>
      </c>
      <c r="J16" s="47"/>
      <c r="K16" s="47">
        <v>27080</v>
      </c>
      <c r="L16" s="47">
        <v>6872</v>
      </c>
      <c r="M16" s="47"/>
      <c r="N16" s="47"/>
      <c r="O16" s="47"/>
      <c r="P16" s="47"/>
      <c r="Q16" s="47"/>
    </row>
    <row r="17" s="44" customFormat="1" ht="20.1" customHeight="1" spans="1:17">
      <c r="A17" s="47" t="s">
        <v>743</v>
      </c>
      <c r="B17" s="47">
        <f t="shared" si="0"/>
        <v>9545</v>
      </c>
      <c r="C17" s="47">
        <v>2263</v>
      </c>
      <c r="D17" s="47">
        <v>1386</v>
      </c>
      <c r="E17" s="47">
        <v>688</v>
      </c>
      <c r="F17" s="47"/>
      <c r="G17" s="47"/>
      <c r="H17" s="47"/>
      <c r="I17" s="47">
        <v>40</v>
      </c>
      <c r="J17" s="47"/>
      <c r="K17" s="47">
        <v>1746</v>
      </c>
      <c r="L17" s="47">
        <v>1942</v>
      </c>
      <c r="M17" s="47"/>
      <c r="N17" s="47"/>
      <c r="O17" s="47"/>
      <c r="P17" s="47"/>
      <c r="Q17" s="47">
        <v>1480</v>
      </c>
    </row>
    <row r="18" s="44" customFormat="1" ht="20.1" customHeight="1" spans="1:17">
      <c r="A18" s="153" t="s">
        <v>794</v>
      </c>
      <c r="B18" s="47">
        <f t="shared" si="0"/>
        <v>3013</v>
      </c>
      <c r="C18" s="47">
        <v>102</v>
      </c>
      <c r="D18" s="47">
        <v>1</v>
      </c>
      <c r="E18" s="47">
        <v>142</v>
      </c>
      <c r="F18" s="47">
        <v>12</v>
      </c>
      <c r="G18" s="47">
        <v>504</v>
      </c>
      <c r="H18" s="47"/>
      <c r="I18" s="47">
        <v>559</v>
      </c>
      <c r="J18" s="47">
        <v>135</v>
      </c>
      <c r="K18" s="47">
        <v>97</v>
      </c>
      <c r="L18" s="47"/>
      <c r="M18" s="47"/>
      <c r="N18" s="47"/>
      <c r="O18" s="47"/>
      <c r="P18" s="47"/>
      <c r="Q18" s="47">
        <v>1461</v>
      </c>
    </row>
    <row r="19" s="44" customFormat="1" ht="20.1" customHeight="1" spans="1:17">
      <c r="A19" s="153" t="s">
        <v>839</v>
      </c>
      <c r="B19" s="47">
        <f t="shared" si="0"/>
        <v>1654</v>
      </c>
      <c r="C19" s="47">
        <v>207</v>
      </c>
      <c r="D19" s="47">
        <v>161</v>
      </c>
      <c r="E19" s="47"/>
      <c r="F19" s="47"/>
      <c r="G19" s="47"/>
      <c r="H19" s="47"/>
      <c r="I19" s="47"/>
      <c r="J19" s="47"/>
      <c r="K19" s="47">
        <v>1286</v>
      </c>
      <c r="L19" s="47"/>
      <c r="M19" s="47"/>
      <c r="N19" s="47"/>
      <c r="O19" s="47"/>
      <c r="P19" s="47"/>
      <c r="Q19" s="47"/>
    </row>
    <row r="20" s="44" customFormat="1" ht="20.1" customHeight="1" spans="1:17">
      <c r="A20" s="154" t="s">
        <v>852</v>
      </c>
      <c r="B20" s="47">
        <f t="shared" si="0"/>
        <v>0</v>
      </c>
      <c r="C20" s="47"/>
      <c r="D20" s="47"/>
      <c r="E20" s="47"/>
      <c r="F20" s="47"/>
      <c r="G20" s="47"/>
      <c r="H20" s="47"/>
      <c r="I20" s="47"/>
      <c r="J20" s="47"/>
      <c r="K20" s="47"/>
      <c r="L20" s="47"/>
      <c r="M20" s="47"/>
      <c r="N20" s="47"/>
      <c r="O20" s="47"/>
      <c r="P20" s="47"/>
      <c r="Q20" s="47"/>
    </row>
    <row r="21" s="44" customFormat="1" ht="20.1" customHeight="1" spans="1:17">
      <c r="A21" s="153" t="s">
        <v>878</v>
      </c>
      <c r="B21" s="47">
        <f t="shared" si="0"/>
        <v>0</v>
      </c>
      <c r="C21" s="47"/>
      <c r="D21" s="47"/>
      <c r="E21" s="47"/>
      <c r="F21" s="47"/>
      <c r="G21" s="47"/>
      <c r="H21" s="47"/>
      <c r="I21" s="47"/>
      <c r="J21" s="47"/>
      <c r="K21" s="47"/>
      <c r="L21" s="47"/>
      <c r="M21" s="47"/>
      <c r="N21" s="47"/>
      <c r="O21" s="47"/>
      <c r="P21" s="47"/>
      <c r="Q21" s="47"/>
    </row>
    <row r="22" s="44" customFormat="1" ht="20.1" customHeight="1" spans="1:17">
      <c r="A22" s="153" t="s">
        <v>888</v>
      </c>
      <c r="B22" s="47">
        <f t="shared" si="0"/>
        <v>4352</v>
      </c>
      <c r="C22" s="47">
        <v>1946</v>
      </c>
      <c r="D22" s="47">
        <v>1167</v>
      </c>
      <c r="E22" s="47">
        <v>534</v>
      </c>
      <c r="F22" s="47">
        <v>253</v>
      </c>
      <c r="G22" s="47"/>
      <c r="H22" s="47"/>
      <c r="I22" s="47"/>
      <c r="J22" s="47"/>
      <c r="K22" s="47">
        <v>452</v>
      </c>
      <c r="L22" s="47"/>
      <c r="M22" s="47"/>
      <c r="N22" s="47"/>
      <c r="O22" s="47"/>
      <c r="P22" s="47"/>
      <c r="Q22" s="47"/>
    </row>
    <row r="23" s="44" customFormat="1" ht="20.1" customHeight="1" spans="1:17">
      <c r="A23" s="153" t="s">
        <v>925</v>
      </c>
      <c r="B23" s="47">
        <f t="shared" si="0"/>
        <v>10859</v>
      </c>
      <c r="C23" s="47">
        <v>1074</v>
      </c>
      <c r="D23" s="47">
        <v>52</v>
      </c>
      <c r="E23" s="47"/>
      <c r="F23" s="47">
        <v>479</v>
      </c>
      <c r="G23" s="47"/>
      <c r="H23" s="47"/>
      <c r="I23" s="47"/>
      <c r="J23" s="47"/>
      <c r="K23" s="47">
        <v>9254</v>
      </c>
      <c r="L23" s="47"/>
      <c r="M23" s="47"/>
      <c r="N23" s="47"/>
      <c r="O23" s="47"/>
      <c r="P23" s="47"/>
      <c r="Q23" s="47"/>
    </row>
    <row r="24" s="44" customFormat="1" ht="20.1" customHeight="1" spans="1:17">
      <c r="A24" s="153" t="s">
        <v>945</v>
      </c>
      <c r="B24" s="47">
        <f t="shared" si="0"/>
        <v>503</v>
      </c>
      <c r="C24" s="47">
        <v>212</v>
      </c>
      <c r="D24" s="47">
        <v>86</v>
      </c>
      <c r="E24" s="47"/>
      <c r="F24" s="47">
        <v>123</v>
      </c>
      <c r="G24" s="47"/>
      <c r="H24" s="47"/>
      <c r="I24" s="47"/>
      <c r="J24" s="47"/>
      <c r="K24" s="47">
        <v>82</v>
      </c>
      <c r="L24" s="47"/>
      <c r="M24" s="47"/>
      <c r="N24" s="47"/>
      <c r="O24" s="47"/>
      <c r="P24" s="47"/>
      <c r="Q24" s="47"/>
    </row>
    <row r="25" s="44" customFormat="1" ht="20.1" customHeight="1" spans="1:17">
      <c r="A25" s="153" t="s">
        <v>985</v>
      </c>
      <c r="B25" s="47">
        <f t="shared" si="0"/>
        <v>3128</v>
      </c>
      <c r="C25" s="47">
        <v>805</v>
      </c>
      <c r="D25" s="47">
        <v>32</v>
      </c>
      <c r="E25" s="47"/>
      <c r="F25" s="47"/>
      <c r="G25" s="47"/>
      <c r="H25" s="47"/>
      <c r="I25" s="47"/>
      <c r="J25" s="47"/>
      <c r="K25" s="47">
        <v>1650</v>
      </c>
      <c r="L25" s="47">
        <v>440</v>
      </c>
      <c r="M25" s="47"/>
      <c r="N25" s="47"/>
      <c r="O25" s="47"/>
      <c r="P25" s="47"/>
      <c r="Q25" s="47">
        <v>201</v>
      </c>
    </row>
    <row r="26" s="44" customFormat="1" ht="20.1" customHeight="1" spans="1:17">
      <c r="A26" s="154" t="s">
        <v>1143</v>
      </c>
      <c r="B26" s="47">
        <f t="shared" si="0"/>
        <v>5000</v>
      </c>
      <c r="C26" s="47"/>
      <c r="D26" s="47"/>
      <c r="E26" s="47"/>
      <c r="F26" s="47"/>
      <c r="G26" s="47"/>
      <c r="H26" s="47"/>
      <c r="I26" s="47"/>
      <c r="J26" s="47"/>
      <c r="K26" s="47"/>
      <c r="L26" s="47"/>
      <c r="M26" s="47"/>
      <c r="N26" s="47"/>
      <c r="O26" s="47"/>
      <c r="P26" s="47">
        <v>5000</v>
      </c>
      <c r="Q26" s="47"/>
    </row>
    <row r="27" s="44" customFormat="1" ht="20.1" customHeight="1" spans="1:17">
      <c r="A27" s="153" t="s">
        <v>1144</v>
      </c>
      <c r="B27" s="47">
        <f t="shared" si="0"/>
        <v>0</v>
      </c>
      <c r="C27" s="47"/>
      <c r="D27" s="47"/>
      <c r="E27" s="47"/>
      <c r="F27" s="47"/>
      <c r="G27" s="47"/>
      <c r="H27" s="47"/>
      <c r="I27" s="47"/>
      <c r="J27" s="47"/>
      <c r="K27" s="47"/>
      <c r="L27" s="47"/>
      <c r="M27" s="47"/>
      <c r="N27" s="47"/>
      <c r="O27" s="47"/>
      <c r="P27" s="47"/>
      <c r="Q27" s="47"/>
    </row>
    <row r="28" s="44" customFormat="1" ht="20.1" customHeight="1" spans="1:17">
      <c r="A28" s="153" t="s">
        <v>1146</v>
      </c>
      <c r="B28" s="47">
        <f t="shared" si="0"/>
        <v>9902</v>
      </c>
      <c r="C28" s="47"/>
      <c r="D28" s="47"/>
      <c r="E28" s="47"/>
      <c r="F28" s="47"/>
      <c r="G28" s="47"/>
      <c r="H28" s="47"/>
      <c r="I28" s="47"/>
      <c r="J28" s="47"/>
      <c r="K28" s="47"/>
      <c r="L28" s="47"/>
      <c r="M28" s="47"/>
      <c r="N28" s="47">
        <v>9902</v>
      </c>
      <c r="O28" s="47"/>
      <c r="P28" s="47"/>
      <c r="Q28" s="47"/>
    </row>
    <row r="29" s="44" customFormat="1" ht="20.1" customHeight="1" spans="1:17">
      <c r="A29" s="47" t="s">
        <v>1147</v>
      </c>
      <c r="B29" s="47">
        <f t="shared" si="0"/>
        <v>4225</v>
      </c>
      <c r="C29" s="47">
        <v>466</v>
      </c>
      <c r="D29" s="47">
        <v>535</v>
      </c>
      <c r="E29" s="47"/>
      <c r="F29" s="47">
        <v>157</v>
      </c>
      <c r="G29" s="47"/>
      <c r="H29" s="47"/>
      <c r="I29" s="47"/>
      <c r="J29" s="47"/>
      <c r="K29" s="47"/>
      <c r="L29" s="47">
        <v>3067</v>
      </c>
      <c r="M29" s="47"/>
      <c r="N29" s="47"/>
      <c r="O29" s="47"/>
      <c r="P29" s="47"/>
      <c r="Q29" s="47"/>
    </row>
    <row r="30" s="44" customFormat="1" ht="20.1" customHeight="1" spans="1:17">
      <c r="A30" s="47" t="s">
        <v>1043</v>
      </c>
      <c r="B30" s="47">
        <f t="shared" si="0"/>
        <v>0</v>
      </c>
      <c r="C30" s="47"/>
      <c r="D30" s="47"/>
      <c r="E30" s="47"/>
      <c r="F30" s="47"/>
      <c r="G30" s="47"/>
      <c r="H30" s="47"/>
      <c r="I30" s="47"/>
      <c r="J30" s="47"/>
      <c r="K30" s="47"/>
      <c r="L30" s="47"/>
      <c r="M30" s="47"/>
      <c r="N30" s="47"/>
      <c r="O30" s="47"/>
      <c r="P30" s="47"/>
      <c r="Q30" s="47"/>
    </row>
    <row r="31" s="44" customFormat="1" ht="20.1" customHeight="1" spans="1:17">
      <c r="A31" s="155" t="s">
        <v>1130</v>
      </c>
      <c r="B31" s="47">
        <f>SUM(B5:B30)</f>
        <v>385760</v>
      </c>
      <c r="C31" s="47">
        <f t="shared" ref="C31:Q31" si="1">SUM(C5:C30)</f>
        <v>105295</v>
      </c>
      <c r="D31" s="47">
        <f t="shared" si="1"/>
        <v>56757</v>
      </c>
      <c r="E31" s="47">
        <f t="shared" si="1"/>
        <v>11918</v>
      </c>
      <c r="F31" s="47">
        <f t="shared" si="1"/>
        <v>4007</v>
      </c>
      <c r="G31" s="47">
        <f t="shared" si="1"/>
        <v>1774</v>
      </c>
      <c r="H31" s="47">
        <f t="shared" si="1"/>
        <v>1475</v>
      </c>
      <c r="I31" s="47">
        <f t="shared" si="1"/>
        <v>4017</v>
      </c>
      <c r="J31" s="47">
        <f t="shared" si="1"/>
        <v>1938</v>
      </c>
      <c r="K31" s="47">
        <f t="shared" si="1"/>
        <v>121052</v>
      </c>
      <c r="L31" s="47">
        <f t="shared" si="1"/>
        <v>58400</v>
      </c>
      <c r="M31" s="47">
        <f t="shared" si="1"/>
        <v>0</v>
      </c>
      <c r="N31" s="47">
        <f t="shared" si="1"/>
        <v>9902</v>
      </c>
      <c r="O31" s="47">
        <f t="shared" si="1"/>
        <v>0</v>
      </c>
      <c r="P31" s="47">
        <f t="shared" si="1"/>
        <v>5000</v>
      </c>
      <c r="Q31" s="47">
        <f t="shared" si="1"/>
        <v>4225</v>
      </c>
    </row>
    <row r="32" s="44" customFormat="1"/>
    <row r="33" s="44" customFormat="1"/>
    <row r="34" s="44" customFormat="1"/>
    <row r="35" s="44" customFormat="1"/>
    <row r="36" s="44" customFormat="1"/>
    <row r="37" s="44" customFormat="1"/>
    <row r="38" s="44" customFormat="1"/>
    <row r="39" s="44" customFormat="1"/>
    <row r="40" s="44" customFormat="1"/>
    <row r="41" s="44" customFormat="1"/>
  </sheetData>
  <mergeCells count="1">
    <mergeCell ref="A2:Q2"/>
  </mergeCells>
  <printOptions horizontalCentered="1"/>
  <pageMargins left="0.47244094488189" right="0.47244094488189" top="0.275590551181102" bottom="0.15748031496063" header="0.118110236220472" footer="0.118110236220472"/>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78"/>
  <sheetViews>
    <sheetView showGridLines="0" workbookViewId="0">
      <pane xSplit="2" ySplit="7" topLeftCell="C8" activePane="bottomRight" state="frozen"/>
      <selection/>
      <selection pane="topRight"/>
      <selection pane="bottomLeft"/>
      <selection pane="bottomRight" activeCell="R57" sqref="R57"/>
    </sheetView>
  </sheetViews>
  <sheetFormatPr defaultColWidth="5.75" defaultRowHeight="13.5"/>
  <cols>
    <col min="1" max="1" width="14.25" style="60" customWidth="1"/>
    <col min="2" max="2" width="6.75" style="60" customWidth="1"/>
    <col min="3" max="3" width="5.125" style="60" customWidth="1"/>
    <col min="4" max="15" width="5.625" style="60" customWidth="1"/>
    <col min="16" max="16" width="4.75" style="60" customWidth="1"/>
    <col min="17" max="19" width="5.625" style="60" customWidth="1"/>
    <col min="20" max="20" width="5.875" style="60" customWidth="1"/>
    <col min="21" max="21" width="4.5" style="60" customWidth="1"/>
    <col min="22" max="25" width="5.625" style="60" customWidth="1"/>
    <col min="26" max="26" width="5" style="60" customWidth="1"/>
    <col min="27" max="27" width="5" style="61" customWidth="1"/>
    <col min="28" max="28" width="5.625" style="60" customWidth="1"/>
    <col min="29" max="16384" width="5.75" style="60"/>
  </cols>
  <sheetData>
    <row r="1" ht="14.25" spans="1:1">
      <c r="A1" s="35" t="s">
        <v>1169</v>
      </c>
    </row>
    <row r="2" s="119" customFormat="1" ht="33.95" customHeight="1" spans="1:26">
      <c r="A2" s="120" t="s">
        <v>1170</v>
      </c>
      <c r="B2" s="120" t="s">
        <v>1171</v>
      </c>
      <c r="C2" s="120"/>
      <c r="D2" s="120"/>
      <c r="E2" s="120"/>
      <c r="F2" s="120"/>
      <c r="G2" s="120"/>
      <c r="H2" s="120"/>
      <c r="I2" s="120"/>
      <c r="J2" s="120"/>
      <c r="K2" s="120"/>
      <c r="L2" s="120"/>
      <c r="M2" s="120"/>
      <c r="N2" s="120"/>
      <c r="O2" s="120"/>
      <c r="P2" s="120"/>
      <c r="Q2" s="120"/>
      <c r="R2" s="120"/>
      <c r="S2" s="120"/>
      <c r="T2" s="120"/>
      <c r="U2" s="120"/>
      <c r="V2" s="120"/>
      <c r="W2" s="120"/>
      <c r="X2" s="120"/>
      <c r="Y2" s="120"/>
      <c r="Z2" s="120"/>
    </row>
    <row r="3" ht="17.1" customHeight="1" spans="1:28">
      <c r="A3" s="64"/>
      <c r="B3" s="64"/>
      <c r="C3" s="64"/>
      <c r="D3" s="64"/>
      <c r="E3" s="64"/>
      <c r="F3" s="64"/>
      <c r="G3" s="64"/>
      <c r="H3" s="64"/>
      <c r="I3" s="64"/>
      <c r="J3" s="64"/>
      <c r="K3" s="64"/>
      <c r="L3" s="64"/>
      <c r="M3" s="64"/>
      <c r="N3" s="64"/>
      <c r="O3" s="64"/>
      <c r="P3" s="64"/>
      <c r="Q3" s="64"/>
      <c r="R3" s="64"/>
      <c r="S3" s="64"/>
      <c r="T3" s="64"/>
      <c r="U3" s="64"/>
      <c r="V3" s="64"/>
      <c r="W3" s="64"/>
      <c r="X3" s="64"/>
      <c r="Y3" s="64"/>
      <c r="Z3" s="64"/>
      <c r="AA3" s="132"/>
      <c r="AB3" s="64" t="s">
        <v>26</v>
      </c>
    </row>
    <row r="4" ht="31.5" customHeight="1" spans="1:28">
      <c r="A4" s="66" t="s">
        <v>1172</v>
      </c>
      <c r="B4" s="121" t="s">
        <v>1173</v>
      </c>
      <c r="C4" s="121"/>
      <c r="D4" s="121"/>
      <c r="E4" s="121"/>
      <c r="F4" s="121"/>
      <c r="G4" s="121"/>
      <c r="H4" s="121"/>
      <c r="I4" s="121"/>
      <c r="J4" s="121"/>
      <c r="K4" s="121"/>
      <c r="L4" s="121"/>
      <c r="M4" s="121"/>
      <c r="N4" s="121"/>
      <c r="O4" s="121"/>
      <c r="P4" s="121"/>
      <c r="Q4" s="121"/>
      <c r="R4" s="121"/>
      <c r="S4" s="121"/>
      <c r="T4" s="121"/>
      <c r="U4" s="121"/>
      <c r="V4" s="121"/>
      <c r="W4" s="121"/>
      <c r="X4" s="121"/>
      <c r="Y4" s="121"/>
      <c r="Z4" s="121"/>
      <c r="AA4" s="133"/>
      <c r="AB4" s="121"/>
    </row>
    <row r="5" ht="17.1" customHeight="1" spans="1:28">
      <c r="A5" s="122"/>
      <c r="B5" s="123" t="s">
        <v>1174</v>
      </c>
      <c r="C5" s="134" t="s">
        <v>1175</v>
      </c>
      <c r="D5" s="145"/>
      <c r="E5" s="145"/>
      <c r="F5" s="145"/>
      <c r="G5" s="145"/>
      <c r="H5" s="145"/>
      <c r="I5" s="145"/>
      <c r="J5" s="145"/>
      <c r="K5" s="145"/>
      <c r="L5" s="145"/>
      <c r="M5" s="145"/>
      <c r="N5" s="145"/>
      <c r="O5" s="145"/>
      <c r="P5" s="145"/>
      <c r="Q5" s="145"/>
      <c r="R5" s="145"/>
      <c r="S5" s="147"/>
      <c r="T5" s="134" t="s">
        <v>1176</v>
      </c>
      <c r="U5" s="145"/>
      <c r="V5" s="145"/>
      <c r="W5" s="145"/>
      <c r="X5" s="145"/>
      <c r="Y5" s="145"/>
      <c r="Z5" s="145"/>
      <c r="AA5" s="145"/>
      <c r="AB5" s="147"/>
    </row>
    <row r="6" ht="108" spans="1:28">
      <c r="A6" s="68"/>
      <c r="B6" s="146"/>
      <c r="C6" s="67" t="s">
        <v>1177</v>
      </c>
      <c r="D6" s="67" t="s">
        <v>1178</v>
      </c>
      <c r="E6" s="67" t="s">
        <v>1179</v>
      </c>
      <c r="F6" s="67" t="s">
        <v>1180</v>
      </c>
      <c r="G6" s="67" t="s">
        <v>1181</v>
      </c>
      <c r="H6" s="67" t="s">
        <v>1182</v>
      </c>
      <c r="I6" s="67" t="s">
        <v>1183</v>
      </c>
      <c r="J6" s="67" t="s">
        <v>1184</v>
      </c>
      <c r="K6" s="67" t="s">
        <v>1185</v>
      </c>
      <c r="L6" s="67" t="s">
        <v>1186</v>
      </c>
      <c r="M6" s="67" t="s">
        <v>1187</v>
      </c>
      <c r="N6" s="67" t="s">
        <v>1188</v>
      </c>
      <c r="O6" s="67" t="s">
        <v>1189</v>
      </c>
      <c r="P6" s="67" t="s">
        <v>1190</v>
      </c>
      <c r="Q6" s="67" t="s">
        <v>1191</v>
      </c>
      <c r="R6" s="67" t="s">
        <v>1192</v>
      </c>
      <c r="S6" s="67" t="s">
        <v>1193</v>
      </c>
      <c r="T6" s="67" t="s">
        <v>1177</v>
      </c>
      <c r="U6" s="67" t="s">
        <v>1194</v>
      </c>
      <c r="V6" s="67" t="s">
        <v>1195</v>
      </c>
      <c r="W6" s="67" t="s">
        <v>1196</v>
      </c>
      <c r="X6" s="67" t="s">
        <v>1197</v>
      </c>
      <c r="Y6" s="67" t="s">
        <v>1198</v>
      </c>
      <c r="Z6" s="67" t="s">
        <v>1199</v>
      </c>
      <c r="AA6" s="67" t="s">
        <v>1200</v>
      </c>
      <c r="AB6" s="67" t="s">
        <v>1201</v>
      </c>
    </row>
    <row r="7" ht="15.95" customHeight="1" spans="1:28">
      <c r="A7" s="124" t="s">
        <v>1202</v>
      </c>
      <c r="B7" s="71">
        <f>B8+B9</f>
        <v>100500</v>
      </c>
      <c r="C7" s="71">
        <f t="shared" ref="C7:AB7" si="0">C8+C9</f>
        <v>68900</v>
      </c>
      <c r="D7" s="71">
        <f t="shared" si="0"/>
        <v>11550</v>
      </c>
      <c r="E7" s="71">
        <f t="shared" si="0"/>
        <v>3270</v>
      </c>
      <c r="F7" s="71">
        <f t="shared" si="0"/>
        <v>0</v>
      </c>
      <c r="G7" s="71">
        <f t="shared" si="0"/>
        <v>650</v>
      </c>
      <c r="H7" s="71">
        <f t="shared" si="0"/>
        <v>550</v>
      </c>
      <c r="I7" s="71">
        <f t="shared" si="0"/>
        <v>1650</v>
      </c>
      <c r="J7" s="71">
        <f t="shared" si="0"/>
        <v>650</v>
      </c>
      <c r="K7" s="71">
        <f t="shared" si="0"/>
        <v>600</v>
      </c>
      <c r="L7" s="71">
        <f t="shared" si="0"/>
        <v>950</v>
      </c>
      <c r="M7" s="71">
        <f t="shared" si="0"/>
        <v>8000</v>
      </c>
      <c r="N7" s="71">
        <f t="shared" si="0"/>
        <v>830</v>
      </c>
      <c r="O7" s="71">
        <f t="shared" si="0"/>
        <v>18700</v>
      </c>
      <c r="P7" s="71">
        <f t="shared" si="0"/>
        <v>20480</v>
      </c>
      <c r="Q7" s="71">
        <f t="shared" si="0"/>
        <v>880</v>
      </c>
      <c r="R7" s="71">
        <f t="shared" si="0"/>
        <v>140</v>
      </c>
      <c r="S7" s="71">
        <f t="shared" si="0"/>
        <v>0</v>
      </c>
      <c r="T7" s="71">
        <f t="shared" si="0"/>
        <v>31600</v>
      </c>
      <c r="U7" s="71">
        <f t="shared" si="0"/>
        <v>3080</v>
      </c>
      <c r="V7" s="71">
        <f t="shared" si="0"/>
        <v>11970</v>
      </c>
      <c r="W7" s="71">
        <f t="shared" si="0"/>
        <v>4050</v>
      </c>
      <c r="X7" s="71">
        <f t="shared" si="0"/>
        <v>0</v>
      </c>
      <c r="Y7" s="71">
        <f t="shared" si="0"/>
        <v>7600</v>
      </c>
      <c r="Z7" s="71">
        <f t="shared" si="0"/>
        <v>0</v>
      </c>
      <c r="AA7" s="71">
        <f t="shared" si="0"/>
        <v>0</v>
      </c>
      <c r="AB7" s="71">
        <f t="shared" si="0"/>
        <v>4900</v>
      </c>
    </row>
    <row r="8" ht="15.95" customHeight="1" spans="1:28">
      <c r="A8" s="124" t="s">
        <v>1203</v>
      </c>
      <c r="B8" s="71">
        <f>SUM(C8,T8)</f>
        <v>0</v>
      </c>
      <c r="C8" s="76">
        <f>SUM(D8:S8)</f>
        <v>0</v>
      </c>
      <c r="D8" s="71"/>
      <c r="E8" s="71"/>
      <c r="F8" s="71"/>
      <c r="G8" s="71"/>
      <c r="H8" s="71"/>
      <c r="I8" s="71"/>
      <c r="J8" s="71"/>
      <c r="K8" s="71"/>
      <c r="L8" s="71"/>
      <c r="M8" s="71"/>
      <c r="N8" s="71"/>
      <c r="O8" s="71"/>
      <c r="P8" s="86"/>
      <c r="Q8" s="71"/>
      <c r="R8" s="71"/>
      <c r="S8" s="71"/>
      <c r="T8" s="76">
        <f>SUM(U8:AB8)</f>
        <v>0</v>
      </c>
      <c r="U8" s="71"/>
      <c r="V8" s="71"/>
      <c r="W8" s="71"/>
      <c r="X8" s="71"/>
      <c r="Y8" s="71"/>
      <c r="Z8" s="71"/>
      <c r="AA8" s="86"/>
      <c r="AB8" s="71"/>
    </row>
    <row r="9" ht="15.95" customHeight="1" spans="1:28">
      <c r="A9" s="125" t="s">
        <v>1204</v>
      </c>
      <c r="B9" s="71">
        <f>B10+B22+B34+B42+B57+B72+B84+B96+B103+B112+B130+B144+B152+B167</f>
        <v>100500</v>
      </c>
      <c r="C9" s="71">
        <f t="shared" ref="C9:Z9" si="1">C10+C22+C34+C42+C57+C72+C84+C96+C103+C112+C130+C144+C152+C167</f>
        <v>68900</v>
      </c>
      <c r="D9" s="71">
        <f t="shared" si="1"/>
        <v>11550</v>
      </c>
      <c r="E9" s="71">
        <f t="shared" si="1"/>
        <v>3270</v>
      </c>
      <c r="F9" s="71">
        <f t="shared" si="1"/>
        <v>0</v>
      </c>
      <c r="G9" s="71">
        <f t="shared" si="1"/>
        <v>650</v>
      </c>
      <c r="H9" s="71">
        <f t="shared" si="1"/>
        <v>550</v>
      </c>
      <c r="I9" s="71">
        <f t="shared" si="1"/>
        <v>1650</v>
      </c>
      <c r="J9" s="71">
        <f t="shared" si="1"/>
        <v>650</v>
      </c>
      <c r="K9" s="71">
        <f t="shared" si="1"/>
        <v>600</v>
      </c>
      <c r="L9" s="71">
        <f t="shared" si="1"/>
        <v>950</v>
      </c>
      <c r="M9" s="71">
        <f t="shared" si="1"/>
        <v>8000</v>
      </c>
      <c r="N9" s="71">
        <f t="shared" si="1"/>
        <v>830</v>
      </c>
      <c r="O9" s="71">
        <f t="shared" si="1"/>
        <v>18700</v>
      </c>
      <c r="P9" s="71">
        <f t="shared" si="1"/>
        <v>20480</v>
      </c>
      <c r="Q9" s="71">
        <f t="shared" si="1"/>
        <v>880</v>
      </c>
      <c r="R9" s="71">
        <f t="shared" si="1"/>
        <v>140</v>
      </c>
      <c r="S9" s="71">
        <f t="shared" si="1"/>
        <v>0</v>
      </c>
      <c r="T9" s="71">
        <f t="shared" si="1"/>
        <v>31600</v>
      </c>
      <c r="U9" s="71">
        <f t="shared" si="1"/>
        <v>3080</v>
      </c>
      <c r="V9" s="71">
        <f t="shared" si="1"/>
        <v>11970</v>
      </c>
      <c r="W9" s="71">
        <f t="shared" si="1"/>
        <v>4050</v>
      </c>
      <c r="X9" s="71">
        <f t="shared" si="1"/>
        <v>0</v>
      </c>
      <c r="Y9" s="71">
        <f t="shared" si="1"/>
        <v>7600</v>
      </c>
      <c r="Z9" s="71">
        <f t="shared" si="1"/>
        <v>0</v>
      </c>
      <c r="AA9" s="71">
        <f t="shared" ref="AA9:AB9" si="2">AA10+AA22+AA34+AA42+AA57+AA72+AA84+AA96+AA103+AA112+AA130+AA144+AA152+AA167</f>
        <v>0</v>
      </c>
      <c r="AB9" s="71">
        <f t="shared" si="2"/>
        <v>4900</v>
      </c>
    </row>
    <row r="10" ht="15.95" customHeight="1" spans="1:28">
      <c r="A10" s="126" t="s">
        <v>1205</v>
      </c>
      <c r="B10" s="71">
        <f>B11+B12</f>
        <v>0</v>
      </c>
      <c r="C10" s="71">
        <f t="shared" ref="C10:Z10" si="3">C11+C12</f>
        <v>0</v>
      </c>
      <c r="D10" s="71">
        <f t="shared" si="3"/>
        <v>0</v>
      </c>
      <c r="E10" s="71">
        <f t="shared" si="3"/>
        <v>0</v>
      </c>
      <c r="F10" s="71">
        <f t="shared" si="3"/>
        <v>0</v>
      </c>
      <c r="G10" s="71">
        <f t="shared" si="3"/>
        <v>0</v>
      </c>
      <c r="H10" s="71">
        <f t="shared" si="3"/>
        <v>0</v>
      </c>
      <c r="I10" s="71">
        <f t="shared" si="3"/>
        <v>0</v>
      </c>
      <c r="J10" s="71">
        <f t="shared" si="3"/>
        <v>0</v>
      </c>
      <c r="K10" s="71">
        <f t="shared" si="3"/>
        <v>0</v>
      </c>
      <c r="L10" s="71">
        <f t="shared" si="3"/>
        <v>0</v>
      </c>
      <c r="M10" s="71">
        <f t="shared" si="3"/>
        <v>0</v>
      </c>
      <c r="N10" s="71">
        <f t="shared" si="3"/>
        <v>0</v>
      </c>
      <c r="O10" s="71">
        <f t="shared" si="3"/>
        <v>0</v>
      </c>
      <c r="P10" s="71">
        <f t="shared" si="3"/>
        <v>0</v>
      </c>
      <c r="Q10" s="71">
        <f t="shared" si="3"/>
        <v>0</v>
      </c>
      <c r="R10" s="71">
        <f t="shared" si="3"/>
        <v>0</v>
      </c>
      <c r="S10" s="71">
        <f t="shared" si="3"/>
        <v>0</v>
      </c>
      <c r="T10" s="71">
        <f t="shared" si="3"/>
        <v>0</v>
      </c>
      <c r="U10" s="71">
        <f t="shared" si="3"/>
        <v>0</v>
      </c>
      <c r="V10" s="71">
        <f t="shared" si="3"/>
        <v>0</v>
      </c>
      <c r="W10" s="71">
        <f t="shared" si="3"/>
        <v>0</v>
      </c>
      <c r="X10" s="71">
        <f t="shared" si="3"/>
        <v>0</v>
      </c>
      <c r="Y10" s="71">
        <f t="shared" si="3"/>
        <v>0</v>
      </c>
      <c r="Z10" s="71">
        <f t="shared" si="3"/>
        <v>0</v>
      </c>
      <c r="AA10" s="71">
        <f t="shared" ref="AA10:AB10" si="4">AA11+AA12</f>
        <v>0</v>
      </c>
      <c r="AB10" s="71">
        <f t="shared" si="4"/>
        <v>0</v>
      </c>
    </row>
    <row r="11" ht="15.95" hidden="1" customHeight="1" outlineLevel="1" spans="1:28">
      <c r="A11" s="127" t="s">
        <v>1206</v>
      </c>
      <c r="B11" s="71">
        <f>SUM(C11,T11)</f>
        <v>0</v>
      </c>
      <c r="C11" s="76">
        <f>SUM(D11:S11)</f>
        <v>0</v>
      </c>
      <c r="D11" s="76"/>
      <c r="E11" s="76"/>
      <c r="F11" s="76"/>
      <c r="G11" s="76"/>
      <c r="H11" s="76"/>
      <c r="I11" s="76"/>
      <c r="J11" s="76"/>
      <c r="K11" s="76"/>
      <c r="L11" s="76"/>
      <c r="M11" s="76"/>
      <c r="N11" s="76"/>
      <c r="O11" s="76"/>
      <c r="P11" s="87"/>
      <c r="Q11" s="76"/>
      <c r="R11" s="76"/>
      <c r="S11" s="76"/>
      <c r="T11" s="76">
        <f>SUM(U11:AB11)</f>
        <v>0</v>
      </c>
      <c r="U11" s="76"/>
      <c r="V11" s="76"/>
      <c r="W11" s="76"/>
      <c r="X11" s="76"/>
      <c r="Y11" s="76"/>
      <c r="Z11" s="76"/>
      <c r="AA11" s="87"/>
      <c r="AB11" s="76"/>
    </row>
    <row r="12" ht="15.95" hidden="1" customHeight="1" outlineLevel="1" spans="1:28">
      <c r="A12" s="85" t="s">
        <v>1207</v>
      </c>
      <c r="B12" s="71">
        <f>SUM(B13:B21)</f>
        <v>0</v>
      </c>
      <c r="C12" s="71">
        <f t="shared" ref="C12:AB12" si="5">SUM(C13:C21)</f>
        <v>0</v>
      </c>
      <c r="D12" s="71">
        <f t="shared" si="5"/>
        <v>0</v>
      </c>
      <c r="E12" s="71">
        <f t="shared" si="5"/>
        <v>0</v>
      </c>
      <c r="F12" s="71">
        <f t="shared" si="5"/>
        <v>0</v>
      </c>
      <c r="G12" s="71">
        <f t="shared" si="5"/>
        <v>0</v>
      </c>
      <c r="H12" s="71">
        <f t="shared" si="5"/>
        <v>0</v>
      </c>
      <c r="I12" s="71">
        <f t="shared" si="5"/>
        <v>0</v>
      </c>
      <c r="J12" s="71">
        <f t="shared" si="5"/>
        <v>0</v>
      </c>
      <c r="K12" s="71">
        <f t="shared" si="5"/>
        <v>0</v>
      </c>
      <c r="L12" s="71">
        <f t="shared" si="5"/>
        <v>0</v>
      </c>
      <c r="M12" s="71">
        <f t="shared" si="5"/>
        <v>0</v>
      </c>
      <c r="N12" s="71">
        <f t="shared" si="5"/>
        <v>0</v>
      </c>
      <c r="O12" s="71">
        <f t="shared" si="5"/>
        <v>0</v>
      </c>
      <c r="P12" s="71">
        <f t="shared" si="5"/>
        <v>0</v>
      </c>
      <c r="Q12" s="71">
        <f t="shared" si="5"/>
        <v>0</v>
      </c>
      <c r="R12" s="71">
        <f t="shared" si="5"/>
        <v>0</v>
      </c>
      <c r="S12" s="71">
        <f t="shared" si="5"/>
        <v>0</v>
      </c>
      <c r="T12" s="71">
        <f t="shared" si="5"/>
        <v>0</v>
      </c>
      <c r="U12" s="71">
        <f t="shared" si="5"/>
        <v>0</v>
      </c>
      <c r="V12" s="71">
        <f t="shared" si="5"/>
        <v>0</v>
      </c>
      <c r="W12" s="71">
        <f t="shared" si="5"/>
        <v>0</v>
      </c>
      <c r="X12" s="71">
        <f t="shared" si="5"/>
        <v>0</v>
      </c>
      <c r="Y12" s="71">
        <f t="shared" si="5"/>
        <v>0</v>
      </c>
      <c r="Z12" s="71">
        <f t="shared" si="5"/>
        <v>0</v>
      </c>
      <c r="AA12" s="71">
        <f t="shared" si="5"/>
        <v>0</v>
      </c>
      <c r="AB12" s="71">
        <f t="shared" si="5"/>
        <v>0</v>
      </c>
    </row>
    <row r="13" ht="15.95" hidden="1" customHeight="1" outlineLevel="1" spans="1:28">
      <c r="A13" s="127" t="s">
        <v>1208</v>
      </c>
      <c r="B13" s="71">
        <f t="shared" ref="B13:B21" si="6">SUM(C13,T13)</f>
        <v>0</v>
      </c>
      <c r="C13" s="76">
        <f t="shared" ref="C13:C21" si="7">SUM(D13:S13)</f>
        <v>0</v>
      </c>
      <c r="D13" s="76"/>
      <c r="E13" s="76"/>
      <c r="F13" s="76"/>
      <c r="G13" s="76"/>
      <c r="H13" s="76"/>
      <c r="I13" s="76"/>
      <c r="J13" s="76"/>
      <c r="K13" s="76"/>
      <c r="L13" s="76"/>
      <c r="M13" s="76"/>
      <c r="N13" s="76"/>
      <c r="O13" s="76"/>
      <c r="P13" s="87"/>
      <c r="Q13" s="76"/>
      <c r="R13" s="76"/>
      <c r="S13" s="76"/>
      <c r="T13" s="76">
        <f t="shared" ref="T13:T21" si="8">SUM(U13:AB13)</f>
        <v>0</v>
      </c>
      <c r="U13" s="76"/>
      <c r="V13" s="76"/>
      <c r="W13" s="76"/>
      <c r="X13" s="76"/>
      <c r="Y13" s="76"/>
      <c r="Z13" s="76"/>
      <c r="AA13" s="87"/>
      <c r="AB13" s="76"/>
    </row>
    <row r="14" ht="15.95" hidden="1" customHeight="1" outlineLevel="1" spans="1:28">
      <c r="A14" s="127" t="s">
        <v>1209</v>
      </c>
      <c r="B14" s="71">
        <f t="shared" si="6"/>
        <v>0</v>
      </c>
      <c r="C14" s="76">
        <f t="shared" si="7"/>
        <v>0</v>
      </c>
      <c r="D14" s="76"/>
      <c r="E14" s="76"/>
      <c r="F14" s="76"/>
      <c r="G14" s="76"/>
      <c r="H14" s="76"/>
      <c r="I14" s="76"/>
      <c r="J14" s="76"/>
      <c r="K14" s="76"/>
      <c r="L14" s="76"/>
      <c r="M14" s="76"/>
      <c r="N14" s="76"/>
      <c r="O14" s="76"/>
      <c r="P14" s="87"/>
      <c r="Q14" s="76"/>
      <c r="R14" s="76"/>
      <c r="S14" s="76"/>
      <c r="T14" s="76">
        <f t="shared" si="8"/>
        <v>0</v>
      </c>
      <c r="U14" s="76"/>
      <c r="V14" s="76"/>
      <c r="W14" s="76"/>
      <c r="X14" s="76"/>
      <c r="Y14" s="76"/>
      <c r="Z14" s="76"/>
      <c r="AA14" s="87"/>
      <c r="AB14" s="76"/>
    </row>
    <row r="15" ht="15.95" hidden="1" customHeight="1" outlineLevel="1" spans="1:28">
      <c r="A15" s="127" t="s">
        <v>1210</v>
      </c>
      <c r="B15" s="71">
        <f t="shared" si="6"/>
        <v>0</v>
      </c>
      <c r="C15" s="76">
        <f t="shared" si="7"/>
        <v>0</v>
      </c>
      <c r="D15" s="76"/>
      <c r="E15" s="76"/>
      <c r="F15" s="76"/>
      <c r="G15" s="76"/>
      <c r="H15" s="76"/>
      <c r="I15" s="76"/>
      <c r="J15" s="76"/>
      <c r="K15" s="76"/>
      <c r="L15" s="76"/>
      <c r="M15" s="76"/>
      <c r="N15" s="76"/>
      <c r="O15" s="76"/>
      <c r="P15" s="87"/>
      <c r="Q15" s="76"/>
      <c r="R15" s="76"/>
      <c r="S15" s="76"/>
      <c r="T15" s="76">
        <f t="shared" si="8"/>
        <v>0</v>
      </c>
      <c r="U15" s="76"/>
      <c r="V15" s="76"/>
      <c r="W15" s="76"/>
      <c r="X15" s="76"/>
      <c r="Y15" s="76"/>
      <c r="Z15" s="76"/>
      <c r="AA15" s="87"/>
      <c r="AB15" s="76"/>
    </row>
    <row r="16" ht="15.95" hidden="1" customHeight="1" outlineLevel="1" spans="1:28">
      <c r="A16" s="127" t="s">
        <v>1211</v>
      </c>
      <c r="B16" s="71">
        <f t="shared" si="6"/>
        <v>0</v>
      </c>
      <c r="C16" s="76">
        <f t="shared" si="7"/>
        <v>0</v>
      </c>
      <c r="D16" s="76"/>
      <c r="E16" s="76"/>
      <c r="F16" s="76"/>
      <c r="G16" s="76"/>
      <c r="H16" s="76"/>
      <c r="I16" s="76"/>
      <c r="J16" s="76"/>
      <c r="K16" s="76"/>
      <c r="L16" s="76"/>
      <c r="M16" s="76"/>
      <c r="N16" s="76"/>
      <c r="O16" s="76"/>
      <c r="P16" s="87"/>
      <c r="Q16" s="76"/>
      <c r="R16" s="76"/>
      <c r="S16" s="76"/>
      <c r="T16" s="76">
        <f t="shared" si="8"/>
        <v>0</v>
      </c>
      <c r="U16" s="76"/>
      <c r="V16" s="76"/>
      <c r="W16" s="76"/>
      <c r="X16" s="76"/>
      <c r="Y16" s="76"/>
      <c r="Z16" s="76"/>
      <c r="AA16" s="87"/>
      <c r="AB16" s="76"/>
    </row>
    <row r="17" ht="15.95" hidden="1" customHeight="1" outlineLevel="1" spans="1:28">
      <c r="A17" s="127" t="s">
        <v>1212</v>
      </c>
      <c r="B17" s="71">
        <f t="shared" si="6"/>
        <v>0</v>
      </c>
      <c r="C17" s="76">
        <f t="shared" si="7"/>
        <v>0</v>
      </c>
      <c r="D17" s="76"/>
      <c r="E17" s="76"/>
      <c r="F17" s="76"/>
      <c r="G17" s="76"/>
      <c r="H17" s="76"/>
      <c r="I17" s="76"/>
      <c r="J17" s="76"/>
      <c r="K17" s="76"/>
      <c r="L17" s="76"/>
      <c r="M17" s="76"/>
      <c r="N17" s="76"/>
      <c r="O17" s="76"/>
      <c r="P17" s="87"/>
      <c r="Q17" s="76"/>
      <c r="R17" s="76"/>
      <c r="S17" s="76"/>
      <c r="T17" s="76">
        <f t="shared" si="8"/>
        <v>0</v>
      </c>
      <c r="U17" s="76"/>
      <c r="V17" s="76"/>
      <c r="W17" s="76"/>
      <c r="X17" s="76"/>
      <c r="Y17" s="76"/>
      <c r="Z17" s="76"/>
      <c r="AA17" s="87"/>
      <c r="AB17" s="76"/>
    </row>
    <row r="18" ht="15.95" hidden="1" customHeight="1" outlineLevel="1" spans="1:28">
      <c r="A18" s="127" t="s">
        <v>1213</v>
      </c>
      <c r="B18" s="71">
        <f t="shared" si="6"/>
        <v>0</v>
      </c>
      <c r="C18" s="76">
        <f t="shared" si="7"/>
        <v>0</v>
      </c>
      <c r="D18" s="76"/>
      <c r="E18" s="76"/>
      <c r="F18" s="76"/>
      <c r="G18" s="76"/>
      <c r="H18" s="76"/>
      <c r="I18" s="76"/>
      <c r="J18" s="76"/>
      <c r="K18" s="76"/>
      <c r="L18" s="76"/>
      <c r="M18" s="76"/>
      <c r="N18" s="76"/>
      <c r="O18" s="76"/>
      <c r="P18" s="87"/>
      <c r="Q18" s="76"/>
      <c r="R18" s="76"/>
      <c r="S18" s="76"/>
      <c r="T18" s="76">
        <f t="shared" si="8"/>
        <v>0</v>
      </c>
      <c r="U18" s="76"/>
      <c r="V18" s="76"/>
      <c r="W18" s="76"/>
      <c r="X18" s="76"/>
      <c r="Y18" s="76"/>
      <c r="Z18" s="76"/>
      <c r="AA18" s="87"/>
      <c r="AB18" s="76"/>
    </row>
    <row r="19" ht="15.95" hidden="1" customHeight="1" outlineLevel="1" spans="1:28">
      <c r="A19" s="127" t="s">
        <v>1214</v>
      </c>
      <c r="B19" s="71">
        <f t="shared" si="6"/>
        <v>0</v>
      </c>
      <c r="C19" s="76">
        <f t="shared" si="7"/>
        <v>0</v>
      </c>
      <c r="D19" s="76"/>
      <c r="E19" s="76"/>
      <c r="F19" s="76"/>
      <c r="G19" s="76"/>
      <c r="H19" s="76"/>
      <c r="I19" s="76"/>
      <c r="J19" s="76"/>
      <c r="K19" s="76"/>
      <c r="L19" s="76"/>
      <c r="M19" s="76"/>
      <c r="N19" s="76"/>
      <c r="O19" s="76"/>
      <c r="P19" s="87"/>
      <c r="Q19" s="76"/>
      <c r="R19" s="76"/>
      <c r="S19" s="76"/>
      <c r="T19" s="76">
        <f t="shared" si="8"/>
        <v>0</v>
      </c>
      <c r="U19" s="76"/>
      <c r="V19" s="76"/>
      <c r="W19" s="76"/>
      <c r="X19" s="76"/>
      <c r="Y19" s="76"/>
      <c r="Z19" s="76"/>
      <c r="AA19" s="87"/>
      <c r="AB19" s="76"/>
    </row>
    <row r="20" ht="15.95" hidden="1" customHeight="1" outlineLevel="1" spans="1:28">
      <c r="A20" s="127" t="s">
        <v>1215</v>
      </c>
      <c r="B20" s="71">
        <f t="shared" si="6"/>
        <v>0</v>
      </c>
      <c r="C20" s="76">
        <f t="shared" si="7"/>
        <v>0</v>
      </c>
      <c r="D20" s="76"/>
      <c r="E20" s="76"/>
      <c r="F20" s="76"/>
      <c r="G20" s="76"/>
      <c r="H20" s="76"/>
      <c r="I20" s="76"/>
      <c r="J20" s="76"/>
      <c r="K20" s="76"/>
      <c r="L20" s="76"/>
      <c r="M20" s="76"/>
      <c r="N20" s="76"/>
      <c r="O20" s="76"/>
      <c r="P20" s="87"/>
      <c r="Q20" s="76"/>
      <c r="R20" s="76"/>
      <c r="S20" s="76"/>
      <c r="T20" s="76">
        <f t="shared" si="8"/>
        <v>0</v>
      </c>
      <c r="U20" s="76"/>
      <c r="V20" s="76"/>
      <c r="W20" s="76"/>
      <c r="X20" s="76"/>
      <c r="Y20" s="76"/>
      <c r="Z20" s="76"/>
      <c r="AA20" s="87"/>
      <c r="AB20" s="76"/>
    </row>
    <row r="21" ht="15.95" hidden="1" customHeight="1" outlineLevel="1" spans="1:28">
      <c r="A21" s="127" t="s">
        <v>1216</v>
      </c>
      <c r="B21" s="71">
        <f t="shared" si="6"/>
        <v>0</v>
      </c>
      <c r="C21" s="76">
        <f t="shared" si="7"/>
        <v>0</v>
      </c>
      <c r="D21" s="76"/>
      <c r="E21" s="76"/>
      <c r="F21" s="76"/>
      <c r="G21" s="76"/>
      <c r="H21" s="76"/>
      <c r="I21" s="76"/>
      <c r="J21" s="76"/>
      <c r="K21" s="76"/>
      <c r="L21" s="76"/>
      <c r="M21" s="76"/>
      <c r="N21" s="76"/>
      <c r="O21" s="76"/>
      <c r="P21" s="87"/>
      <c r="Q21" s="76"/>
      <c r="R21" s="76"/>
      <c r="S21" s="76"/>
      <c r="T21" s="76">
        <f t="shared" si="8"/>
        <v>0</v>
      </c>
      <c r="U21" s="76"/>
      <c r="V21" s="76"/>
      <c r="W21" s="76"/>
      <c r="X21" s="76"/>
      <c r="Y21" s="76"/>
      <c r="Z21" s="76"/>
      <c r="AA21" s="87"/>
      <c r="AB21" s="76"/>
    </row>
    <row r="22" ht="15.95" customHeight="1" collapsed="1" spans="1:28">
      <c r="A22" s="128" t="s">
        <v>1217</v>
      </c>
      <c r="B22" s="71">
        <f>B23+B24</f>
        <v>0</v>
      </c>
      <c r="C22" s="71">
        <f t="shared" ref="C22:AB22" si="9">C23+C24</f>
        <v>0</v>
      </c>
      <c r="D22" s="71">
        <f t="shared" si="9"/>
        <v>0</v>
      </c>
      <c r="E22" s="71">
        <f t="shared" si="9"/>
        <v>0</v>
      </c>
      <c r="F22" s="71">
        <f t="shared" si="9"/>
        <v>0</v>
      </c>
      <c r="G22" s="71">
        <f t="shared" si="9"/>
        <v>0</v>
      </c>
      <c r="H22" s="71">
        <f t="shared" si="9"/>
        <v>0</v>
      </c>
      <c r="I22" s="71">
        <f t="shared" si="9"/>
        <v>0</v>
      </c>
      <c r="J22" s="71">
        <f t="shared" si="9"/>
        <v>0</v>
      </c>
      <c r="K22" s="71">
        <f t="shared" si="9"/>
        <v>0</v>
      </c>
      <c r="L22" s="71">
        <f t="shared" si="9"/>
        <v>0</v>
      </c>
      <c r="M22" s="71">
        <f t="shared" si="9"/>
        <v>0</v>
      </c>
      <c r="N22" s="71">
        <f t="shared" si="9"/>
        <v>0</v>
      </c>
      <c r="O22" s="71">
        <f t="shared" si="9"/>
        <v>0</v>
      </c>
      <c r="P22" s="71">
        <f t="shared" si="9"/>
        <v>0</v>
      </c>
      <c r="Q22" s="71">
        <f t="shared" si="9"/>
        <v>0</v>
      </c>
      <c r="R22" s="71">
        <f t="shared" si="9"/>
        <v>0</v>
      </c>
      <c r="S22" s="71">
        <f t="shared" si="9"/>
        <v>0</v>
      </c>
      <c r="T22" s="71">
        <f t="shared" si="9"/>
        <v>0</v>
      </c>
      <c r="U22" s="71">
        <f t="shared" si="9"/>
        <v>0</v>
      </c>
      <c r="V22" s="71">
        <f t="shared" si="9"/>
        <v>0</v>
      </c>
      <c r="W22" s="71">
        <f t="shared" si="9"/>
        <v>0</v>
      </c>
      <c r="X22" s="71">
        <f t="shared" si="9"/>
        <v>0</v>
      </c>
      <c r="Y22" s="71">
        <f t="shared" si="9"/>
        <v>0</v>
      </c>
      <c r="Z22" s="71">
        <f t="shared" si="9"/>
        <v>0</v>
      </c>
      <c r="AA22" s="71">
        <f t="shared" si="9"/>
        <v>0</v>
      </c>
      <c r="AB22" s="71">
        <f t="shared" si="9"/>
        <v>0</v>
      </c>
    </row>
    <row r="23" ht="15.95" hidden="1" customHeight="1" outlineLevel="1" spans="1:28">
      <c r="A23" s="129" t="s">
        <v>1218</v>
      </c>
      <c r="B23" s="71">
        <f>SUM(C23,T23)</f>
        <v>0</v>
      </c>
      <c r="C23" s="76">
        <f>SUM(D23:S23)</f>
        <v>0</v>
      </c>
      <c r="D23" s="76"/>
      <c r="E23" s="76"/>
      <c r="F23" s="76"/>
      <c r="G23" s="76"/>
      <c r="H23" s="76"/>
      <c r="I23" s="76"/>
      <c r="J23" s="76"/>
      <c r="K23" s="76"/>
      <c r="L23" s="76"/>
      <c r="M23" s="76"/>
      <c r="N23" s="76"/>
      <c r="O23" s="76"/>
      <c r="P23" s="87"/>
      <c r="Q23" s="76"/>
      <c r="R23" s="76"/>
      <c r="S23" s="76"/>
      <c r="T23" s="76">
        <f>SUM(U23:AB23)</f>
        <v>0</v>
      </c>
      <c r="U23" s="76"/>
      <c r="V23" s="76"/>
      <c r="W23" s="76"/>
      <c r="X23" s="76"/>
      <c r="Y23" s="76"/>
      <c r="Z23" s="76"/>
      <c r="AA23" s="87"/>
      <c r="AB23" s="76"/>
    </row>
    <row r="24" ht="15.95" hidden="1" customHeight="1" outlineLevel="1" spans="1:28">
      <c r="A24" s="130" t="s">
        <v>1219</v>
      </c>
      <c r="B24" s="71">
        <f>SUM(B25:B33)</f>
        <v>0</v>
      </c>
      <c r="C24" s="71">
        <f t="shared" ref="C24:AB24" si="10">SUM(C25:C33)</f>
        <v>0</v>
      </c>
      <c r="D24" s="71">
        <f t="shared" si="10"/>
        <v>0</v>
      </c>
      <c r="E24" s="71">
        <f t="shared" si="10"/>
        <v>0</v>
      </c>
      <c r="F24" s="71">
        <f t="shared" si="10"/>
        <v>0</v>
      </c>
      <c r="G24" s="71">
        <f t="shared" si="10"/>
        <v>0</v>
      </c>
      <c r="H24" s="71">
        <f t="shared" si="10"/>
        <v>0</v>
      </c>
      <c r="I24" s="71">
        <f t="shared" si="10"/>
        <v>0</v>
      </c>
      <c r="J24" s="71">
        <f t="shared" si="10"/>
        <v>0</v>
      </c>
      <c r="K24" s="71">
        <f t="shared" si="10"/>
        <v>0</v>
      </c>
      <c r="L24" s="71">
        <f t="shared" si="10"/>
        <v>0</v>
      </c>
      <c r="M24" s="71">
        <f t="shared" si="10"/>
        <v>0</v>
      </c>
      <c r="N24" s="71">
        <f t="shared" si="10"/>
        <v>0</v>
      </c>
      <c r="O24" s="71">
        <f t="shared" si="10"/>
        <v>0</v>
      </c>
      <c r="P24" s="71">
        <f t="shared" si="10"/>
        <v>0</v>
      </c>
      <c r="Q24" s="71">
        <f t="shared" si="10"/>
        <v>0</v>
      </c>
      <c r="R24" s="71">
        <f t="shared" si="10"/>
        <v>0</v>
      </c>
      <c r="S24" s="71">
        <f t="shared" si="10"/>
        <v>0</v>
      </c>
      <c r="T24" s="71">
        <f t="shared" si="10"/>
        <v>0</v>
      </c>
      <c r="U24" s="71">
        <f t="shared" si="10"/>
        <v>0</v>
      </c>
      <c r="V24" s="71">
        <f t="shared" si="10"/>
        <v>0</v>
      </c>
      <c r="W24" s="71">
        <f t="shared" si="10"/>
        <v>0</v>
      </c>
      <c r="X24" s="71">
        <f t="shared" si="10"/>
        <v>0</v>
      </c>
      <c r="Y24" s="71">
        <f t="shared" si="10"/>
        <v>0</v>
      </c>
      <c r="Z24" s="71">
        <f t="shared" si="10"/>
        <v>0</v>
      </c>
      <c r="AA24" s="71">
        <f t="shared" si="10"/>
        <v>0</v>
      </c>
      <c r="AB24" s="71">
        <f t="shared" si="10"/>
        <v>0</v>
      </c>
    </row>
    <row r="25" ht="15.95" hidden="1" customHeight="1" outlineLevel="1" spans="1:28">
      <c r="A25" s="129" t="s">
        <v>1220</v>
      </c>
      <c r="B25" s="71">
        <f t="shared" ref="B25:B33" si="11">SUM(C25,T25)</f>
        <v>0</v>
      </c>
      <c r="C25" s="76">
        <f t="shared" ref="C25:C33" si="12">SUM(D25:S25)</f>
        <v>0</v>
      </c>
      <c r="D25" s="76"/>
      <c r="E25" s="76"/>
      <c r="F25" s="76"/>
      <c r="G25" s="76"/>
      <c r="H25" s="76"/>
      <c r="I25" s="76"/>
      <c r="J25" s="76"/>
      <c r="K25" s="76"/>
      <c r="L25" s="76"/>
      <c r="M25" s="76"/>
      <c r="N25" s="76"/>
      <c r="O25" s="76"/>
      <c r="P25" s="87"/>
      <c r="Q25" s="76"/>
      <c r="R25" s="76"/>
      <c r="S25" s="76"/>
      <c r="T25" s="76">
        <f t="shared" ref="T25:T33" si="13">SUM(U25:AB25)</f>
        <v>0</v>
      </c>
      <c r="U25" s="76"/>
      <c r="V25" s="76"/>
      <c r="W25" s="76"/>
      <c r="X25" s="76"/>
      <c r="Y25" s="76"/>
      <c r="Z25" s="76"/>
      <c r="AA25" s="87"/>
      <c r="AB25" s="76"/>
    </row>
    <row r="26" ht="15.95" hidden="1" customHeight="1" outlineLevel="1" spans="1:28">
      <c r="A26" s="129" t="s">
        <v>1221</v>
      </c>
      <c r="B26" s="71">
        <f t="shared" si="11"/>
        <v>0</v>
      </c>
      <c r="C26" s="76">
        <f t="shared" si="12"/>
        <v>0</v>
      </c>
      <c r="D26" s="76"/>
      <c r="E26" s="76"/>
      <c r="F26" s="76"/>
      <c r="G26" s="76"/>
      <c r="H26" s="76"/>
      <c r="I26" s="76"/>
      <c r="J26" s="76"/>
      <c r="K26" s="76"/>
      <c r="L26" s="76"/>
      <c r="M26" s="76"/>
      <c r="N26" s="76"/>
      <c r="O26" s="76"/>
      <c r="P26" s="87"/>
      <c r="Q26" s="76"/>
      <c r="R26" s="76"/>
      <c r="S26" s="76"/>
      <c r="T26" s="76">
        <f t="shared" si="13"/>
        <v>0</v>
      </c>
      <c r="U26" s="76"/>
      <c r="V26" s="76"/>
      <c r="W26" s="76"/>
      <c r="X26" s="76"/>
      <c r="Y26" s="76"/>
      <c r="Z26" s="76"/>
      <c r="AA26" s="87"/>
      <c r="AB26" s="76"/>
    </row>
    <row r="27" ht="15.95" hidden="1" customHeight="1" outlineLevel="1" spans="1:28">
      <c r="A27" s="129" t="s">
        <v>1222</v>
      </c>
      <c r="B27" s="71">
        <f t="shared" si="11"/>
        <v>0</v>
      </c>
      <c r="C27" s="76">
        <f t="shared" si="12"/>
        <v>0</v>
      </c>
      <c r="D27" s="76"/>
      <c r="E27" s="76"/>
      <c r="F27" s="76"/>
      <c r="G27" s="76"/>
      <c r="H27" s="76"/>
      <c r="I27" s="76"/>
      <c r="J27" s="76"/>
      <c r="K27" s="76"/>
      <c r="L27" s="76"/>
      <c r="M27" s="76"/>
      <c r="N27" s="76"/>
      <c r="O27" s="76"/>
      <c r="P27" s="87"/>
      <c r="Q27" s="76"/>
      <c r="R27" s="76"/>
      <c r="S27" s="76"/>
      <c r="T27" s="76">
        <f t="shared" si="13"/>
        <v>0</v>
      </c>
      <c r="U27" s="76"/>
      <c r="V27" s="76"/>
      <c r="W27" s="76"/>
      <c r="X27" s="76"/>
      <c r="Y27" s="76"/>
      <c r="Z27" s="76"/>
      <c r="AA27" s="87"/>
      <c r="AB27" s="76"/>
    </row>
    <row r="28" ht="15.95" hidden="1" customHeight="1" outlineLevel="1" spans="1:28">
      <c r="A28" s="129" t="s">
        <v>1223</v>
      </c>
      <c r="B28" s="71">
        <f t="shared" si="11"/>
        <v>0</v>
      </c>
      <c r="C28" s="76">
        <f t="shared" si="12"/>
        <v>0</v>
      </c>
      <c r="D28" s="76"/>
      <c r="E28" s="76"/>
      <c r="F28" s="76"/>
      <c r="G28" s="76"/>
      <c r="H28" s="76"/>
      <c r="I28" s="76"/>
      <c r="J28" s="76"/>
      <c r="K28" s="76"/>
      <c r="L28" s="76"/>
      <c r="M28" s="76"/>
      <c r="N28" s="76"/>
      <c r="O28" s="76"/>
      <c r="P28" s="87"/>
      <c r="Q28" s="76"/>
      <c r="R28" s="76"/>
      <c r="S28" s="76"/>
      <c r="T28" s="76">
        <f t="shared" si="13"/>
        <v>0</v>
      </c>
      <c r="U28" s="76"/>
      <c r="V28" s="76"/>
      <c r="W28" s="76"/>
      <c r="X28" s="76"/>
      <c r="Y28" s="76"/>
      <c r="Z28" s="76"/>
      <c r="AA28" s="87"/>
      <c r="AB28" s="76"/>
    </row>
    <row r="29" ht="15.95" hidden="1" customHeight="1" outlineLevel="1" spans="1:28">
      <c r="A29" s="129" t="s">
        <v>1224</v>
      </c>
      <c r="B29" s="71">
        <f t="shared" si="11"/>
        <v>0</v>
      </c>
      <c r="C29" s="76">
        <f t="shared" si="12"/>
        <v>0</v>
      </c>
      <c r="D29" s="76"/>
      <c r="E29" s="76"/>
      <c r="F29" s="76"/>
      <c r="G29" s="76"/>
      <c r="H29" s="76"/>
      <c r="I29" s="76"/>
      <c r="J29" s="76"/>
      <c r="K29" s="76"/>
      <c r="L29" s="76"/>
      <c r="M29" s="76"/>
      <c r="N29" s="76"/>
      <c r="O29" s="76"/>
      <c r="P29" s="87"/>
      <c r="Q29" s="76"/>
      <c r="R29" s="76"/>
      <c r="S29" s="76"/>
      <c r="T29" s="76">
        <f t="shared" si="13"/>
        <v>0</v>
      </c>
      <c r="U29" s="76"/>
      <c r="V29" s="76"/>
      <c r="W29" s="76"/>
      <c r="X29" s="76"/>
      <c r="Y29" s="76"/>
      <c r="Z29" s="76"/>
      <c r="AA29" s="87"/>
      <c r="AB29" s="76"/>
    </row>
    <row r="30" ht="15.95" hidden="1" customHeight="1" outlineLevel="1" spans="1:28">
      <c r="A30" s="131" t="s">
        <v>1225</v>
      </c>
      <c r="B30" s="71">
        <f t="shared" si="11"/>
        <v>0</v>
      </c>
      <c r="C30" s="76">
        <f t="shared" si="12"/>
        <v>0</v>
      </c>
      <c r="D30" s="76"/>
      <c r="E30" s="76"/>
      <c r="F30" s="76"/>
      <c r="G30" s="76"/>
      <c r="H30" s="76"/>
      <c r="I30" s="76"/>
      <c r="J30" s="76"/>
      <c r="K30" s="76"/>
      <c r="L30" s="76"/>
      <c r="M30" s="76"/>
      <c r="N30" s="76"/>
      <c r="O30" s="76"/>
      <c r="P30" s="87"/>
      <c r="Q30" s="76"/>
      <c r="R30" s="76"/>
      <c r="S30" s="76"/>
      <c r="T30" s="76">
        <f t="shared" si="13"/>
        <v>0</v>
      </c>
      <c r="U30" s="76"/>
      <c r="V30" s="76"/>
      <c r="W30" s="76"/>
      <c r="X30" s="76"/>
      <c r="Y30" s="76"/>
      <c r="Z30" s="76"/>
      <c r="AA30" s="87"/>
      <c r="AB30" s="76"/>
    </row>
    <row r="31" ht="15.95" hidden="1" customHeight="1" outlineLevel="1" spans="1:28">
      <c r="A31" s="129" t="s">
        <v>1226</v>
      </c>
      <c r="B31" s="71">
        <f t="shared" si="11"/>
        <v>0</v>
      </c>
      <c r="C31" s="76">
        <f t="shared" si="12"/>
        <v>0</v>
      </c>
      <c r="D31" s="76"/>
      <c r="E31" s="76"/>
      <c r="F31" s="76"/>
      <c r="G31" s="76"/>
      <c r="H31" s="76"/>
      <c r="I31" s="76"/>
      <c r="J31" s="76"/>
      <c r="K31" s="76"/>
      <c r="L31" s="76"/>
      <c r="M31" s="76"/>
      <c r="N31" s="76"/>
      <c r="O31" s="76"/>
      <c r="P31" s="87"/>
      <c r="Q31" s="76"/>
      <c r="R31" s="76"/>
      <c r="S31" s="76"/>
      <c r="T31" s="76">
        <f t="shared" si="13"/>
        <v>0</v>
      </c>
      <c r="U31" s="76"/>
      <c r="V31" s="76"/>
      <c r="W31" s="76"/>
      <c r="X31" s="76"/>
      <c r="Y31" s="76"/>
      <c r="Z31" s="76"/>
      <c r="AA31" s="87"/>
      <c r="AB31" s="76"/>
    </row>
    <row r="32" ht="15.95" hidden="1" customHeight="1" outlineLevel="1" spans="1:28">
      <c r="A32" s="131" t="s">
        <v>1227</v>
      </c>
      <c r="B32" s="71">
        <f t="shared" si="11"/>
        <v>0</v>
      </c>
      <c r="C32" s="76">
        <f t="shared" si="12"/>
        <v>0</v>
      </c>
      <c r="D32" s="76"/>
      <c r="E32" s="76"/>
      <c r="F32" s="76"/>
      <c r="G32" s="76"/>
      <c r="H32" s="76"/>
      <c r="I32" s="76"/>
      <c r="J32" s="76"/>
      <c r="K32" s="76"/>
      <c r="L32" s="76"/>
      <c r="M32" s="76"/>
      <c r="N32" s="76"/>
      <c r="O32" s="76"/>
      <c r="P32" s="87"/>
      <c r="Q32" s="76"/>
      <c r="R32" s="76"/>
      <c r="S32" s="76"/>
      <c r="T32" s="76">
        <f t="shared" si="13"/>
        <v>0</v>
      </c>
      <c r="U32" s="76"/>
      <c r="V32" s="76"/>
      <c r="W32" s="76"/>
      <c r="X32" s="76"/>
      <c r="Y32" s="76"/>
      <c r="Z32" s="76"/>
      <c r="AA32" s="87"/>
      <c r="AB32" s="76"/>
    </row>
    <row r="33" hidden="1" outlineLevel="1" spans="1:28">
      <c r="A33" s="131" t="s">
        <v>1228</v>
      </c>
      <c r="B33" s="71">
        <f t="shared" si="11"/>
        <v>0</v>
      </c>
      <c r="C33" s="76">
        <f t="shared" si="12"/>
        <v>0</v>
      </c>
      <c r="D33" s="76"/>
      <c r="E33" s="76"/>
      <c r="F33" s="76"/>
      <c r="G33" s="76"/>
      <c r="H33" s="76"/>
      <c r="I33" s="76"/>
      <c r="J33" s="76"/>
      <c r="K33" s="76"/>
      <c r="L33" s="76"/>
      <c r="M33" s="76"/>
      <c r="N33" s="76"/>
      <c r="O33" s="76"/>
      <c r="P33" s="87"/>
      <c r="Q33" s="76"/>
      <c r="R33" s="76"/>
      <c r="S33" s="76"/>
      <c r="T33" s="76">
        <f t="shared" si="13"/>
        <v>0</v>
      </c>
      <c r="U33" s="76"/>
      <c r="V33" s="76"/>
      <c r="W33" s="76"/>
      <c r="X33" s="76"/>
      <c r="Y33" s="76"/>
      <c r="Z33" s="76"/>
      <c r="AA33" s="87"/>
      <c r="AB33" s="76"/>
    </row>
    <row r="34" collapsed="1" spans="1:28">
      <c r="A34" s="126" t="s">
        <v>1229</v>
      </c>
      <c r="B34" s="71">
        <f>B35+B36</f>
        <v>0</v>
      </c>
      <c r="C34" s="71">
        <f t="shared" ref="C34:AB34" si="14">C35+C36</f>
        <v>0</v>
      </c>
      <c r="D34" s="71">
        <f t="shared" si="14"/>
        <v>0</v>
      </c>
      <c r="E34" s="71">
        <f t="shared" si="14"/>
        <v>0</v>
      </c>
      <c r="F34" s="71">
        <f t="shared" si="14"/>
        <v>0</v>
      </c>
      <c r="G34" s="71">
        <f t="shared" si="14"/>
        <v>0</v>
      </c>
      <c r="H34" s="71">
        <f t="shared" si="14"/>
        <v>0</v>
      </c>
      <c r="I34" s="71">
        <f t="shared" si="14"/>
        <v>0</v>
      </c>
      <c r="J34" s="71">
        <f t="shared" si="14"/>
        <v>0</v>
      </c>
      <c r="K34" s="71">
        <f t="shared" si="14"/>
        <v>0</v>
      </c>
      <c r="L34" s="71">
        <f t="shared" si="14"/>
        <v>0</v>
      </c>
      <c r="M34" s="71">
        <f t="shared" si="14"/>
        <v>0</v>
      </c>
      <c r="N34" s="71">
        <f t="shared" si="14"/>
        <v>0</v>
      </c>
      <c r="O34" s="71">
        <f t="shared" si="14"/>
        <v>0</v>
      </c>
      <c r="P34" s="71">
        <f t="shared" si="14"/>
        <v>0</v>
      </c>
      <c r="Q34" s="71">
        <f t="shared" si="14"/>
        <v>0</v>
      </c>
      <c r="R34" s="71">
        <f t="shared" si="14"/>
        <v>0</v>
      </c>
      <c r="S34" s="71">
        <f t="shared" si="14"/>
        <v>0</v>
      </c>
      <c r="T34" s="71">
        <f t="shared" si="14"/>
        <v>0</v>
      </c>
      <c r="U34" s="71">
        <f t="shared" si="14"/>
        <v>0</v>
      </c>
      <c r="V34" s="71">
        <f t="shared" si="14"/>
        <v>0</v>
      </c>
      <c r="W34" s="71">
        <f t="shared" si="14"/>
        <v>0</v>
      </c>
      <c r="X34" s="71">
        <f t="shared" si="14"/>
        <v>0</v>
      </c>
      <c r="Y34" s="71">
        <f t="shared" si="14"/>
        <v>0</v>
      </c>
      <c r="Z34" s="71">
        <f t="shared" si="14"/>
        <v>0</v>
      </c>
      <c r="AA34" s="71">
        <f t="shared" si="14"/>
        <v>0</v>
      </c>
      <c r="AB34" s="71">
        <f t="shared" si="14"/>
        <v>0</v>
      </c>
    </row>
    <row r="35" hidden="1" outlineLevel="1" spans="1:28">
      <c r="A35" s="127" t="s">
        <v>1230</v>
      </c>
      <c r="B35" s="71">
        <f>SUM(C35,T35)</f>
        <v>0</v>
      </c>
      <c r="C35" s="76">
        <f>SUM(D35:S35)</f>
        <v>0</v>
      </c>
      <c r="D35" s="76"/>
      <c r="E35" s="76"/>
      <c r="F35" s="76"/>
      <c r="G35" s="76"/>
      <c r="H35" s="76"/>
      <c r="I35" s="76"/>
      <c r="J35" s="76"/>
      <c r="K35" s="76"/>
      <c r="L35" s="76"/>
      <c r="M35" s="76"/>
      <c r="N35" s="76"/>
      <c r="O35" s="76"/>
      <c r="P35" s="87"/>
      <c r="Q35" s="76"/>
      <c r="R35" s="76"/>
      <c r="S35" s="76"/>
      <c r="T35" s="76">
        <f>SUM(U35:AB35)</f>
        <v>0</v>
      </c>
      <c r="U35" s="76"/>
      <c r="V35" s="76"/>
      <c r="W35" s="76"/>
      <c r="X35" s="76"/>
      <c r="Y35" s="76"/>
      <c r="Z35" s="76"/>
      <c r="AA35" s="87"/>
      <c r="AB35" s="76"/>
    </row>
    <row r="36" hidden="1" outlineLevel="1" spans="1:28">
      <c r="A36" s="85" t="s">
        <v>1231</v>
      </c>
      <c r="B36" s="71">
        <f>SUM(B37:B41)</f>
        <v>0</v>
      </c>
      <c r="C36" s="71">
        <f t="shared" ref="C36:AB36" si="15">SUM(C37:C41)</f>
        <v>0</v>
      </c>
      <c r="D36" s="71">
        <f t="shared" si="15"/>
        <v>0</v>
      </c>
      <c r="E36" s="71">
        <f t="shared" si="15"/>
        <v>0</v>
      </c>
      <c r="F36" s="71">
        <f t="shared" si="15"/>
        <v>0</v>
      </c>
      <c r="G36" s="71">
        <f t="shared" si="15"/>
        <v>0</v>
      </c>
      <c r="H36" s="71">
        <f t="shared" si="15"/>
        <v>0</v>
      </c>
      <c r="I36" s="71">
        <f t="shared" si="15"/>
        <v>0</v>
      </c>
      <c r="J36" s="71">
        <f t="shared" si="15"/>
        <v>0</v>
      </c>
      <c r="K36" s="71">
        <f t="shared" si="15"/>
        <v>0</v>
      </c>
      <c r="L36" s="71">
        <f t="shared" si="15"/>
        <v>0</v>
      </c>
      <c r="M36" s="71">
        <f t="shared" si="15"/>
        <v>0</v>
      </c>
      <c r="N36" s="71">
        <f t="shared" si="15"/>
        <v>0</v>
      </c>
      <c r="O36" s="71">
        <f t="shared" si="15"/>
        <v>0</v>
      </c>
      <c r="P36" s="71">
        <f t="shared" si="15"/>
        <v>0</v>
      </c>
      <c r="Q36" s="71">
        <f t="shared" si="15"/>
        <v>0</v>
      </c>
      <c r="R36" s="71">
        <f t="shared" si="15"/>
        <v>0</v>
      </c>
      <c r="S36" s="71">
        <f t="shared" si="15"/>
        <v>0</v>
      </c>
      <c r="T36" s="71">
        <f t="shared" si="15"/>
        <v>0</v>
      </c>
      <c r="U36" s="71">
        <f t="shared" si="15"/>
        <v>0</v>
      </c>
      <c r="V36" s="71">
        <f t="shared" si="15"/>
        <v>0</v>
      </c>
      <c r="W36" s="71">
        <f t="shared" si="15"/>
        <v>0</v>
      </c>
      <c r="X36" s="71">
        <f t="shared" si="15"/>
        <v>0</v>
      </c>
      <c r="Y36" s="71">
        <f t="shared" si="15"/>
        <v>0</v>
      </c>
      <c r="Z36" s="71">
        <f t="shared" si="15"/>
        <v>0</v>
      </c>
      <c r="AA36" s="71">
        <f t="shared" si="15"/>
        <v>0</v>
      </c>
      <c r="AB36" s="71">
        <f t="shared" si="15"/>
        <v>0</v>
      </c>
    </row>
    <row r="37" hidden="1" outlineLevel="1" spans="1:28">
      <c r="A37" s="127" t="s">
        <v>1232</v>
      </c>
      <c r="B37" s="71">
        <f t="shared" ref="B37:B41" si="16">SUM(C37,T37)</f>
        <v>0</v>
      </c>
      <c r="C37" s="76">
        <f t="shared" ref="C37:C41" si="17">SUM(D37:S37)</f>
        <v>0</v>
      </c>
      <c r="D37" s="76"/>
      <c r="E37" s="76"/>
      <c r="F37" s="76"/>
      <c r="G37" s="76"/>
      <c r="H37" s="76"/>
      <c r="I37" s="76"/>
      <c r="J37" s="76"/>
      <c r="K37" s="76"/>
      <c r="L37" s="76"/>
      <c r="M37" s="76"/>
      <c r="N37" s="76"/>
      <c r="O37" s="76"/>
      <c r="P37" s="87"/>
      <c r="Q37" s="76"/>
      <c r="R37" s="76"/>
      <c r="S37" s="76"/>
      <c r="T37" s="76">
        <f t="shared" ref="T37:T41" si="18">SUM(U37:AB37)</f>
        <v>0</v>
      </c>
      <c r="U37" s="76"/>
      <c r="V37" s="76"/>
      <c r="W37" s="76"/>
      <c r="X37" s="76"/>
      <c r="Y37" s="76"/>
      <c r="Z37" s="76"/>
      <c r="AA37" s="87"/>
      <c r="AB37" s="76"/>
    </row>
    <row r="38" hidden="1" outlineLevel="1" spans="1:28">
      <c r="A38" s="127" t="s">
        <v>1233</v>
      </c>
      <c r="B38" s="71">
        <f t="shared" si="16"/>
        <v>0</v>
      </c>
      <c r="C38" s="76">
        <f t="shared" si="17"/>
        <v>0</v>
      </c>
      <c r="D38" s="76"/>
      <c r="E38" s="76"/>
      <c r="F38" s="76"/>
      <c r="G38" s="76"/>
      <c r="H38" s="76"/>
      <c r="I38" s="76"/>
      <c r="J38" s="76"/>
      <c r="K38" s="76"/>
      <c r="L38" s="76"/>
      <c r="M38" s="76"/>
      <c r="N38" s="76"/>
      <c r="O38" s="76"/>
      <c r="P38" s="87"/>
      <c r="Q38" s="76"/>
      <c r="R38" s="76"/>
      <c r="S38" s="76"/>
      <c r="T38" s="76">
        <f t="shared" si="18"/>
        <v>0</v>
      </c>
      <c r="U38" s="76"/>
      <c r="V38" s="76"/>
      <c r="W38" s="76"/>
      <c r="X38" s="76"/>
      <c r="Y38" s="76"/>
      <c r="Z38" s="76"/>
      <c r="AA38" s="87"/>
      <c r="AB38" s="76"/>
    </row>
    <row r="39" hidden="1" outlineLevel="1" spans="1:28">
      <c r="A39" s="127" t="s">
        <v>1234</v>
      </c>
      <c r="B39" s="71">
        <f t="shared" si="16"/>
        <v>0</v>
      </c>
      <c r="C39" s="76">
        <f t="shared" si="17"/>
        <v>0</v>
      </c>
      <c r="D39" s="76"/>
      <c r="E39" s="76"/>
      <c r="F39" s="76"/>
      <c r="G39" s="76"/>
      <c r="H39" s="76"/>
      <c r="I39" s="76"/>
      <c r="J39" s="76"/>
      <c r="K39" s="76"/>
      <c r="L39" s="76"/>
      <c r="M39" s="76"/>
      <c r="N39" s="76"/>
      <c r="O39" s="76"/>
      <c r="P39" s="87"/>
      <c r="Q39" s="76"/>
      <c r="R39" s="76"/>
      <c r="S39" s="76"/>
      <c r="T39" s="76">
        <f t="shared" si="18"/>
        <v>0</v>
      </c>
      <c r="U39" s="76"/>
      <c r="V39" s="76"/>
      <c r="W39" s="76"/>
      <c r="X39" s="76"/>
      <c r="Y39" s="76"/>
      <c r="Z39" s="76"/>
      <c r="AA39" s="87"/>
      <c r="AB39" s="76"/>
    </row>
    <row r="40" hidden="1" outlineLevel="1" spans="1:28">
      <c r="A40" s="127" t="s">
        <v>1235</v>
      </c>
      <c r="B40" s="71">
        <f t="shared" si="16"/>
        <v>0</v>
      </c>
      <c r="C40" s="76">
        <f t="shared" si="17"/>
        <v>0</v>
      </c>
      <c r="D40" s="76"/>
      <c r="E40" s="76"/>
      <c r="F40" s="76"/>
      <c r="G40" s="76"/>
      <c r="H40" s="76"/>
      <c r="I40" s="76"/>
      <c r="J40" s="76"/>
      <c r="K40" s="76"/>
      <c r="L40" s="76"/>
      <c r="M40" s="76"/>
      <c r="N40" s="76"/>
      <c r="O40" s="76"/>
      <c r="P40" s="87"/>
      <c r="Q40" s="76"/>
      <c r="R40" s="76"/>
      <c r="S40" s="76"/>
      <c r="T40" s="76">
        <f t="shared" si="18"/>
        <v>0</v>
      </c>
      <c r="U40" s="76"/>
      <c r="V40" s="76"/>
      <c r="W40" s="76"/>
      <c r="X40" s="76"/>
      <c r="Y40" s="76"/>
      <c r="Z40" s="76"/>
      <c r="AA40" s="87"/>
      <c r="AB40" s="76"/>
    </row>
    <row r="41" hidden="1" outlineLevel="1" spans="1:28">
      <c r="A41" s="127" t="s">
        <v>1236</v>
      </c>
      <c r="B41" s="71">
        <f t="shared" si="16"/>
        <v>0</v>
      </c>
      <c r="C41" s="76">
        <f t="shared" si="17"/>
        <v>0</v>
      </c>
      <c r="D41" s="76"/>
      <c r="E41" s="76"/>
      <c r="F41" s="76"/>
      <c r="G41" s="76"/>
      <c r="H41" s="76"/>
      <c r="I41" s="76"/>
      <c r="J41" s="76"/>
      <c r="K41" s="76"/>
      <c r="L41" s="76"/>
      <c r="M41" s="76"/>
      <c r="N41" s="76"/>
      <c r="O41" s="76"/>
      <c r="P41" s="87"/>
      <c r="Q41" s="76"/>
      <c r="R41" s="76"/>
      <c r="S41" s="76"/>
      <c r="T41" s="76">
        <f t="shared" si="18"/>
        <v>0</v>
      </c>
      <c r="U41" s="76"/>
      <c r="V41" s="76"/>
      <c r="W41" s="76"/>
      <c r="X41" s="76"/>
      <c r="Y41" s="76"/>
      <c r="Z41" s="76"/>
      <c r="AA41" s="87"/>
      <c r="AB41" s="76"/>
    </row>
    <row r="42" collapsed="1" spans="1:28">
      <c r="A42" s="126" t="s">
        <v>1237</v>
      </c>
      <c r="B42" s="71">
        <f>B43+B44</f>
        <v>0</v>
      </c>
      <c r="C42" s="71">
        <f t="shared" ref="C42:AB42" si="19">C43+C44</f>
        <v>0</v>
      </c>
      <c r="D42" s="71">
        <f t="shared" si="19"/>
        <v>0</v>
      </c>
      <c r="E42" s="71">
        <f t="shared" si="19"/>
        <v>0</v>
      </c>
      <c r="F42" s="71">
        <f t="shared" si="19"/>
        <v>0</v>
      </c>
      <c r="G42" s="71">
        <f t="shared" si="19"/>
        <v>0</v>
      </c>
      <c r="H42" s="71">
        <f t="shared" si="19"/>
        <v>0</v>
      </c>
      <c r="I42" s="71">
        <f t="shared" si="19"/>
        <v>0</v>
      </c>
      <c r="J42" s="71">
        <f t="shared" si="19"/>
        <v>0</v>
      </c>
      <c r="K42" s="71">
        <f t="shared" si="19"/>
        <v>0</v>
      </c>
      <c r="L42" s="71">
        <f t="shared" si="19"/>
        <v>0</v>
      </c>
      <c r="M42" s="71">
        <f t="shared" si="19"/>
        <v>0</v>
      </c>
      <c r="N42" s="71">
        <f t="shared" si="19"/>
        <v>0</v>
      </c>
      <c r="O42" s="71">
        <f t="shared" si="19"/>
        <v>0</v>
      </c>
      <c r="P42" s="71">
        <f t="shared" si="19"/>
        <v>0</v>
      </c>
      <c r="Q42" s="71">
        <f t="shared" si="19"/>
        <v>0</v>
      </c>
      <c r="R42" s="71">
        <f t="shared" si="19"/>
        <v>0</v>
      </c>
      <c r="S42" s="71">
        <f t="shared" si="19"/>
        <v>0</v>
      </c>
      <c r="T42" s="71">
        <f t="shared" si="19"/>
        <v>0</v>
      </c>
      <c r="U42" s="71">
        <f t="shared" si="19"/>
        <v>0</v>
      </c>
      <c r="V42" s="71">
        <f t="shared" si="19"/>
        <v>0</v>
      </c>
      <c r="W42" s="71">
        <f t="shared" si="19"/>
        <v>0</v>
      </c>
      <c r="X42" s="71">
        <f t="shared" si="19"/>
        <v>0</v>
      </c>
      <c r="Y42" s="71">
        <f t="shared" si="19"/>
        <v>0</v>
      </c>
      <c r="Z42" s="71">
        <f t="shared" si="19"/>
        <v>0</v>
      </c>
      <c r="AA42" s="71">
        <f t="shared" si="19"/>
        <v>0</v>
      </c>
      <c r="AB42" s="71">
        <f t="shared" si="19"/>
        <v>0</v>
      </c>
    </row>
    <row r="43" hidden="1" outlineLevel="1" spans="1:28">
      <c r="A43" s="127" t="s">
        <v>1238</v>
      </c>
      <c r="B43" s="71">
        <f>SUM(C43,T43)</f>
        <v>0</v>
      </c>
      <c r="C43" s="76">
        <f>SUM(D43:S43)</f>
        <v>0</v>
      </c>
      <c r="D43" s="76"/>
      <c r="E43" s="76"/>
      <c r="F43" s="76"/>
      <c r="G43" s="76"/>
      <c r="H43" s="76"/>
      <c r="I43" s="76"/>
      <c r="J43" s="76"/>
      <c r="K43" s="76"/>
      <c r="L43" s="76"/>
      <c r="M43" s="76"/>
      <c r="N43" s="76"/>
      <c r="O43" s="76"/>
      <c r="P43" s="87"/>
      <c r="Q43" s="76"/>
      <c r="R43" s="76"/>
      <c r="S43" s="76"/>
      <c r="T43" s="76">
        <f>SUM(U43:AB43)</f>
        <v>0</v>
      </c>
      <c r="U43" s="76"/>
      <c r="V43" s="76"/>
      <c r="W43" s="76"/>
      <c r="X43" s="76"/>
      <c r="Y43" s="76"/>
      <c r="Z43" s="76"/>
      <c r="AA43" s="87"/>
      <c r="AB43" s="76"/>
    </row>
    <row r="44" hidden="1" outlineLevel="1" spans="1:28">
      <c r="A44" s="85" t="s">
        <v>1239</v>
      </c>
      <c r="B44" s="71">
        <f>SUM(B45:B56)</f>
        <v>0</v>
      </c>
      <c r="C44" s="71">
        <f t="shared" ref="C44:AB44" si="20">SUM(C45:C56)</f>
        <v>0</v>
      </c>
      <c r="D44" s="71">
        <f t="shared" si="20"/>
        <v>0</v>
      </c>
      <c r="E44" s="71">
        <f t="shared" si="20"/>
        <v>0</v>
      </c>
      <c r="F44" s="71">
        <f t="shared" si="20"/>
        <v>0</v>
      </c>
      <c r="G44" s="71">
        <f t="shared" si="20"/>
        <v>0</v>
      </c>
      <c r="H44" s="71">
        <f t="shared" si="20"/>
        <v>0</v>
      </c>
      <c r="I44" s="71">
        <f t="shared" si="20"/>
        <v>0</v>
      </c>
      <c r="J44" s="71">
        <f t="shared" si="20"/>
        <v>0</v>
      </c>
      <c r="K44" s="71">
        <f t="shared" si="20"/>
        <v>0</v>
      </c>
      <c r="L44" s="71">
        <f t="shared" si="20"/>
        <v>0</v>
      </c>
      <c r="M44" s="71">
        <f t="shared" si="20"/>
        <v>0</v>
      </c>
      <c r="N44" s="71">
        <f t="shared" si="20"/>
        <v>0</v>
      </c>
      <c r="O44" s="71">
        <f t="shared" si="20"/>
        <v>0</v>
      </c>
      <c r="P44" s="71">
        <f t="shared" si="20"/>
        <v>0</v>
      </c>
      <c r="Q44" s="71">
        <f t="shared" si="20"/>
        <v>0</v>
      </c>
      <c r="R44" s="71">
        <f t="shared" si="20"/>
        <v>0</v>
      </c>
      <c r="S44" s="71">
        <f t="shared" si="20"/>
        <v>0</v>
      </c>
      <c r="T44" s="71">
        <f t="shared" si="20"/>
        <v>0</v>
      </c>
      <c r="U44" s="71">
        <f t="shared" si="20"/>
        <v>0</v>
      </c>
      <c r="V44" s="71">
        <f t="shared" si="20"/>
        <v>0</v>
      </c>
      <c r="W44" s="71">
        <f t="shared" si="20"/>
        <v>0</v>
      </c>
      <c r="X44" s="71">
        <f t="shared" si="20"/>
        <v>0</v>
      </c>
      <c r="Y44" s="71">
        <f t="shared" si="20"/>
        <v>0</v>
      </c>
      <c r="Z44" s="71">
        <f t="shared" si="20"/>
        <v>0</v>
      </c>
      <c r="AA44" s="71">
        <f t="shared" si="20"/>
        <v>0</v>
      </c>
      <c r="AB44" s="71">
        <f t="shared" si="20"/>
        <v>0</v>
      </c>
    </row>
    <row r="45" hidden="1" outlineLevel="1" spans="1:28">
      <c r="A45" s="127" t="s">
        <v>1240</v>
      </c>
      <c r="B45" s="71">
        <f t="shared" ref="B45:B56" si="21">SUM(C45,T45)</f>
        <v>0</v>
      </c>
      <c r="C45" s="76">
        <f t="shared" ref="C45:C56" si="22">SUM(D45:S45)</f>
        <v>0</v>
      </c>
      <c r="D45" s="76"/>
      <c r="E45" s="76"/>
      <c r="F45" s="76"/>
      <c r="G45" s="76"/>
      <c r="H45" s="76"/>
      <c r="I45" s="76"/>
      <c r="J45" s="76"/>
      <c r="K45" s="76"/>
      <c r="L45" s="76"/>
      <c r="M45" s="76"/>
      <c r="N45" s="76"/>
      <c r="O45" s="76"/>
      <c r="P45" s="87"/>
      <c r="Q45" s="76"/>
      <c r="R45" s="76"/>
      <c r="S45" s="76"/>
      <c r="T45" s="76">
        <f t="shared" ref="T45:T56" si="23">SUM(U45:AB45)</f>
        <v>0</v>
      </c>
      <c r="U45" s="76"/>
      <c r="V45" s="76"/>
      <c r="W45" s="76"/>
      <c r="X45" s="76"/>
      <c r="Y45" s="76"/>
      <c r="Z45" s="76"/>
      <c r="AA45" s="87"/>
      <c r="AB45" s="76"/>
    </row>
    <row r="46" hidden="1" outlineLevel="1" spans="1:28">
      <c r="A46" s="127" t="s">
        <v>1241</v>
      </c>
      <c r="B46" s="71">
        <f t="shared" si="21"/>
        <v>0</v>
      </c>
      <c r="C46" s="76">
        <f t="shared" si="22"/>
        <v>0</v>
      </c>
      <c r="D46" s="76"/>
      <c r="E46" s="76"/>
      <c r="F46" s="76"/>
      <c r="G46" s="76"/>
      <c r="H46" s="76"/>
      <c r="I46" s="76"/>
      <c r="J46" s="76"/>
      <c r="K46" s="76"/>
      <c r="L46" s="76"/>
      <c r="M46" s="76"/>
      <c r="N46" s="76"/>
      <c r="O46" s="76"/>
      <c r="P46" s="87"/>
      <c r="Q46" s="76"/>
      <c r="R46" s="76"/>
      <c r="S46" s="76"/>
      <c r="T46" s="76">
        <f t="shared" si="23"/>
        <v>0</v>
      </c>
      <c r="U46" s="76"/>
      <c r="V46" s="76"/>
      <c r="W46" s="76"/>
      <c r="X46" s="76"/>
      <c r="Y46" s="76"/>
      <c r="Z46" s="76"/>
      <c r="AA46" s="87"/>
      <c r="AB46" s="76"/>
    </row>
    <row r="47" hidden="1" outlineLevel="1" spans="1:28">
      <c r="A47" s="127" t="s">
        <v>1242</v>
      </c>
      <c r="B47" s="71">
        <f t="shared" si="21"/>
        <v>0</v>
      </c>
      <c r="C47" s="76">
        <f t="shared" si="22"/>
        <v>0</v>
      </c>
      <c r="D47" s="76"/>
      <c r="E47" s="76"/>
      <c r="F47" s="76"/>
      <c r="G47" s="76"/>
      <c r="H47" s="76"/>
      <c r="I47" s="76"/>
      <c r="J47" s="76"/>
      <c r="K47" s="76"/>
      <c r="L47" s="76"/>
      <c r="M47" s="76"/>
      <c r="N47" s="76"/>
      <c r="O47" s="76"/>
      <c r="P47" s="87"/>
      <c r="Q47" s="76"/>
      <c r="R47" s="76"/>
      <c r="S47" s="76"/>
      <c r="T47" s="76">
        <f t="shared" si="23"/>
        <v>0</v>
      </c>
      <c r="U47" s="76"/>
      <c r="V47" s="76"/>
      <c r="W47" s="76"/>
      <c r="X47" s="76"/>
      <c r="Y47" s="76"/>
      <c r="Z47" s="76"/>
      <c r="AA47" s="87"/>
      <c r="AB47" s="76"/>
    </row>
    <row r="48" hidden="1" outlineLevel="1" spans="1:28">
      <c r="A48" s="127" t="s">
        <v>1243</v>
      </c>
      <c r="B48" s="71">
        <f t="shared" si="21"/>
        <v>0</v>
      </c>
      <c r="C48" s="76">
        <f t="shared" si="22"/>
        <v>0</v>
      </c>
      <c r="D48" s="76"/>
      <c r="E48" s="76"/>
      <c r="F48" s="76"/>
      <c r="G48" s="76"/>
      <c r="H48" s="76"/>
      <c r="I48" s="76"/>
      <c r="J48" s="76"/>
      <c r="K48" s="76"/>
      <c r="L48" s="76"/>
      <c r="M48" s="76"/>
      <c r="N48" s="76"/>
      <c r="O48" s="76"/>
      <c r="P48" s="87"/>
      <c r="Q48" s="76"/>
      <c r="R48" s="76"/>
      <c r="S48" s="76"/>
      <c r="T48" s="76">
        <f t="shared" si="23"/>
        <v>0</v>
      </c>
      <c r="U48" s="76"/>
      <c r="V48" s="76"/>
      <c r="W48" s="76"/>
      <c r="X48" s="76"/>
      <c r="Y48" s="76"/>
      <c r="Z48" s="76"/>
      <c r="AA48" s="87"/>
      <c r="AB48" s="76"/>
    </row>
    <row r="49" hidden="1" outlineLevel="1" spans="1:28">
      <c r="A49" s="127" t="s">
        <v>1244</v>
      </c>
      <c r="B49" s="71">
        <f t="shared" si="21"/>
        <v>0</v>
      </c>
      <c r="C49" s="76">
        <f t="shared" si="22"/>
        <v>0</v>
      </c>
      <c r="D49" s="76"/>
      <c r="E49" s="76"/>
      <c r="F49" s="76"/>
      <c r="G49" s="76"/>
      <c r="H49" s="76"/>
      <c r="I49" s="76"/>
      <c r="J49" s="76"/>
      <c r="K49" s="76"/>
      <c r="L49" s="76"/>
      <c r="M49" s="76"/>
      <c r="N49" s="76"/>
      <c r="O49" s="76"/>
      <c r="P49" s="87"/>
      <c r="Q49" s="76"/>
      <c r="R49" s="76"/>
      <c r="S49" s="76"/>
      <c r="T49" s="76">
        <f t="shared" si="23"/>
        <v>0</v>
      </c>
      <c r="U49" s="76"/>
      <c r="V49" s="76"/>
      <c r="W49" s="76"/>
      <c r="X49" s="76"/>
      <c r="Y49" s="76"/>
      <c r="Z49" s="76"/>
      <c r="AA49" s="87"/>
      <c r="AB49" s="76"/>
    </row>
    <row r="50" hidden="1" outlineLevel="1" spans="1:28">
      <c r="A50" s="127" t="s">
        <v>1245</v>
      </c>
      <c r="B50" s="71">
        <f t="shared" si="21"/>
        <v>0</v>
      </c>
      <c r="C50" s="76">
        <f t="shared" si="22"/>
        <v>0</v>
      </c>
      <c r="D50" s="76"/>
      <c r="E50" s="76"/>
      <c r="F50" s="76"/>
      <c r="G50" s="76"/>
      <c r="H50" s="76"/>
      <c r="I50" s="76"/>
      <c r="J50" s="76"/>
      <c r="K50" s="76"/>
      <c r="L50" s="76"/>
      <c r="M50" s="76"/>
      <c r="N50" s="76"/>
      <c r="O50" s="76"/>
      <c r="P50" s="87"/>
      <c r="Q50" s="76"/>
      <c r="R50" s="76"/>
      <c r="S50" s="76"/>
      <c r="T50" s="76">
        <f t="shared" si="23"/>
        <v>0</v>
      </c>
      <c r="U50" s="76"/>
      <c r="V50" s="76"/>
      <c r="W50" s="76"/>
      <c r="X50" s="76"/>
      <c r="Y50" s="76"/>
      <c r="Z50" s="76"/>
      <c r="AA50" s="87"/>
      <c r="AB50" s="76"/>
    </row>
    <row r="51" hidden="1" outlineLevel="1" spans="1:28">
      <c r="A51" s="127" t="s">
        <v>1246</v>
      </c>
      <c r="B51" s="71">
        <f t="shared" si="21"/>
        <v>0</v>
      </c>
      <c r="C51" s="76">
        <f t="shared" si="22"/>
        <v>0</v>
      </c>
      <c r="D51" s="76"/>
      <c r="E51" s="76"/>
      <c r="F51" s="76"/>
      <c r="G51" s="76"/>
      <c r="H51" s="76"/>
      <c r="I51" s="76"/>
      <c r="J51" s="76"/>
      <c r="K51" s="76"/>
      <c r="L51" s="76"/>
      <c r="M51" s="76"/>
      <c r="N51" s="76"/>
      <c r="O51" s="76"/>
      <c r="P51" s="87"/>
      <c r="Q51" s="76"/>
      <c r="R51" s="76"/>
      <c r="S51" s="76"/>
      <c r="T51" s="76">
        <f t="shared" si="23"/>
        <v>0</v>
      </c>
      <c r="U51" s="76"/>
      <c r="V51" s="76"/>
      <c r="W51" s="76"/>
      <c r="X51" s="76"/>
      <c r="Y51" s="76"/>
      <c r="Z51" s="76"/>
      <c r="AA51" s="87"/>
      <c r="AB51" s="76"/>
    </row>
    <row r="52" hidden="1" outlineLevel="1" spans="1:28">
      <c r="A52" s="127" t="s">
        <v>1247</v>
      </c>
      <c r="B52" s="71">
        <f t="shared" si="21"/>
        <v>0</v>
      </c>
      <c r="C52" s="76">
        <f t="shared" si="22"/>
        <v>0</v>
      </c>
      <c r="D52" s="76"/>
      <c r="E52" s="76"/>
      <c r="F52" s="76"/>
      <c r="G52" s="76"/>
      <c r="H52" s="76"/>
      <c r="I52" s="76"/>
      <c r="J52" s="76"/>
      <c r="K52" s="76"/>
      <c r="L52" s="76"/>
      <c r="M52" s="76"/>
      <c r="N52" s="76"/>
      <c r="O52" s="76"/>
      <c r="P52" s="87"/>
      <c r="Q52" s="76"/>
      <c r="R52" s="76"/>
      <c r="S52" s="76"/>
      <c r="T52" s="76">
        <f t="shared" si="23"/>
        <v>0</v>
      </c>
      <c r="U52" s="76"/>
      <c r="V52" s="76"/>
      <c r="W52" s="76"/>
      <c r="X52" s="76"/>
      <c r="Y52" s="76"/>
      <c r="Z52" s="76"/>
      <c r="AA52" s="87"/>
      <c r="AB52" s="76"/>
    </row>
    <row r="53" hidden="1" outlineLevel="1" spans="1:28">
      <c r="A53" s="127" t="s">
        <v>1248</v>
      </c>
      <c r="B53" s="71">
        <f t="shared" si="21"/>
        <v>0</v>
      </c>
      <c r="C53" s="76">
        <f t="shared" si="22"/>
        <v>0</v>
      </c>
      <c r="D53" s="76"/>
      <c r="E53" s="76"/>
      <c r="F53" s="76"/>
      <c r="G53" s="76"/>
      <c r="H53" s="76"/>
      <c r="I53" s="76"/>
      <c r="J53" s="76"/>
      <c r="K53" s="76"/>
      <c r="L53" s="76"/>
      <c r="M53" s="76"/>
      <c r="N53" s="76"/>
      <c r="O53" s="76"/>
      <c r="P53" s="87"/>
      <c r="Q53" s="76"/>
      <c r="R53" s="76"/>
      <c r="S53" s="76"/>
      <c r="T53" s="76">
        <f t="shared" si="23"/>
        <v>0</v>
      </c>
      <c r="U53" s="76"/>
      <c r="V53" s="76"/>
      <c r="W53" s="76"/>
      <c r="X53" s="76"/>
      <c r="Y53" s="76"/>
      <c r="Z53" s="76"/>
      <c r="AA53" s="87"/>
      <c r="AB53" s="76"/>
    </row>
    <row r="54" hidden="1" outlineLevel="1" spans="1:28">
      <c r="A54" s="127" t="s">
        <v>1249</v>
      </c>
      <c r="B54" s="71">
        <f t="shared" si="21"/>
        <v>0</v>
      </c>
      <c r="C54" s="76">
        <f t="shared" si="22"/>
        <v>0</v>
      </c>
      <c r="D54" s="76"/>
      <c r="E54" s="76"/>
      <c r="F54" s="76"/>
      <c r="G54" s="76"/>
      <c r="H54" s="76"/>
      <c r="I54" s="76"/>
      <c r="J54" s="76"/>
      <c r="K54" s="76"/>
      <c r="L54" s="76"/>
      <c r="M54" s="76"/>
      <c r="N54" s="76"/>
      <c r="O54" s="76"/>
      <c r="P54" s="87"/>
      <c r="Q54" s="76"/>
      <c r="R54" s="76"/>
      <c r="S54" s="76"/>
      <c r="T54" s="76">
        <f t="shared" si="23"/>
        <v>0</v>
      </c>
      <c r="U54" s="76"/>
      <c r="V54" s="76"/>
      <c r="W54" s="76"/>
      <c r="X54" s="76"/>
      <c r="Y54" s="76"/>
      <c r="Z54" s="76"/>
      <c r="AA54" s="87"/>
      <c r="AB54" s="76"/>
    </row>
    <row r="55" hidden="1" outlineLevel="1" spans="1:28">
      <c r="A55" s="127" t="s">
        <v>1250</v>
      </c>
      <c r="B55" s="71">
        <f t="shared" si="21"/>
        <v>0</v>
      </c>
      <c r="C55" s="76">
        <f t="shared" si="22"/>
        <v>0</v>
      </c>
      <c r="D55" s="76"/>
      <c r="E55" s="76"/>
      <c r="F55" s="76"/>
      <c r="G55" s="76"/>
      <c r="H55" s="76"/>
      <c r="I55" s="76"/>
      <c r="J55" s="76"/>
      <c r="K55" s="76"/>
      <c r="L55" s="76"/>
      <c r="M55" s="76"/>
      <c r="N55" s="76"/>
      <c r="O55" s="76"/>
      <c r="P55" s="87"/>
      <c r="Q55" s="76"/>
      <c r="R55" s="76"/>
      <c r="S55" s="76"/>
      <c r="T55" s="76">
        <f t="shared" si="23"/>
        <v>0</v>
      </c>
      <c r="U55" s="76"/>
      <c r="V55" s="76"/>
      <c r="W55" s="76"/>
      <c r="X55" s="76"/>
      <c r="Y55" s="76"/>
      <c r="Z55" s="76"/>
      <c r="AA55" s="87"/>
      <c r="AB55" s="76"/>
    </row>
    <row r="56" hidden="1" outlineLevel="1" spans="1:28">
      <c r="A56" s="127" t="s">
        <v>1251</v>
      </c>
      <c r="B56" s="71">
        <f t="shared" si="21"/>
        <v>0</v>
      </c>
      <c r="C56" s="76">
        <f t="shared" si="22"/>
        <v>0</v>
      </c>
      <c r="D56" s="76"/>
      <c r="E56" s="76"/>
      <c r="F56" s="76"/>
      <c r="G56" s="76"/>
      <c r="H56" s="76"/>
      <c r="I56" s="76"/>
      <c r="J56" s="76"/>
      <c r="K56" s="76"/>
      <c r="L56" s="76"/>
      <c r="M56" s="76"/>
      <c r="N56" s="76"/>
      <c r="O56" s="76"/>
      <c r="P56" s="87"/>
      <c r="Q56" s="76"/>
      <c r="R56" s="76"/>
      <c r="S56" s="76"/>
      <c r="T56" s="76">
        <f t="shared" si="23"/>
        <v>0</v>
      </c>
      <c r="U56" s="76"/>
      <c r="V56" s="76"/>
      <c r="W56" s="76"/>
      <c r="X56" s="76"/>
      <c r="Y56" s="76"/>
      <c r="Z56" s="76"/>
      <c r="AA56" s="87"/>
      <c r="AB56" s="76"/>
    </row>
    <row r="57" collapsed="1" spans="1:28">
      <c r="A57" s="126" t="s">
        <v>1252</v>
      </c>
      <c r="B57" s="71">
        <f>B58+B59</f>
        <v>0</v>
      </c>
      <c r="C57" s="71">
        <f t="shared" ref="C57:AB57" si="24">C58+C59</f>
        <v>0</v>
      </c>
      <c r="D57" s="71">
        <f t="shared" si="24"/>
        <v>0</v>
      </c>
      <c r="E57" s="71">
        <f t="shared" si="24"/>
        <v>0</v>
      </c>
      <c r="F57" s="71">
        <f t="shared" si="24"/>
        <v>0</v>
      </c>
      <c r="G57" s="71">
        <f t="shared" si="24"/>
        <v>0</v>
      </c>
      <c r="H57" s="71">
        <f t="shared" si="24"/>
        <v>0</v>
      </c>
      <c r="I57" s="71">
        <f t="shared" si="24"/>
        <v>0</v>
      </c>
      <c r="J57" s="71">
        <f t="shared" si="24"/>
        <v>0</v>
      </c>
      <c r="K57" s="71">
        <f t="shared" si="24"/>
        <v>0</v>
      </c>
      <c r="L57" s="71">
        <f t="shared" si="24"/>
        <v>0</v>
      </c>
      <c r="M57" s="71">
        <f t="shared" si="24"/>
        <v>0</v>
      </c>
      <c r="N57" s="71">
        <f t="shared" si="24"/>
        <v>0</v>
      </c>
      <c r="O57" s="71">
        <f t="shared" si="24"/>
        <v>0</v>
      </c>
      <c r="P57" s="71">
        <f t="shared" si="24"/>
        <v>0</v>
      </c>
      <c r="Q57" s="71">
        <f t="shared" si="24"/>
        <v>0</v>
      </c>
      <c r="R57" s="71">
        <f t="shared" si="24"/>
        <v>0</v>
      </c>
      <c r="S57" s="71">
        <f t="shared" si="24"/>
        <v>0</v>
      </c>
      <c r="T57" s="71">
        <f t="shared" si="24"/>
        <v>0</v>
      </c>
      <c r="U57" s="71">
        <f t="shared" si="24"/>
        <v>0</v>
      </c>
      <c r="V57" s="71">
        <f t="shared" si="24"/>
        <v>0</v>
      </c>
      <c r="W57" s="71">
        <f t="shared" si="24"/>
        <v>0</v>
      </c>
      <c r="X57" s="71">
        <f t="shared" si="24"/>
        <v>0</v>
      </c>
      <c r="Y57" s="71">
        <f t="shared" si="24"/>
        <v>0</v>
      </c>
      <c r="Z57" s="71">
        <f t="shared" si="24"/>
        <v>0</v>
      </c>
      <c r="AA57" s="71">
        <f t="shared" si="24"/>
        <v>0</v>
      </c>
      <c r="AB57" s="71">
        <f t="shared" si="24"/>
        <v>0</v>
      </c>
    </row>
    <row r="58" hidden="1" outlineLevel="1" spans="1:28">
      <c r="A58" s="127" t="s">
        <v>1253</v>
      </c>
      <c r="B58" s="71">
        <f>SUM(C58,T58)</f>
        <v>0</v>
      </c>
      <c r="C58" s="76">
        <f>SUM(D58:S58)</f>
        <v>0</v>
      </c>
      <c r="D58" s="76"/>
      <c r="E58" s="76"/>
      <c r="F58" s="76"/>
      <c r="G58" s="76"/>
      <c r="H58" s="76"/>
      <c r="I58" s="76"/>
      <c r="J58" s="76"/>
      <c r="K58" s="76"/>
      <c r="L58" s="76"/>
      <c r="M58" s="76"/>
      <c r="N58" s="76"/>
      <c r="O58" s="76"/>
      <c r="P58" s="87"/>
      <c r="Q58" s="76"/>
      <c r="R58" s="76"/>
      <c r="S58" s="76"/>
      <c r="T58" s="76">
        <f>SUM(U58:AB58)</f>
        <v>0</v>
      </c>
      <c r="U58" s="76"/>
      <c r="V58" s="76"/>
      <c r="W58" s="76"/>
      <c r="X58" s="76"/>
      <c r="Y58" s="76"/>
      <c r="Z58" s="76"/>
      <c r="AA58" s="87"/>
      <c r="AB58" s="76"/>
    </row>
    <row r="59" hidden="1" outlineLevel="1" spans="1:28">
      <c r="A59" s="85" t="s">
        <v>1254</v>
      </c>
      <c r="B59" s="71">
        <f>SUM(B60:B71)</f>
        <v>0</v>
      </c>
      <c r="C59" s="71">
        <f t="shared" ref="C59:AB59" si="25">SUM(C60:C71)</f>
        <v>0</v>
      </c>
      <c r="D59" s="71">
        <f t="shared" si="25"/>
        <v>0</v>
      </c>
      <c r="E59" s="71">
        <f t="shared" si="25"/>
        <v>0</v>
      </c>
      <c r="F59" s="71">
        <f t="shared" si="25"/>
        <v>0</v>
      </c>
      <c r="G59" s="71">
        <f t="shared" si="25"/>
        <v>0</v>
      </c>
      <c r="H59" s="71">
        <f t="shared" si="25"/>
        <v>0</v>
      </c>
      <c r="I59" s="71">
        <f t="shared" si="25"/>
        <v>0</v>
      </c>
      <c r="J59" s="71">
        <f t="shared" si="25"/>
        <v>0</v>
      </c>
      <c r="K59" s="71">
        <f t="shared" si="25"/>
        <v>0</v>
      </c>
      <c r="L59" s="71">
        <f t="shared" si="25"/>
        <v>0</v>
      </c>
      <c r="M59" s="71">
        <f t="shared" si="25"/>
        <v>0</v>
      </c>
      <c r="N59" s="71">
        <f t="shared" si="25"/>
        <v>0</v>
      </c>
      <c r="O59" s="71">
        <f t="shared" si="25"/>
        <v>0</v>
      </c>
      <c r="P59" s="71">
        <f t="shared" si="25"/>
        <v>0</v>
      </c>
      <c r="Q59" s="71">
        <f t="shared" si="25"/>
        <v>0</v>
      </c>
      <c r="R59" s="71">
        <f t="shared" si="25"/>
        <v>0</v>
      </c>
      <c r="S59" s="71">
        <f t="shared" si="25"/>
        <v>0</v>
      </c>
      <c r="T59" s="71">
        <f t="shared" si="25"/>
        <v>0</v>
      </c>
      <c r="U59" s="71">
        <f t="shared" si="25"/>
        <v>0</v>
      </c>
      <c r="V59" s="71">
        <f t="shared" si="25"/>
        <v>0</v>
      </c>
      <c r="W59" s="71">
        <f t="shared" si="25"/>
        <v>0</v>
      </c>
      <c r="X59" s="71">
        <f t="shared" si="25"/>
        <v>0</v>
      </c>
      <c r="Y59" s="71">
        <f t="shared" si="25"/>
        <v>0</v>
      </c>
      <c r="Z59" s="71">
        <f t="shared" si="25"/>
        <v>0</v>
      </c>
      <c r="AA59" s="71">
        <f t="shared" si="25"/>
        <v>0</v>
      </c>
      <c r="AB59" s="71">
        <f t="shared" si="25"/>
        <v>0</v>
      </c>
    </row>
    <row r="60" hidden="1" outlineLevel="1" spans="1:28">
      <c r="A60" s="127" t="s">
        <v>1255</v>
      </c>
      <c r="B60" s="71">
        <f t="shared" ref="B60:B71" si="26">SUM(C60,T60)</f>
        <v>0</v>
      </c>
      <c r="C60" s="76">
        <f t="shared" ref="C60:C71" si="27">SUM(D60:S60)</f>
        <v>0</v>
      </c>
      <c r="D60" s="76"/>
      <c r="E60" s="76"/>
      <c r="F60" s="76"/>
      <c r="G60" s="76"/>
      <c r="H60" s="76"/>
      <c r="I60" s="76"/>
      <c r="J60" s="76"/>
      <c r="K60" s="76"/>
      <c r="L60" s="76"/>
      <c r="M60" s="76"/>
      <c r="N60" s="76"/>
      <c r="O60" s="76"/>
      <c r="P60" s="87"/>
      <c r="Q60" s="76"/>
      <c r="R60" s="76"/>
      <c r="S60" s="76"/>
      <c r="T60" s="76">
        <f t="shared" ref="T60:T71" si="28">SUM(U60:AB60)</f>
        <v>0</v>
      </c>
      <c r="U60" s="76"/>
      <c r="V60" s="76"/>
      <c r="W60" s="76"/>
      <c r="X60" s="76"/>
      <c r="Y60" s="76"/>
      <c r="Z60" s="76"/>
      <c r="AA60" s="87"/>
      <c r="AB60" s="76"/>
    </row>
    <row r="61" hidden="1" outlineLevel="1" spans="1:28">
      <c r="A61" s="127" t="s">
        <v>1256</v>
      </c>
      <c r="B61" s="71">
        <f t="shared" si="26"/>
        <v>0</v>
      </c>
      <c r="C61" s="76">
        <f t="shared" si="27"/>
        <v>0</v>
      </c>
      <c r="D61" s="76"/>
      <c r="E61" s="76"/>
      <c r="F61" s="76"/>
      <c r="G61" s="76"/>
      <c r="H61" s="76"/>
      <c r="I61" s="76"/>
      <c r="J61" s="76"/>
      <c r="K61" s="76"/>
      <c r="L61" s="76"/>
      <c r="M61" s="76"/>
      <c r="N61" s="76"/>
      <c r="O61" s="76"/>
      <c r="P61" s="87"/>
      <c r="Q61" s="76"/>
      <c r="R61" s="76"/>
      <c r="S61" s="76"/>
      <c r="T61" s="76">
        <f t="shared" si="28"/>
        <v>0</v>
      </c>
      <c r="U61" s="76"/>
      <c r="V61" s="76"/>
      <c r="W61" s="76"/>
      <c r="X61" s="76"/>
      <c r="Y61" s="76"/>
      <c r="Z61" s="76"/>
      <c r="AA61" s="87"/>
      <c r="AB61" s="76"/>
    </row>
    <row r="62" hidden="1" outlineLevel="1" spans="1:28">
      <c r="A62" s="127" t="s">
        <v>1257</v>
      </c>
      <c r="B62" s="71">
        <f t="shared" si="26"/>
        <v>0</v>
      </c>
      <c r="C62" s="76">
        <f t="shared" si="27"/>
        <v>0</v>
      </c>
      <c r="D62" s="76"/>
      <c r="E62" s="76"/>
      <c r="F62" s="76"/>
      <c r="G62" s="76"/>
      <c r="H62" s="76"/>
      <c r="I62" s="76"/>
      <c r="J62" s="76"/>
      <c r="K62" s="76"/>
      <c r="L62" s="76"/>
      <c r="M62" s="76"/>
      <c r="N62" s="76"/>
      <c r="O62" s="76"/>
      <c r="P62" s="87"/>
      <c r="Q62" s="76"/>
      <c r="R62" s="76"/>
      <c r="S62" s="76"/>
      <c r="T62" s="76">
        <f t="shared" si="28"/>
        <v>0</v>
      </c>
      <c r="U62" s="76"/>
      <c r="V62" s="76"/>
      <c r="W62" s="76"/>
      <c r="X62" s="76"/>
      <c r="Y62" s="76"/>
      <c r="Z62" s="76"/>
      <c r="AA62" s="87"/>
      <c r="AB62" s="76"/>
    </row>
    <row r="63" hidden="1" outlineLevel="1" spans="1:28">
      <c r="A63" s="127" t="s">
        <v>1258</v>
      </c>
      <c r="B63" s="71">
        <f t="shared" si="26"/>
        <v>0</v>
      </c>
      <c r="C63" s="76">
        <f t="shared" si="27"/>
        <v>0</v>
      </c>
      <c r="D63" s="76"/>
      <c r="E63" s="76"/>
      <c r="F63" s="76"/>
      <c r="G63" s="76"/>
      <c r="H63" s="76"/>
      <c r="I63" s="76"/>
      <c r="J63" s="76"/>
      <c r="K63" s="76"/>
      <c r="L63" s="76"/>
      <c r="M63" s="76"/>
      <c r="N63" s="76"/>
      <c r="O63" s="76"/>
      <c r="P63" s="87"/>
      <c r="Q63" s="76"/>
      <c r="R63" s="76"/>
      <c r="S63" s="76"/>
      <c r="T63" s="76">
        <f t="shared" si="28"/>
        <v>0</v>
      </c>
      <c r="U63" s="76"/>
      <c r="V63" s="76"/>
      <c r="W63" s="76"/>
      <c r="X63" s="76"/>
      <c r="Y63" s="76"/>
      <c r="Z63" s="76"/>
      <c r="AA63" s="87"/>
      <c r="AB63" s="76"/>
    </row>
    <row r="64" hidden="1" outlineLevel="1" spans="1:28">
      <c r="A64" s="127" t="s">
        <v>1259</v>
      </c>
      <c r="B64" s="71">
        <f t="shared" si="26"/>
        <v>0</v>
      </c>
      <c r="C64" s="76">
        <f t="shared" si="27"/>
        <v>0</v>
      </c>
      <c r="D64" s="76"/>
      <c r="E64" s="76"/>
      <c r="F64" s="76"/>
      <c r="G64" s="76"/>
      <c r="H64" s="76"/>
      <c r="I64" s="76"/>
      <c r="J64" s="76"/>
      <c r="K64" s="76"/>
      <c r="L64" s="76"/>
      <c r="M64" s="76"/>
      <c r="N64" s="76"/>
      <c r="O64" s="76"/>
      <c r="P64" s="87"/>
      <c r="Q64" s="76"/>
      <c r="R64" s="76"/>
      <c r="S64" s="76"/>
      <c r="T64" s="76">
        <f t="shared" si="28"/>
        <v>0</v>
      </c>
      <c r="U64" s="76"/>
      <c r="V64" s="76"/>
      <c r="W64" s="76"/>
      <c r="X64" s="76"/>
      <c r="Y64" s="76"/>
      <c r="Z64" s="76"/>
      <c r="AA64" s="87"/>
      <c r="AB64" s="76"/>
    </row>
    <row r="65" hidden="1" outlineLevel="1" spans="1:28">
      <c r="A65" s="127" t="s">
        <v>1260</v>
      </c>
      <c r="B65" s="71">
        <f t="shared" si="26"/>
        <v>0</v>
      </c>
      <c r="C65" s="76">
        <f t="shared" si="27"/>
        <v>0</v>
      </c>
      <c r="D65" s="76"/>
      <c r="E65" s="76"/>
      <c r="F65" s="76"/>
      <c r="G65" s="76"/>
      <c r="H65" s="76"/>
      <c r="I65" s="76"/>
      <c r="J65" s="76"/>
      <c r="K65" s="76"/>
      <c r="L65" s="76"/>
      <c r="M65" s="76"/>
      <c r="N65" s="76"/>
      <c r="O65" s="76"/>
      <c r="P65" s="87"/>
      <c r="Q65" s="76"/>
      <c r="R65" s="76"/>
      <c r="S65" s="76"/>
      <c r="T65" s="76">
        <f t="shared" si="28"/>
        <v>0</v>
      </c>
      <c r="U65" s="76"/>
      <c r="V65" s="76"/>
      <c r="W65" s="76"/>
      <c r="X65" s="76"/>
      <c r="Y65" s="76"/>
      <c r="Z65" s="76"/>
      <c r="AA65" s="87"/>
      <c r="AB65" s="76"/>
    </row>
    <row r="66" hidden="1" outlineLevel="1" spans="1:28">
      <c r="A66" s="127" t="s">
        <v>1261</v>
      </c>
      <c r="B66" s="71">
        <f t="shared" si="26"/>
        <v>0</v>
      </c>
      <c r="C66" s="76">
        <f t="shared" si="27"/>
        <v>0</v>
      </c>
      <c r="D66" s="76"/>
      <c r="E66" s="76"/>
      <c r="F66" s="76"/>
      <c r="G66" s="76"/>
      <c r="H66" s="76"/>
      <c r="I66" s="76"/>
      <c r="J66" s="76"/>
      <c r="K66" s="76"/>
      <c r="L66" s="76"/>
      <c r="M66" s="76"/>
      <c r="N66" s="76"/>
      <c r="O66" s="76"/>
      <c r="P66" s="87"/>
      <c r="Q66" s="76"/>
      <c r="R66" s="76"/>
      <c r="S66" s="76"/>
      <c r="T66" s="76">
        <f t="shared" si="28"/>
        <v>0</v>
      </c>
      <c r="U66" s="76"/>
      <c r="V66" s="76"/>
      <c r="W66" s="76"/>
      <c r="X66" s="76"/>
      <c r="Y66" s="76"/>
      <c r="Z66" s="76"/>
      <c r="AA66" s="87"/>
      <c r="AB66" s="76"/>
    </row>
    <row r="67" hidden="1" outlineLevel="1" spans="1:28">
      <c r="A67" s="127" t="s">
        <v>1262</v>
      </c>
      <c r="B67" s="71">
        <f t="shared" si="26"/>
        <v>0</v>
      </c>
      <c r="C67" s="76">
        <f t="shared" si="27"/>
        <v>0</v>
      </c>
      <c r="D67" s="76"/>
      <c r="E67" s="76"/>
      <c r="F67" s="76"/>
      <c r="G67" s="76"/>
      <c r="H67" s="76"/>
      <c r="I67" s="76"/>
      <c r="J67" s="76"/>
      <c r="K67" s="76"/>
      <c r="L67" s="76"/>
      <c r="M67" s="76"/>
      <c r="N67" s="76"/>
      <c r="O67" s="76"/>
      <c r="P67" s="87"/>
      <c r="Q67" s="76"/>
      <c r="R67" s="76"/>
      <c r="S67" s="76"/>
      <c r="T67" s="76">
        <f t="shared" si="28"/>
        <v>0</v>
      </c>
      <c r="U67" s="76"/>
      <c r="V67" s="76"/>
      <c r="W67" s="76"/>
      <c r="X67" s="76"/>
      <c r="Y67" s="76"/>
      <c r="Z67" s="76"/>
      <c r="AA67" s="87"/>
      <c r="AB67" s="76"/>
    </row>
    <row r="68" hidden="1" outlineLevel="1" spans="1:28">
      <c r="A68" s="127" t="s">
        <v>1263</v>
      </c>
      <c r="B68" s="71">
        <f t="shared" si="26"/>
        <v>0</v>
      </c>
      <c r="C68" s="76">
        <f t="shared" si="27"/>
        <v>0</v>
      </c>
      <c r="D68" s="76"/>
      <c r="E68" s="76"/>
      <c r="F68" s="76"/>
      <c r="G68" s="76"/>
      <c r="H68" s="76"/>
      <c r="I68" s="76"/>
      <c r="J68" s="76"/>
      <c r="K68" s="76"/>
      <c r="L68" s="76"/>
      <c r="M68" s="76"/>
      <c r="N68" s="76"/>
      <c r="O68" s="76"/>
      <c r="P68" s="87"/>
      <c r="Q68" s="76"/>
      <c r="R68" s="76"/>
      <c r="S68" s="76"/>
      <c r="T68" s="76">
        <f t="shared" si="28"/>
        <v>0</v>
      </c>
      <c r="U68" s="76"/>
      <c r="V68" s="76"/>
      <c r="W68" s="76"/>
      <c r="X68" s="76"/>
      <c r="Y68" s="76"/>
      <c r="Z68" s="76"/>
      <c r="AA68" s="87"/>
      <c r="AB68" s="76"/>
    </row>
    <row r="69" hidden="1" outlineLevel="1" spans="1:28">
      <c r="A69" s="127" t="s">
        <v>1264</v>
      </c>
      <c r="B69" s="71">
        <f t="shared" si="26"/>
        <v>0</v>
      </c>
      <c r="C69" s="76">
        <f t="shared" si="27"/>
        <v>0</v>
      </c>
      <c r="D69" s="76"/>
      <c r="E69" s="76"/>
      <c r="F69" s="76"/>
      <c r="G69" s="76"/>
      <c r="H69" s="76"/>
      <c r="I69" s="76"/>
      <c r="J69" s="76"/>
      <c r="K69" s="76"/>
      <c r="L69" s="76"/>
      <c r="M69" s="76"/>
      <c r="N69" s="76"/>
      <c r="O69" s="76"/>
      <c r="P69" s="87"/>
      <c r="Q69" s="76"/>
      <c r="R69" s="76"/>
      <c r="S69" s="76"/>
      <c r="T69" s="76">
        <f t="shared" si="28"/>
        <v>0</v>
      </c>
      <c r="U69" s="76"/>
      <c r="V69" s="76"/>
      <c r="W69" s="76"/>
      <c r="X69" s="76"/>
      <c r="Y69" s="76"/>
      <c r="Z69" s="76"/>
      <c r="AA69" s="87"/>
      <c r="AB69" s="76"/>
    </row>
    <row r="70" hidden="1" outlineLevel="1" spans="1:28">
      <c r="A70" s="127" t="s">
        <v>1265</v>
      </c>
      <c r="B70" s="71">
        <f t="shared" si="26"/>
        <v>0</v>
      </c>
      <c r="C70" s="76">
        <f t="shared" si="27"/>
        <v>0</v>
      </c>
      <c r="D70" s="76"/>
      <c r="E70" s="76"/>
      <c r="F70" s="76"/>
      <c r="G70" s="76"/>
      <c r="H70" s="76"/>
      <c r="I70" s="76"/>
      <c r="J70" s="76"/>
      <c r="K70" s="76"/>
      <c r="L70" s="76"/>
      <c r="M70" s="76"/>
      <c r="N70" s="76"/>
      <c r="O70" s="76"/>
      <c r="P70" s="87"/>
      <c r="Q70" s="76"/>
      <c r="R70" s="76"/>
      <c r="S70" s="76"/>
      <c r="T70" s="76">
        <f t="shared" si="28"/>
        <v>0</v>
      </c>
      <c r="U70" s="76"/>
      <c r="V70" s="76"/>
      <c r="W70" s="76"/>
      <c r="X70" s="76"/>
      <c r="Y70" s="76"/>
      <c r="Z70" s="76"/>
      <c r="AA70" s="87"/>
      <c r="AB70" s="76"/>
    </row>
    <row r="71" hidden="1" outlineLevel="1" spans="1:28">
      <c r="A71" s="127" t="s">
        <v>1266</v>
      </c>
      <c r="B71" s="71">
        <f t="shared" si="26"/>
        <v>0</v>
      </c>
      <c r="C71" s="76">
        <f t="shared" si="27"/>
        <v>0</v>
      </c>
      <c r="D71" s="76"/>
      <c r="E71" s="76"/>
      <c r="F71" s="76"/>
      <c r="G71" s="76"/>
      <c r="H71" s="76"/>
      <c r="I71" s="76"/>
      <c r="J71" s="76"/>
      <c r="K71" s="76"/>
      <c r="L71" s="76"/>
      <c r="M71" s="76"/>
      <c r="N71" s="76"/>
      <c r="O71" s="76"/>
      <c r="P71" s="87"/>
      <c r="Q71" s="76"/>
      <c r="R71" s="76"/>
      <c r="S71" s="76"/>
      <c r="T71" s="76">
        <f t="shared" si="28"/>
        <v>0</v>
      </c>
      <c r="U71" s="76"/>
      <c r="V71" s="76"/>
      <c r="W71" s="76"/>
      <c r="X71" s="76"/>
      <c r="Y71" s="76"/>
      <c r="Z71" s="76"/>
      <c r="AA71" s="87"/>
      <c r="AB71" s="76"/>
    </row>
    <row r="72" collapsed="1" spans="1:28">
      <c r="A72" s="135" t="s">
        <v>1267</v>
      </c>
      <c r="B72" s="71">
        <f>B73+B74</f>
        <v>0</v>
      </c>
      <c r="C72" s="71">
        <f t="shared" ref="C72:AB72" si="29">C73+C74</f>
        <v>0</v>
      </c>
      <c r="D72" s="71">
        <f t="shared" si="29"/>
        <v>0</v>
      </c>
      <c r="E72" s="71">
        <f t="shared" si="29"/>
        <v>0</v>
      </c>
      <c r="F72" s="71">
        <f t="shared" si="29"/>
        <v>0</v>
      </c>
      <c r="G72" s="71">
        <f t="shared" si="29"/>
        <v>0</v>
      </c>
      <c r="H72" s="71">
        <f t="shared" si="29"/>
        <v>0</v>
      </c>
      <c r="I72" s="71">
        <f t="shared" si="29"/>
        <v>0</v>
      </c>
      <c r="J72" s="71">
        <f t="shared" si="29"/>
        <v>0</v>
      </c>
      <c r="K72" s="71">
        <f t="shared" si="29"/>
        <v>0</v>
      </c>
      <c r="L72" s="71">
        <f t="shared" si="29"/>
        <v>0</v>
      </c>
      <c r="M72" s="71">
        <f t="shared" si="29"/>
        <v>0</v>
      </c>
      <c r="N72" s="71">
        <f t="shared" si="29"/>
        <v>0</v>
      </c>
      <c r="O72" s="71">
        <f t="shared" si="29"/>
        <v>0</v>
      </c>
      <c r="P72" s="71">
        <f t="shared" si="29"/>
        <v>0</v>
      </c>
      <c r="Q72" s="71">
        <f t="shared" si="29"/>
        <v>0</v>
      </c>
      <c r="R72" s="71">
        <f t="shared" si="29"/>
        <v>0</v>
      </c>
      <c r="S72" s="71">
        <f t="shared" si="29"/>
        <v>0</v>
      </c>
      <c r="T72" s="71">
        <f t="shared" si="29"/>
        <v>0</v>
      </c>
      <c r="U72" s="71">
        <f t="shared" si="29"/>
        <v>0</v>
      </c>
      <c r="V72" s="71">
        <f t="shared" si="29"/>
        <v>0</v>
      </c>
      <c r="W72" s="71">
        <f t="shared" si="29"/>
        <v>0</v>
      </c>
      <c r="X72" s="71">
        <f t="shared" si="29"/>
        <v>0</v>
      </c>
      <c r="Y72" s="71">
        <f t="shared" si="29"/>
        <v>0</v>
      </c>
      <c r="Z72" s="71">
        <f t="shared" si="29"/>
        <v>0</v>
      </c>
      <c r="AA72" s="71">
        <f t="shared" si="29"/>
        <v>0</v>
      </c>
      <c r="AB72" s="71">
        <f t="shared" si="29"/>
        <v>0</v>
      </c>
    </row>
    <row r="73" hidden="1" outlineLevel="1" spans="1:28">
      <c r="A73" s="136" t="s">
        <v>1268</v>
      </c>
      <c r="B73" s="71">
        <f>SUM(C73,T73)</f>
        <v>0</v>
      </c>
      <c r="C73" s="76">
        <f>SUM(D73:S73)</f>
        <v>0</v>
      </c>
      <c r="D73" s="76"/>
      <c r="E73" s="76"/>
      <c r="F73" s="76"/>
      <c r="G73" s="76"/>
      <c r="H73" s="76"/>
      <c r="I73" s="76"/>
      <c r="J73" s="76"/>
      <c r="K73" s="76"/>
      <c r="L73" s="76"/>
      <c r="M73" s="76"/>
      <c r="N73" s="76"/>
      <c r="O73" s="76"/>
      <c r="P73" s="87"/>
      <c r="Q73" s="76"/>
      <c r="R73" s="76"/>
      <c r="S73" s="76"/>
      <c r="T73" s="76">
        <f>SUM(U73:AB73)</f>
        <v>0</v>
      </c>
      <c r="U73" s="76"/>
      <c r="V73" s="76"/>
      <c r="W73" s="76"/>
      <c r="X73" s="76"/>
      <c r="Y73" s="76"/>
      <c r="Z73" s="76"/>
      <c r="AA73" s="87"/>
      <c r="AB73" s="76"/>
    </row>
    <row r="74" hidden="1" outlineLevel="1" spans="1:28">
      <c r="A74" s="137" t="s">
        <v>1269</v>
      </c>
      <c r="B74" s="71">
        <f>SUM(B75:B83)</f>
        <v>0</v>
      </c>
      <c r="C74" s="71">
        <f t="shared" ref="C74:AB74" si="30">SUM(C75:C83)</f>
        <v>0</v>
      </c>
      <c r="D74" s="71">
        <f t="shared" si="30"/>
        <v>0</v>
      </c>
      <c r="E74" s="71">
        <f t="shared" si="30"/>
        <v>0</v>
      </c>
      <c r="F74" s="71">
        <f t="shared" si="30"/>
        <v>0</v>
      </c>
      <c r="G74" s="71">
        <f t="shared" si="30"/>
        <v>0</v>
      </c>
      <c r="H74" s="71">
        <f t="shared" si="30"/>
        <v>0</v>
      </c>
      <c r="I74" s="71">
        <f t="shared" si="30"/>
        <v>0</v>
      </c>
      <c r="J74" s="71">
        <f t="shared" si="30"/>
        <v>0</v>
      </c>
      <c r="K74" s="71">
        <f t="shared" si="30"/>
        <v>0</v>
      </c>
      <c r="L74" s="71">
        <f t="shared" si="30"/>
        <v>0</v>
      </c>
      <c r="M74" s="71">
        <f t="shared" si="30"/>
        <v>0</v>
      </c>
      <c r="N74" s="71">
        <f t="shared" si="30"/>
        <v>0</v>
      </c>
      <c r="O74" s="71">
        <f t="shared" si="30"/>
        <v>0</v>
      </c>
      <c r="P74" s="71">
        <f t="shared" si="30"/>
        <v>0</v>
      </c>
      <c r="Q74" s="71">
        <f t="shared" si="30"/>
        <v>0</v>
      </c>
      <c r="R74" s="71">
        <f t="shared" si="30"/>
        <v>0</v>
      </c>
      <c r="S74" s="71">
        <f t="shared" si="30"/>
        <v>0</v>
      </c>
      <c r="T74" s="71">
        <f t="shared" si="30"/>
        <v>0</v>
      </c>
      <c r="U74" s="71">
        <f t="shared" si="30"/>
        <v>0</v>
      </c>
      <c r="V74" s="71">
        <f t="shared" si="30"/>
        <v>0</v>
      </c>
      <c r="W74" s="71">
        <f t="shared" si="30"/>
        <v>0</v>
      </c>
      <c r="X74" s="71">
        <f t="shared" si="30"/>
        <v>0</v>
      </c>
      <c r="Y74" s="71">
        <f t="shared" si="30"/>
        <v>0</v>
      </c>
      <c r="Z74" s="71">
        <f t="shared" si="30"/>
        <v>0</v>
      </c>
      <c r="AA74" s="71">
        <f t="shared" si="30"/>
        <v>0</v>
      </c>
      <c r="AB74" s="71">
        <f t="shared" si="30"/>
        <v>0</v>
      </c>
    </row>
    <row r="75" hidden="1" outlineLevel="1" spans="1:28">
      <c r="A75" s="136" t="s">
        <v>1270</v>
      </c>
      <c r="B75" s="71">
        <f t="shared" ref="B75:B83" si="31">SUM(C75,T75)</f>
        <v>0</v>
      </c>
      <c r="C75" s="76">
        <f t="shared" ref="C75:C83" si="32">SUM(D75:S75)</f>
        <v>0</v>
      </c>
      <c r="D75" s="76"/>
      <c r="E75" s="76"/>
      <c r="F75" s="76"/>
      <c r="G75" s="76"/>
      <c r="H75" s="76"/>
      <c r="I75" s="76"/>
      <c r="J75" s="76"/>
      <c r="K75" s="76"/>
      <c r="L75" s="76"/>
      <c r="M75" s="76"/>
      <c r="N75" s="76"/>
      <c r="O75" s="76"/>
      <c r="P75" s="87"/>
      <c r="Q75" s="76"/>
      <c r="R75" s="76"/>
      <c r="S75" s="76"/>
      <c r="T75" s="76">
        <f t="shared" ref="T75:T83" si="33">SUM(U75:AB75)</f>
        <v>0</v>
      </c>
      <c r="U75" s="76"/>
      <c r="V75" s="76"/>
      <c r="W75" s="76"/>
      <c r="X75" s="76"/>
      <c r="Y75" s="76"/>
      <c r="Z75" s="76"/>
      <c r="AA75" s="87"/>
      <c r="AB75" s="76"/>
    </row>
    <row r="76" hidden="1" outlineLevel="1" spans="1:28">
      <c r="A76" s="136" t="s">
        <v>1271</v>
      </c>
      <c r="B76" s="71">
        <f t="shared" si="31"/>
        <v>0</v>
      </c>
      <c r="C76" s="76">
        <f t="shared" si="32"/>
        <v>0</v>
      </c>
      <c r="D76" s="76"/>
      <c r="E76" s="76"/>
      <c r="F76" s="76"/>
      <c r="G76" s="76"/>
      <c r="H76" s="76"/>
      <c r="I76" s="76"/>
      <c r="J76" s="76"/>
      <c r="K76" s="76"/>
      <c r="L76" s="76"/>
      <c r="M76" s="76"/>
      <c r="N76" s="76"/>
      <c r="O76" s="76"/>
      <c r="P76" s="87"/>
      <c r="Q76" s="76"/>
      <c r="R76" s="76"/>
      <c r="S76" s="76"/>
      <c r="T76" s="76">
        <f t="shared" si="33"/>
        <v>0</v>
      </c>
      <c r="U76" s="76"/>
      <c r="V76" s="76"/>
      <c r="W76" s="76"/>
      <c r="X76" s="76"/>
      <c r="Y76" s="76"/>
      <c r="Z76" s="76"/>
      <c r="AA76" s="87"/>
      <c r="AB76" s="76"/>
    </row>
    <row r="77" hidden="1" outlineLevel="1" spans="1:28">
      <c r="A77" s="136" t="s">
        <v>1272</v>
      </c>
      <c r="B77" s="71">
        <f t="shared" si="31"/>
        <v>0</v>
      </c>
      <c r="C77" s="76">
        <f t="shared" si="32"/>
        <v>0</v>
      </c>
      <c r="D77" s="76"/>
      <c r="E77" s="76"/>
      <c r="F77" s="76"/>
      <c r="G77" s="76"/>
      <c r="H77" s="76"/>
      <c r="I77" s="76"/>
      <c r="J77" s="76"/>
      <c r="K77" s="76"/>
      <c r="L77" s="76"/>
      <c r="M77" s="76"/>
      <c r="N77" s="76"/>
      <c r="O77" s="76"/>
      <c r="P77" s="87"/>
      <c r="Q77" s="76"/>
      <c r="R77" s="76"/>
      <c r="S77" s="76"/>
      <c r="T77" s="76">
        <f t="shared" si="33"/>
        <v>0</v>
      </c>
      <c r="U77" s="76"/>
      <c r="V77" s="76"/>
      <c r="W77" s="76"/>
      <c r="X77" s="76"/>
      <c r="Y77" s="76"/>
      <c r="Z77" s="76"/>
      <c r="AA77" s="87"/>
      <c r="AB77" s="76"/>
    </row>
    <row r="78" hidden="1" outlineLevel="1" spans="1:28">
      <c r="A78" s="136" t="s">
        <v>1273</v>
      </c>
      <c r="B78" s="71">
        <f t="shared" si="31"/>
        <v>0</v>
      </c>
      <c r="C78" s="76">
        <f t="shared" si="32"/>
        <v>0</v>
      </c>
      <c r="D78" s="76"/>
      <c r="E78" s="76"/>
      <c r="F78" s="76"/>
      <c r="G78" s="76"/>
      <c r="H78" s="76"/>
      <c r="I78" s="76"/>
      <c r="J78" s="76"/>
      <c r="K78" s="76"/>
      <c r="L78" s="76"/>
      <c r="M78" s="76"/>
      <c r="N78" s="76"/>
      <c r="O78" s="76"/>
      <c r="P78" s="87"/>
      <c r="Q78" s="76"/>
      <c r="R78" s="76"/>
      <c r="S78" s="76"/>
      <c r="T78" s="76">
        <f t="shared" si="33"/>
        <v>0</v>
      </c>
      <c r="U78" s="76"/>
      <c r="V78" s="76"/>
      <c r="W78" s="76"/>
      <c r="X78" s="76"/>
      <c r="Y78" s="76"/>
      <c r="Z78" s="76"/>
      <c r="AA78" s="87"/>
      <c r="AB78" s="76"/>
    </row>
    <row r="79" hidden="1" outlineLevel="1" spans="1:28">
      <c r="A79" s="136" t="s">
        <v>1274</v>
      </c>
      <c r="B79" s="71">
        <f t="shared" si="31"/>
        <v>0</v>
      </c>
      <c r="C79" s="76">
        <f t="shared" si="32"/>
        <v>0</v>
      </c>
      <c r="D79" s="76"/>
      <c r="E79" s="76"/>
      <c r="F79" s="76"/>
      <c r="G79" s="76"/>
      <c r="H79" s="76"/>
      <c r="I79" s="76"/>
      <c r="J79" s="76"/>
      <c r="K79" s="76"/>
      <c r="L79" s="76"/>
      <c r="M79" s="76"/>
      <c r="N79" s="76"/>
      <c r="O79" s="76"/>
      <c r="P79" s="87"/>
      <c r="Q79" s="76"/>
      <c r="R79" s="76"/>
      <c r="S79" s="76"/>
      <c r="T79" s="76">
        <f t="shared" si="33"/>
        <v>0</v>
      </c>
      <c r="U79" s="76"/>
      <c r="V79" s="76"/>
      <c r="W79" s="76"/>
      <c r="X79" s="76"/>
      <c r="Y79" s="76"/>
      <c r="Z79" s="76"/>
      <c r="AA79" s="87"/>
      <c r="AB79" s="76"/>
    </row>
    <row r="80" hidden="1" outlineLevel="1" spans="1:28">
      <c r="A80" s="136" t="s">
        <v>1275</v>
      </c>
      <c r="B80" s="71">
        <f t="shared" si="31"/>
        <v>0</v>
      </c>
      <c r="C80" s="76">
        <f t="shared" si="32"/>
        <v>0</v>
      </c>
      <c r="D80" s="76"/>
      <c r="E80" s="76"/>
      <c r="F80" s="76"/>
      <c r="G80" s="76"/>
      <c r="H80" s="76"/>
      <c r="I80" s="76"/>
      <c r="J80" s="76"/>
      <c r="K80" s="76"/>
      <c r="L80" s="76"/>
      <c r="M80" s="76"/>
      <c r="N80" s="76"/>
      <c r="O80" s="76"/>
      <c r="P80" s="87"/>
      <c r="Q80" s="76"/>
      <c r="R80" s="76"/>
      <c r="S80" s="76"/>
      <c r="T80" s="76">
        <f t="shared" si="33"/>
        <v>0</v>
      </c>
      <c r="U80" s="76"/>
      <c r="V80" s="76"/>
      <c r="W80" s="76"/>
      <c r="X80" s="76"/>
      <c r="Y80" s="76"/>
      <c r="Z80" s="76"/>
      <c r="AA80" s="87"/>
      <c r="AB80" s="76"/>
    </row>
    <row r="81" hidden="1" outlineLevel="1" spans="1:28">
      <c r="A81" s="136" t="s">
        <v>1276</v>
      </c>
      <c r="B81" s="71">
        <f t="shared" si="31"/>
        <v>0</v>
      </c>
      <c r="C81" s="76">
        <f t="shared" si="32"/>
        <v>0</v>
      </c>
      <c r="D81" s="76"/>
      <c r="E81" s="76"/>
      <c r="F81" s="76"/>
      <c r="G81" s="76"/>
      <c r="H81" s="76"/>
      <c r="I81" s="76"/>
      <c r="J81" s="76"/>
      <c r="K81" s="76"/>
      <c r="L81" s="76"/>
      <c r="M81" s="76"/>
      <c r="N81" s="76"/>
      <c r="O81" s="76"/>
      <c r="P81" s="87"/>
      <c r="Q81" s="76"/>
      <c r="R81" s="76"/>
      <c r="S81" s="76"/>
      <c r="T81" s="76">
        <f t="shared" si="33"/>
        <v>0</v>
      </c>
      <c r="U81" s="76"/>
      <c r="V81" s="76"/>
      <c r="W81" s="76"/>
      <c r="X81" s="76"/>
      <c r="Y81" s="76"/>
      <c r="Z81" s="76"/>
      <c r="AA81" s="87"/>
      <c r="AB81" s="76"/>
    </row>
    <row r="82" hidden="1" outlineLevel="1" spans="1:28">
      <c r="A82" s="136" t="s">
        <v>1277</v>
      </c>
      <c r="B82" s="71">
        <f t="shared" si="31"/>
        <v>0</v>
      </c>
      <c r="C82" s="76">
        <f t="shared" si="32"/>
        <v>0</v>
      </c>
      <c r="D82" s="76"/>
      <c r="E82" s="76"/>
      <c r="F82" s="76"/>
      <c r="G82" s="76"/>
      <c r="H82" s="76"/>
      <c r="I82" s="76"/>
      <c r="J82" s="76"/>
      <c r="K82" s="76"/>
      <c r="L82" s="76"/>
      <c r="M82" s="76"/>
      <c r="N82" s="76"/>
      <c r="O82" s="76"/>
      <c r="P82" s="87"/>
      <c r="Q82" s="76"/>
      <c r="R82" s="76"/>
      <c r="S82" s="76"/>
      <c r="T82" s="76">
        <f t="shared" si="33"/>
        <v>0</v>
      </c>
      <c r="U82" s="76"/>
      <c r="V82" s="76"/>
      <c r="W82" s="76"/>
      <c r="X82" s="76"/>
      <c r="Y82" s="76"/>
      <c r="Z82" s="76"/>
      <c r="AA82" s="87"/>
      <c r="AB82" s="76"/>
    </row>
    <row r="83" hidden="1" outlineLevel="1" spans="1:28">
      <c r="A83" s="136" t="s">
        <v>1278</v>
      </c>
      <c r="B83" s="71">
        <f t="shared" si="31"/>
        <v>0</v>
      </c>
      <c r="C83" s="76">
        <f t="shared" si="32"/>
        <v>0</v>
      </c>
      <c r="D83" s="76"/>
      <c r="E83" s="76"/>
      <c r="F83" s="76"/>
      <c r="G83" s="76"/>
      <c r="H83" s="76"/>
      <c r="I83" s="76"/>
      <c r="J83" s="76"/>
      <c r="K83" s="76"/>
      <c r="L83" s="76"/>
      <c r="M83" s="76"/>
      <c r="N83" s="76"/>
      <c r="O83" s="76"/>
      <c r="P83" s="87"/>
      <c r="Q83" s="76"/>
      <c r="R83" s="76"/>
      <c r="S83" s="76"/>
      <c r="T83" s="76">
        <f t="shared" si="33"/>
        <v>0</v>
      </c>
      <c r="U83" s="76"/>
      <c r="V83" s="76"/>
      <c r="W83" s="76"/>
      <c r="X83" s="76"/>
      <c r="Y83" s="76"/>
      <c r="Z83" s="76"/>
      <c r="AA83" s="87"/>
      <c r="AB83" s="76"/>
    </row>
    <row r="84" collapsed="1" spans="1:28">
      <c r="A84" s="138" t="s">
        <v>1279</v>
      </c>
      <c r="B84" s="71">
        <f>B85+B86</f>
        <v>0</v>
      </c>
      <c r="C84" s="71">
        <f t="shared" ref="C84:AB84" si="34">C85+C86</f>
        <v>0</v>
      </c>
      <c r="D84" s="71">
        <f t="shared" si="34"/>
        <v>0</v>
      </c>
      <c r="E84" s="71">
        <f t="shared" si="34"/>
        <v>0</v>
      </c>
      <c r="F84" s="71">
        <f t="shared" si="34"/>
        <v>0</v>
      </c>
      <c r="G84" s="71">
        <f t="shared" si="34"/>
        <v>0</v>
      </c>
      <c r="H84" s="71">
        <f t="shared" si="34"/>
        <v>0</v>
      </c>
      <c r="I84" s="71">
        <f t="shared" si="34"/>
        <v>0</v>
      </c>
      <c r="J84" s="71">
        <f t="shared" si="34"/>
        <v>0</v>
      </c>
      <c r="K84" s="71">
        <f t="shared" si="34"/>
        <v>0</v>
      </c>
      <c r="L84" s="71">
        <f t="shared" si="34"/>
        <v>0</v>
      </c>
      <c r="M84" s="71">
        <f t="shared" si="34"/>
        <v>0</v>
      </c>
      <c r="N84" s="71">
        <f t="shared" si="34"/>
        <v>0</v>
      </c>
      <c r="O84" s="71">
        <f t="shared" si="34"/>
        <v>0</v>
      </c>
      <c r="P84" s="71">
        <f t="shared" si="34"/>
        <v>0</v>
      </c>
      <c r="Q84" s="71">
        <f t="shared" si="34"/>
        <v>0</v>
      </c>
      <c r="R84" s="71">
        <f t="shared" si="34"/>
        <v>0</v>
      </c>
      <c r="S84" s="71">
        <f t="shared" si="34"/>
        <v>0</v>
      </c>
      <c r="T84" s="71">
        <f t="shared" si="34"/>
        <v>0</v>
      </c>
      <c r="U84" s="71">
        <f t="shared" si="34"/>
        <v>0</v>
      </c>
      <c r="V84" s="71">
        <f t="shared" si="34"/>
        <v>0</v>
      </c>
      <c r="W84" s="71">
        <f t="shared" si="34"/>
        <v>0</v>
      </c>
      <c r="X84" s="71">
        <f t="shared" si="34"/>
        <v>0</v>
      </c>
      <c r="Y84" s="71">
        <f t="shared" si="34"/>
        <v>0</v>
      </c>
      <c r="Z84" s="71">
        <f t="shared" si="34"/>
        <v>0</v>
      </c>
      <c r="AA84" s="71">
        <f t="shared" si="34"/>
        <v>0</v>
      </c>
      <c r="AB84" s="71">
        <f t="shared" si="34"/>
        <v>0</v>
      </c>
    </row>
    <row r="85" hidden="1" outlineLevel="1" spans="1:28">
      <c r="A85" s="139" t="s">
        <v>1280</v>
      </c>
      <c r="B85" s="71">
        <f>SUM(C85,T85)</f>
        <v>0</v>
      </c>
      <c r="C85" s="76">
        <f>SUM(D85:S85)</f>
        <v>0</v>
      </c>
      <c r="D85" s="76"/>
      <c r="E85" s="76"/>
      <c r="F85" s="76"/>
      <c r="G85" s="76"/>
      <c r="H85" s="76"/>
      <c r="I85" s="76"/>
      <c r="J85" s="76"/>
      <c r="K85" s="76"/>
      <c r="L85" s="76"/>
      <c r="M85" s="76"/>
      <c r="N85" s="76"/>
      <c r="O85" s="76"/>
      <c r="P85" s="87"/>
      <c r="Q85" s="76"/>
      <c r="R85" s="76"/>
      <c r="S85" s="76"/>
      <c r="T85" s="76">
        <f>SUM(U85:AB85)</f>
        <v>0</v>
      </c>
      <c r="U85" s="76"/>
      <c r="V85" s="76"/>
      <c r="W85" s="76"/>
      <c r="X85" s="76"/>
      <c r="Y85" s="76"/>
      <c r="Z85" s="76"/>
      <c r="AA85" s="87"/>
      <c r="AB85" s="76"/>
    </row>
    <row r="86" hidden="1" outlineLevel="1" spans="1:28">
      <c r="A86" s="140" t="s">
        <v>1281</v>
      </c>
      <c r="B86" s="71">
        <f>SUM(B87:B95)</f>
        <v>0</v>
      </c>
      <c r="C86" s="71">
        <f t="shared" ref="C86:AB86" si="35">SUM(C87:C95)</f>
        <v>0</v>
      </c>
      <c r="D86" s="71">
        <f t="shared" si="35"/>
        <v>0</v>
      </c>
      <c r="E86" s="71">
        <f t="shared" si="35"/>
        <v>0</v>
      </c>
      <c r="F86" s="71">
        <f t="shared" si="35"/>
        <v>0</v>
      </c>
      <c r="G86" s="71">
        <f t="shared" si="35"/>
        <v>0</v>
      </c>
      <c r="H86" s="71">
        <f t="shared" si="35"/>
        <v>0</v>
      </c>
      <c r="I86" s="71">
        <f t="shared" si="35"/>
        <v>0</v>
      </c>
      <c r="J86" s="71">
        <f t="shared" si="35"/>
        <v>0</v>
      </c>
      <c r="K86" s="71">
        <f t="shared" si="35"/>
        <v>0</v>
      </c>
      <c r="L86" s="71">
        <f t="shared" si="35"/>
        <v>0</v>
      </c>
      <c r="M86" s="71">
        <f t="shared" si="35"/>
        <v>0</v>
      </c>
      <c r="N86" s="71">
        <f t="shared" si="35"/>
        <v>0</v>
      </c>
      <c r="O86" s="71">
        <f t="shared" si="35"/>
        <v>0</v>
      </c>
      <c r="P86" s="71">
        <f t="shared" si="35"/>
        <v>0</v>
      </c>
      <c r="Q86" s="71">
        <f t="shared" si="35"/>
        <v>0</v>
      </c>
      <c r="R86" s="71">
        <f t="shared" si="35"/>
        <v>0</v>
      </c>
      <c r="S86" s="71">
        <f t="shared" si="35"/>
        <v>0</v>
      </c>
      <c r="T86" s="71">
        <f t="shared" si="35"/>
        <v>0</v>
      </c>
      <c r="U86" s="71">
        <f t="shared" si="35"/>
        <v>0</v>
      </c>
      <c r="V86" s="71">
        <f t="shared" si="35"/>
        <v>0</v>
      </c>
      <c r="W86" s="71">
        <f t="shared" si="35"/>
        <v>0</v>
      </c>
      <c r="X86" s="71">
        <f t="shared" si="35"/>
        <v>0</v>
      </c>
      <c r="Y86" s="71">
        <f t="shared" si="35"/>
        <v>0</v>
      </c>
      <c r="Z86" s="71">
        <f t="shared" si="35"/>
        <v>0</v>
      </c>
      <c r="AA86" s="71">
        <f t="shared" si="35"/>
        <v>0</v>
      </c>
      <c r="AB86" s="71">
        <f t="shared" si="35"/>
        <v>0</v>
      </c>
    </row>
    <row r="87" hidden="1" outlineLevel="1" spans="1:28">
      <c r="A87" s="139" t="s">
        <v>1282</v>
      </c>
      <c r="B87" s="71">
        <f t="shared" ref="B87:B95" si="36">SUM(C87,T87)</f>
        <v>0</v>
      </c>
      <c r="C87" s="76">
        <f t="shared" ref="C87:C95" si="37">SUM(D87:S87)</f>
        <v>0</v>
      </c>
      <c r="D87" s="76"/>
      <c r="E87" s="76"/>
      <c r="F87" s="76"/>
      <c r="G87" s="76"/>
      <c r="H87" s="76"/>
      <c r="I87" s="76"/>
      <c r="J87" s="76"/>
      <c r="K87" s="76"/>
      <c r="L87" s="76"/>
      <c r="M87" s="76"/>
      <c r="N87" s="76"/>
      <c r="O87" s="76"/>
      <c r="P87" s="87"/>
      <c r="Q87" s="76"/>
      <c r="R87" s="76"/>
      <c r="S87" s="76"/>
      <c r="T87" s="76">
        <f t="shared" ref="T87:T95" si="38">SUM(U87:AB87)</f>
        <v>0</v>
      </c>
      <c r="U87" s="76"/>
      <c r="V87" s="76"/>
      <c r="W87" s="76"/>
      <c r="X87" s="76"/>
      <c r="Y87" s="76"/>
      <c r="Z87" s="76"/>
      <c r="AA87" s="87"/>
      <c r="AB87" s="76"/>
    </row>
    <row r="88" hidden="1" outlineLevel="1" spans="1:28">
      <c r="A88" s="139" t="s">
        <v>1283</v>
      </c>
      <c r="B88" s="71">
        <f t="shared" si="36"/>
        <v>0</v>
      </c>
      <c r="C88" s="76">
        <f t="shared" si="37"/>
        <v>0</v>
      </c>
      <c r="D88" s="76"/>
      <c r="E88" s="76"/>
      <c r="F88" s="76"/>
      <c r="G88" s="76"/>
      <c r="H88" s="76"/>
      <c r="I88" s="76"/>
      <c r="J88" s="76"/>
      <c r="K88" s="76"/>
      <c r="L88" s="76"/>
      <c r="M88" s="76"/>
      <c r="N88" s="76"/>
      <c r="O88" s="76"/>
      <c r="P88" s="87"/>
      <c r="Q88" s="76"/>
      <c r="R88" s="76"/>
      <c r="S88" s="76"/>
      <c r="T88" s="76">
        <f t="shared" si="38"/>
        <v>0</v>
      </c>
      <c r="U88" s="76"/>
      <c r="V88" s="76"/>
      <c r="W88" s="76"/>
      <c r="X88" s="76"/>
      <c r="Y88" s="76"/>
      <c r="Z88" s="76"/>
      <c r="AA88" s="87"/>
      <c r="AB88" s="76"/>
    </row>
    <row r="89" hidden="1" outlineLevel="1" spans="1:28">
      <c r="A89" s="139" t="s">
        <v>1284</v>
      </c>
      <c r="B89" s="71">
        <f t="shared" si="36"/>
        <v>0</v>
      </c>
      <c r="C89" s="76">
        <f t="shared" si="37"/>
        <v>0</v>
      </c>
      <c r="D89" s="76"/>
      <c r="E89" s="76"/>
      <c r="F89" s="76"/>
      <c r="G89" s="76"/>
      <c r="H89" s="76"/>
      <c r="I89" s="76"/>
      <c r="J89" s="76"/>
      <c r="K89" s="76"/>
      <c r="L89" s="76"/>
      <c r="M89" s="76"/>
      <c r="N89" s="76"/>
      <c r="O89" s="76"/>
      <c r="P89" s="87"/>
      <c r="Q89" s="76"/>
      <c r="R89" s="76"/>
      <c r="S89" s="76"/>
      <c r="T89" s="76">
        <f t="shared" si="38"/>
        <v>0</v>
      </c>
      <c r="U89" s="76"/>
      <c r="V89" s="76"/>
      <c r="W89" s="76"/>
      <c r="X89" s="76"/>
      <c r="Y89" s="76"/>
      <c r="Z89" s="76"/>
      <c r="AA89" s="87"/>
      <c r="AB89" s="76"/>
    </row>
    <row r="90" hidden="1" outlineLevel="1" spans="1:28">
      <c r="A90" s="139" t="s">
        <v>1285</v>
      </c>
      <c r="B90" s="71">
        <f t="shared" si="36"/>
        <v>0</v>
      </c>
      <c r="C90" s="76">
        <f t="shared" si="37"/>
        <v>0</v>
      </c>
      <c r="D90" s="76"/>
      <c r="E90" s="76"/>
      <c r="F90" s="76"/>
      <c r="G90" s="76"/>
      <c r="H90" s="76"/>
      <c r="I90" s="76"/>
      <c r="J90" s="76"/>
      <c r="K90" s="76"/>
      <c r="L90" s="76"/>
      <c r="M90" s="76"/>
      <c r="N90" s="76"/>
      <c r="O90" s="76"/>
      <c r="P90" s="87"/>
      <c r="Q90" s="76"/>
      <c r="R90" s="76"/>
      <c r="S90" s="76"/>
      <c r="T90" s="76">
        <f t="shared" si="38"/>
        <v>0</v>
      </c>
      <c r="U90" s="76"/>
      <c r="V90" s="76"/>
      <c r="W90" s="76"/>
      <c r="X90" s="76"/>
      <c r="Y90" s="76"/>
      <c r="Z90" s="76"/>
      <c r="AA90" s="87"/>
      <c r="AB90" s="76"/>
    </row>
    <row r="91" hidden="1" outlineLevel="1" spans="1:28">
      <c r="A91" s="139" t="s">
        <v>1286</v>
      </c>
      <c r="B91" s="71">
        <f t="shared" si="36"/>
        <v>0</v>
      </c>
      <c r="C91" s="76">
        <f t="shared" si="37"/>
        <v>0</v>
      </c>
      <c r="D91" s="76"/>
      <c r="E91" s="76"/>
      <c r="F91" s="76"/>
      <c r="G91" s="76"/>
      <c r="H91" s="76"/>
      <c r="I91" s="76"/>
      <c r="J91" s="76"/>
      <c r="K91" s="76"/>
      <c r="L91" s="76"/>
      <c r="M91" s="76"/>
      <c r="N91" s="76"/>
      <c r="O91" s="76"/>
      <c r="P91" s="87"/>
      <c r="Q91" s="76"/>
      <c r="R91" s="76"/>
      <c r="S91" s="76"/>
      <c r="T91" s="76">
        <f t="shared" si="38"/>
        <v>0</v>
      </c>
      <c r="U91" s="76"/>
      <c r="V91" s="76"/>
      <c r="W91" s="76"/>
      <c r="X91" s="76"/>
      <c r="Y91" s="76"/>
      <c r="Z91" s="76"/>
      <c r="AA91" s="87"/>
      <c r="AB91" s="76"/>
    </row>
    <row r="92" hidden="1" outlineLevel="1" spans="1:28">
      <c r="A92" s="139" t="s">
        <v>1287</v>
      </c>
      <c r="B92" s="71">
        <f t="shared" si="36"/>
        <v>0</v>
      </c>
      <c r="C92" s="76">
        <f t="shared" si="37"/>
        <v>0</v>
      </c>
      <c r="D92" s="76"/>
      <c r="E92" s="76"/>
      <c r="F92" s="76"/>
      <c r="G92" s="76"/>
      <c r="H92" s="76"/>
      <c r="I92" s="76"/>
      <c r="J92" s="76"/>
      <c r="K92" s="76"/>
      <c r="L92" s="76"/>
      <c r="M92" s="76"/>
      <c r="N92" s="76"/>
      <c r="O92" s="76"/>
      <c r="P92" s="87"/>
      <c r="Q92" s="76"/>
      <c r="R92" s="76"/>
      <c r="S92" s="76"/>
      <c r="T92" s="76">
        <f t="shared" si="38"/>
        <v>0</v>
      </c>
      <c r="U92" s="76"/>
      <c r="V92" s="76"/>
      <c r="W92" s="76"/>
      <c r="X92" s="76"/>
      <c r="Y92" s="76"/>
      <c r="Z92" s="76"/>
      <c r="AA92" s="87"/>
      <c r="AB92" s="76"/>
    </row>
    <row r="93" hidden="1" outlineLevel="1" spans="1:28">
      <c r="A93" s="139" t="s">
        <v>1288</v>
      </c>
      <c r="B93" s="71">
        <f t="shared" si="36"/>
        <v>0</v>
      </c>
      <c r="C93" s="76">
        <f t="shared" si="37"/>
        <v>0</v>
      </c>
      <c r="D93" s="76"/>
      <c r="E93" s="76"/>
      <c r="F93" s="76"/>
      <c r="G93" s="76"/>
      <c r="H93" s="76"/>
      <c r="I93" s="76"/>
      <c r="J93" s="76"/>
      <c r="K93" s="76"/>
      <c r="L93" s="76"/>
      <c r="M93" s="76"/>
      <c r="N93" s="76"/>
      <c r="O93" s="76"/>
      <c r="P93" s="87"/>
      <c r="Q93" s="76"/>
      <c r="R93" s="76"/>
      <c r="S93" s="76"/>
      <c r="T93" s="76">
        <f t="shared" si="38"/>
        <v>0</v>
      </c>
      <c r="U93" s="76"/>
      <c r="V93" s="76"/>
      <c r="W93" s="76"/>
      <c r="X93" s="76"/>
      <c r="Y93" s="76"/>
      <c r="Z93" s="76"/>
      <c r="AA93" s="87"/>
      <c r="AB93" s="76"/>
    </row>
    <row r="94" hidden="1" outlineLevel="1" spans="1:28">
      <c r="A94" s="139" t="s">
        <v>1289</v>
      </c>
      <c r="B94" s="71">
        <f t="shared" si="36"/>
        <v>0</v>
      </c>
      <c r="C94" s="76">
        <f t="shared" si="37"/>
        <v>0</v>
      </c>
      <c r="D94" s="76"/>
      <c r="E94" s="76"/>
      <c r="F94" s="76"/>
      <c r="G94" s="76"/>
      <c r="H94" s="76"/>
      <c r="I94" s="76"/>
      <c r="J94" s="76"/>
      <c r="K94" s="76"/>
      <c r="L94" s="76"/>
      <c r="M94" s="76"/>
      <c r="N94" s="76"/>
      <c r="O94" s="76"/>
      <c r="P94" s="87"/>
      <c r="Q94" s="76"/>
      <c r="R94" s="76"/>
      <c r="S94" s="76"/>
      <c r="T94" s="76">
        <f t="shared" si="38"/>
        <v>0</v>
      </c>
      <c r="U94" s="76"/>
      <c r="V94" s="76"/>
      <c r="W94" s="76"/>
      <c r="X94" s="76"/>
      <c r="Y94" s="76"/>
      <c r="Z94" s="76"/>
      <c r="AA94" s="87"/>
      <c r="AB94" s="76"/>
    </row>
    <row r="95" hidden="1" outlineLevel="1" spans="1:28">
      <c r="A95" s="139" t="s">
        <v>1290</v>
      </c>
      <c r="B95" s="71">
        <f t="shared" si="36"/>
        <v>0</v>
      </c>
      <c r="C95" s="76">
        <f t="shared" si="37"/>
        <v>0</v>
      </c>
      <c r="D95" s="76"/>
      <c r="E95" s="76"/>
      <c r="F95" s="76"/>
      <c r="G95" s="76"/>
      <c r="H95" s="76"/>
      <c r="I95" s="76"/>
      <c r="J95" s="76"/>
      <c r="K95" s="76"/>
      <c r="L95" s="76"/>
      <c r="M95" s="76"/>
      <c r="N95" s="76"/>
      <c r="O95" s="76"/>
      <c r="P95" s="87"/>
      <c r="Q95" s="76"/>
      <c r="R95" s="76"/>
      <c r="S95" s="76"/>
      <c r="T95" s="76">
        <f t="shared" si="38"/>
        <v>0</v>
      </c>
      <c r="U95" s="76"/>
      <c r="V95" s="76"/>
      <c r="W95" s="76"/>
      <c r="X95" s="76"/>
      <c r="Y95" s="76"/>
      <c r="Z95" s="76"/>
      <c r="AA95" s="87"/>
      <c r="AB95" s="76"/>
    </row>
    <row r="96" collapsed="1" spans="1:28">
      <c r="A96" s="126" t="s">
        <v>1291</v>
      </c>
      <c r="B96" s="71">
        <f>B97+B98</f>
        <v>0</v>
      </c>
      <c r="C96" s="71">
        <f t="shared" ref="C96:AB96" si="39">C97+C98</f>
        <v>0</v>
      </c>
      <c r="D96" s="71">
        <f t="shared" si="39"/>
        <v>0</v>
      </c>
      <c r="E96" s="71">
        <f t="shared" si="39"/>
        <v>0</v>
      </c>
      <c r="F96" s="71">
        <f t="shared" si="39"/>
        <v>0</v>
      </c>
      <c r="G96" s="71">
        <f t="shared" si="39"/>
        <v>0</v>
      </c>
      <c r="H96" s="71">
        <f t="shared" si="39"/>
        <v>0</v>
      </c>
      <c r="I96" s="71">
        <f t="shared" si="39"/>
        <v>0</v>
      </c>
      <c r="J96" s="71">
        <f t="shared" si="39"/>
        <v>0</v>
      </c>
      <c r="K96" s="71">
        <f t="shared" si="39"/>
        <v>0</v>
      </c>
      <c r="L96" s="71">
        <f t="shared" si="39"/>
        <v>0</v>
      </c>
      <c r="M96" s="71">
        <f t="shared" si="39"/>
        <v>0</v>
      </c>
      <c r="N96" s="71">
        <f t="shared" si="39"/>
        <v>0</v>
      </c>
      <c r="O96" s="71">
        <f t="shared" si="39"/>
        <v>0</v>
      </c>
      <c r="P96" s="71">
        <f t="shared" si="39"/>
        <v>0</v>
      </c>
      <c r="Q96" s="71">
        <f t="shared" si="39"/>
        <v>0</v>
      </c>
      <c r="R96" s="71">
        <f t="shared" si="39"/>
        <v>0</v>
      </c>
      <c r="S96" s="71">
        <f t="shared" si="39"/>
        <v>0</v>
      </c>
      <c r="T96" s="71">
        <f t="shared" si="39"/>
        <v>0</v>
      </c>
      <c r="U96" s="71">
        <f t="shared" si="39"/>
        <v>0</v>
      </c>
      <c r="V96" s="71">
        <f t="shared" si="39"/>
        <v>0</v>
      </c>
      <c r="W96" s="71">
        <f t="shared" si="39"/>
        <v>0</v>
      </c>
      <c r="X96" s="71">
        <f t="shared" si="39"/>
        <v>0</v>
      </c>
      <c r="Y96" s="71">
        <f t="shared" si="39"/>
        <v>0</v>
      </c>
      <c r="Z96" s="71">
        <f t="shared" si="39"/>
        <v>0</v>
      </c>
      <c r="AA96" s="71">
        <f t="shared" si="39"/>
        <v>0</v>
      </c>
      <c r="AB96" s="71">
        <f t="shared" si="39"/>
        <v>0</v>
      </c>
    </row>
    <row r="97" hidden="1" outlineLevel="1" spans="1:28">
      <c r="A97" s="127" t="s">
        <v>1292</v>
      </c>
      <c r="B97" s="71">
        <f>SUM(C97,T97)</f>
        <v>0</v>
      </c>
      <c r="C97" s="76">
        <f>SUM(D97:S97)</f>
        <v>0</v>
      </c>
      <c r="D97" s="76"/>
      <c r="E97" s="76"/>
      <c r="F97" s="76"/>
      <c r="G97" s="76"/>
      <c r="H97" s="76"/>
      <c r="I97" s="76"/>
      <c r="J97" s="76"/>
      <c r="K97" s="76"/>
      <c r="L97" s="76"/>
      <c r="M97" s="76"/>
      <c r="N97" s="76"/>
      <c r="O97" s="76"/>
      <c r="P97" s="87"/>
      <c r="Q97" s="76"/>
      <c r="R97" s="76"/>
      <c r="S97" s="76"/>
      <c r="T97" s="76">
        <f>SUM(U97:AB97)</f>
        <v>0</v>
      </c>
      <c r="U97" s="76"/>
      <c r="V97" s="76"/>
      <c r="W97" s="76"/>
      <c r="X97" s="76"/>
      <c r="Y97" s="76"/>
      <c r="Z97" s="76"/>
      <c r="AA97" s="87"/>
      <c r="AB97" s="76"/>
    </row>
    <row r="98" ht="24" hidden="1" outlineLevel="1" spans="1:28">
      <c r="A98" s="85" t="s">
        <v>1293</v>
      </c>
      <c r="B98" s="71">
        <f>SUM(B99:B102)</f>
        <v>0</v>
      </c>
      <c r="C98" s="71">
        <f t="shared" ref="C98:AB98" si="40">SUM(C99:C102)</f>
        <v>0</v>
      </c>
      <c r="D98" s="71">
        <f t="shared" si="40"/>
        <v>0</v>
      </c>
      <c r="E98" s="71">
        <f t="shared" si="40"/>
        <v>0</v>
      </c>
      <c r="F98" s="71">
        <f t="shared" si="40"/>
        <v>0</v>
      </c>
      <c r="G98" s="71">
        <f t="shared" si="40"/>
        <v>0</v>
      </c>
      <c r="H98" s="71">
        <f t="shared" si="40"/>
        <v>0</v>
      </c>
      <c r="I98" s="71">
        <f t="shared" si="40"/>
        <v>0</v>
      </c>
      <c r="J98" s="71">
        <f t="shared" si="40"/>
        <v>0</v>
      </c>
      <c r="K98" s="71">
        <f t="shared" si="40"/>
        <v>0</v>
      </c>
      <c r="L98" s="71">
        <f t="shared" si="40"/>
        <v>0</v>
      </c>
      <c r="M98" s="71">
        <f t="shared" si="40"/>
        <v>0</v>
      </c>
      <c r="N98" s="71">
        <f t="shared" si="40"/>
        <v>0</v>
      </c>
      <c r="O98" s="71">
        <f t="shared" si="40"/>
        <v>0</v>
      </c>
      <c r="P98" s="71">
        <f t="shared" si="40"/>
        <v>0</v>
      </c>
      <c r="Q98" s="71">
        <f t="shared" si="40"/>
        <v>0</v>
      </c>
      <c r="R98" s="71">
        <f t="shared" si="40"/>
        <v>0</v>
      </c>
      <c r="S98" s="71">
        <f t="shared" si="40"/>
        <v>0</v>
      </c>
      <c r="T98" s="71">
        <f t="shared" si="40"/>
        <v>0</v>
      </c>
      <c r="U98" s="71">
        <f t="shared" si="40"/>
        <v>0</v>
      </c>
      <c r="V98" s="71">
        <f t="shared" si="40"/>
        <v>0</v>
      </c>
      <c r="W98" s="71">
        <f t="shared" si="40"/>
        <v>0</v>
      </c>
      <c r="X98" s="71">
        <f t="shared" si="40"/>
        <v>0</v>
      </c>
      <c r="Y98" s="71">
        <f t="shared" si="40"/>
        <v>0</v>
      </c>
      <c r="Z98" s="71">
        <f t="shared" si="40"/>
        <v>0</v>
      </c>
      <c r="AA98" s="71">
        <f t="shared" si="40"/>
        <v>0</v>
      </c>
      <c r="AB98" s="71">
        <f t="shared" si="40"/>
        <v>0</v>
      </c>
    </row>
    <row r="99" hidden="1" outlineLevel="1" spans="1:28">
      <c r="A99" s="127" t="s">
        <v>1294</v>
      </c>
      <c r="B99" s="71">
        <f t="shared" ref="B99:B102" si="41">SUM(C99,T99)</f>
        <v>0</v>
      </c>
      <c r="C99" s="76">
        <f t="shared" ref="C99:C102" si="42">SUM(D99:S99)</f>
        <v>0</v>
      </c>
      <c r="D99" s="76"/>
      <c r="E99" s="76"/>
      <c r="F99" s="76"/>
      <c r="G99" s="76"/>
      <c r="H99" s="76"/>
      <c r="I99" s="76"/>
      <c r="J99" s="76"/>
      <c r="K99" s="76"/>
      <c r="L99" s="76"/>
      <c r="M99" s="76"/>
      <c r="N99" s="76"/>
      <c r="O99" s="76"/>
      <c r="P99" s="87"/>
      <c r="Q99" s="76"/>
      <c r="R99" s="76"/>
      <c r="S99" s="76"/>
      <c r="T99" s="76">
        <f t="shared" ref="T99:T102" si="43">SUM(U99:AB99)</f>
        <v>0</v>
      </c>
      <c r="U99" s="76"/>
      <c r="V99" s="76"/>
      <c r="W99" s="76"/>
      <c r="X99" s="76"/>
      <c r="Y99" s="76"/>
      <c r="Z99" s="76"/>
      <c r="AA99" s="87"/>
      <c r="AB99" s="76"/>
    </row>
    <row r="100" hidden="1" outlineLevel="1" spans="1:28">
      <c r="A100" s="127" t="s">
        <v>1295</v>
      </c>
      <c r="B100" s="71">
        <f t="shared" si="41"/>
        <v>0</v>
      </c>
      <c r="C100" s="76">
        <f t="shared" si="42"/>
        <v>0</v>
      </c>
      <c r="D100" s="76"/>
      <c r="E100" s="76"/>
      <c r="F100" s="76"/>
      <c r="G100" s="76"/>
      <c r="H100" s="76"/>
      <c r="I100" s="76"/>
      <c r="J100" s="76"/>
      <c r="K100" s="76"/>
      <c r="L100" s="76"/>
      <c r="M100" s="76"/>
      <c r="N100" s="76"/>
      <c r="O100" s="76"/>
      <c r="P100" s="87"/>
      <c r="Q100" s="76"/>
      <c r="R100" s="76"/>
      <c r="S100" s="76"/>
      <c r="T100" s="76">
        <f t="shared" si="43"/>
        <v>0</v>
      </c>
      <c r="U100" s="76"/>
      <c r="V100" s="76"/>
      <c r="W100" s="76"/>
      <c r="X100" s="76"/>
      <c r="Y100" s="76"/>
      <c r="Z100" s="76"/>
      <c r="AA100" s="87"/>
      <c r="AB100" s="76"/>
    </row>
    <row r="101" hidden="1" outlineLevel="1" spans="1:28">
      <c r="A101" s="127" t="s">
        <v>1296</v>
      </c>
      <c r="B101" s="71">
        <f t="shared" si="41"/>
        <v>0</v>
      </c>
      <c r="C101" s="76">
        <f t="shared" si="42"/>
        <v>0</v>
      </c>
      <c r="D101" s="76"/>
      <c r="E101" s="76"/>
      <c r="F101" s="76"/>
      <c r="G101" s="76"/>
      <c r="H101" s="76"/>
      <c r="I101" s="76"/>
      <c r="J101" s="76"/>
      <c r="K101" s="76"/>
      <c r="L101" s="76"/>
      <c r="M101" s="76"/>
      <c r="N101" s="76"/>
      <c r="O101" s="76"/>
      <c r="P101" s="87"/>
      <c r="Q101" s="76"/>
      <c r="R101" s="76"/>
      <c r="S101" s="76"/>
      <c r="T101" s="76">
        <f t="shared" si="43"/>
        <v>0</v>
      </c>
      <c r="U101" s="76"/>
      <c r="V101" s="76"/>
      <c r="W101" s="76"/>
      <c r="X101" s="76"/>
      <c r="Y101" s="76"/>
      <c r="Z101" s="76"/>
      <c r="AA101" s="87"/>
      <c r="AB101" s="76"/>
    </row>
    <row r="102" hidden="1" outlineLevel="1" spans="1:28">
      <c r="A102" s="127" t="s">
        <v>1297</v>
      </c>
      <c r="B102" s="71">
        <f t="shared" si="41"/>
        <v>0</v>
      </c>
      <c r="C102" s="76">
        <f t="shared" si="42"/>
        <v>0</v>
      </c>
      <c r="D102" s="76"/>
      <c r="E102" s="76"/>
      <c r="F102" s="76"/>
      <c r="G102" s="76"/>
      <c r="H102" s="76"/>
      <c r="I102" s="76"/>
      <c r="J102" s="76"/>
      <c r="K102" s="76"/>
      <c r="L102" s="76"/>
      <c r="M102" s="76"/>
      <c r="N102" s="76"/>
      <c r="O102" s="76"/>
      <c r="P102" s="87"/>
      <c r="Q102" s="76"/>
      <c r="R102" s="76"/>
      <c r="S102" s="76"/>
      <c r="T102" s="76">
        <f t="shared" si="43"/>
        <v>0</v>
      </c>
      <c r="U102" s="76"/>
      <c r="V102" s="76"/>
      <c r="W102" s="76"/>
      <c r="X102" s="76"/>
      <c r="Y102" s="76"/>
      <c r="Z102" s="76"/>
      <c r="AA102" s="87"/>
      <c r="AB102" s="76"/>
    </row>
    <row r="103" collapsed="1" spans="1:28">
      <c r="A103" s="126" t="s">
        <v>1298</v>
      </c>
      <c r="B103" s="71">
        <f>B104+B105</f>
        <v>0</v>
      </c>
      <c r="C103" s="71">
        <f t="shared" ref="C103:AB103" si="44">C104+C105</f>
        <v>0</v>
      </c>
      <c r="D103" s="71">
        <f t="shared" si="44"/>
        <v>0</v>
      </c>
      <c r="E103" s="71">
        <f t="shared" si="44"/>
        <v>0</v>
      </c>
      <c r="F103" s="71">
        <f t="shared" si="44"/>
        <v>0</v>
      </c>
      <c r="G103" s="71">
        <f t="shared" si="44"/>
        <v>0</v>
      </c>
      <c r="H103" s="71">
        <f t="shared" si="44"/>
        <v>0</v>
      </c>
      <c r="I103" s="71">
        <f t="shared" si="44"/>
        <v>0</v>
      </c>
      <c r="J103" s="71">
        <f t="shared" si="44"/>
        <v>0</v>
      </c>
      <c r="K103" s="71">
        <f t="shared" si="44"/>
        <v>0</v>
      </c>
      <c r="L103" s="71">
        <f t="shared" si="44"/>
        <v>0</v>
      </c>
      <c r="M103" s="71">
        <f t="shared" si="44"/>
        <v>0</v>
      </c>
      <c r="N103" s="71">
        <f t="shared" si="44"/>
        <v>0</v>
      </c>
      <c r="O103" s="71">
        <f t="shared" si="44"/>
        <v>0</v>
      </c>
      <c r="P103" s="71">
        <f t="shared" si="44"/>
        <v>0</v>
      </c>
      <c r="Q103" s="71">
        <f t="shared" si="44"/>
        <v>0</v>
      </c>
      <c r="R103" s="71">
        <f t="shared" si="44"/>
        <v>0</v>
      </c>
      <c r="S103" s="71">
        <f t="shared" si="44"/>
        <v>0</v>
      </c>
      <c r="T103" s="71">
        <f t="shared" si="44"/>
        <v>0</v>
      </c>
      <c r="U103" s="71">
        <f t="shared" si="44"/>
        <v>0</v>
      </c>
      <c r="V103" s="71">
        <f t="shared" si="44"/>
        <v>0</v>
      </c>
      <c r="W103" s="71">
        <f t="shared" si="44"/>
        <v>0</v>
      </c>
      <c r="X103" s="71">
        <f t="shared" si="44"/>
        <v>0</v>
      </c>
      <c r="Y103" s="71">
        <f t="shared" si="44"/>
        <v>0</v>
      </c>
      <c r="Z103" s="71">
        <f t="shared" si="44"/>
        <v>0</v>
      </c>
      <c r="AA103" s="71">
        <f t="shared" si="44"/>
        <v>0</v>
      </c>
      <c r="AB103" s="71">
        <f t="shared" si="44"/>
        <v>0</v>
      </c>
    </row>
    <row r="104" hidden="1" outlineLevel="1" spans="1:28">
      <c r="A104" s="127" t="s">
        <v>1299</v>
      </c>
      <c r="B104" s="71">
        <f>SUM(C104,T104)</f>
        <v>0</v>
      </c>
      <c r="C104" s="76">
        <f>SUM(D104:S104)</f>
        <v>0</v>
      </c>
      <c r="D104" s="76"/>
      <c r="E104" s="76"/>
      <c r="F104" s="76"/>
      <c r="G104" s="76"/>
      <c r="H104" s="76"/>
      <c r="I104" s="76"/>
      <c r="J104" s="76"/>
      <c r="K104" s="76"/>
      <c r="L104" s="76"/>
      <c r="M104" s="76"/>
      <c r="N104" s="76"/>
      <c r="O104" s="76"/>
      <c r="P104" s="87"/>
      <c r="Q104" s="76"/>
      <c r="R104" s="76"/>
      <c r="S104" s="76"/>
      <c r="T104" s="76">
        <f>SUM(U104:AB104)</f>
        <v>0</v>
      </c>
      <c r="U104" s="76"/>
      <c r="V104" s="76"/>
      <c r="W104" s="76"/>
      <c r="X104" s="76"/>
      <c r="Y104" s="76"/>
      <c r="Z104" s="76"/>
      <c r="AA104" s="87"/>
      <c r="AB104" s="76"/>
    </row>
    <row r="105" hidden="1" outlineLevel="1" spans="1:28">
      <c r="A105" s="85" t="s">
        <v>1300</v>
      </c>
      <c r="B105" s="71">
        <f>SUM(B106:B111)</f>
        <v>0</v>
      </c>
      <c r="C105" s="71">
        <f t="shared" ref="C105:AB105" si="45">SUM(C106:C111)</f>
        <v>0</v>
      </c>
      <c r="D105" s="71">
        <f t="shared" si="45"/>
        <v>0</v>
      </c>
      <c r="E105" s="71">
        <f t="shared" si="45"/>
        <v>0</v>
      </c>
      <c r="F105" s="71">
        <f t="shared" si="45"/>
        <v>0</v>
      </c>
      <c r="G105" s="71">
        <f t="shared" si="45"/>
        <v>0</v>
      </c>
      <c r="H105" s="71">
        <f t="shared" si="45"/>
        <v>0</v>
      </c>
      <c r="I105" s="71">
        <f t="shared" si="45"/>
        <v>0</v>
      </c>
      <c r="J105" s="71">
        <f t="shared" si="45"/>
        <v>0</v>
      </c>
      <c r="K105" s="71">
        <f t="shared" si="45"/>
        <v>0</v>
      </c>
      <c r="L105" s="71">
        <f t="shared" si="45"/>
        <v>0</v>
      </c>
      <c r="M105" s="71">
        <f t="shared" si="45"/>
        <v>0</v>
      </c>
      <c r="N105" s="71">
        <f t="shared" si="45"/>
        <v>0</v>
      </c>
      <c r="O105" s="71">
        <f t="shared" si="45"/>
        <v>0</v>
      </c>
      <c r="P105" s="71">
        <f t="shared" si="45"/>
        <v>0</v>
      </c>
      <c r="Q105" s="71">
        <f t="shared" si="45"/>
        <v>0</v>
      </c>
      <c r="R105" s="71">
        <f t="shared" si="45"/>
        <v>0</v>
      </c>
      <c r="S105" s="71">
        <f t="shared" si="45"/>
        <v>0</v>
      </c>
      <c r="T105" s="71">
        <f t="shared" si="45"/>
        <v>0</v>
      </c>
      <c r="U105" s="71">
        <f t="shared" si="45"/>
        <v>0</v>
      </c>
      <c r="V105" s="71">
        <f t="shared" si="45"/>
        <v>0</v>
      </c>
      <c r="W105" s="71">
        <f t="shared" si="45"/>
        <v>0</v>
      </c>
      <c r="X105" s="71">
        <f t="shared" si="45"/>
        <v>0</v>
      </c>
      <c r="Y105" s="71">
        <f t="shared" si="45"/>
        <v>0</v>
      </c>
      <c r="Z105" s="71">
        <f t="shared" si="45"/>
        <v>0</v>
      </c>
      <c r="AA105" s="71">
        <f t="shared" si="45"/>
        <v>0</v>
      </c>
      <c r="AB105" s="71">
        <f t="shared" si="45"/>
        <v>0</v>
      </c>
    </row>
    <row r="106" hidden="1" outlineLevel="1" spans="1:28">
      <c r="A106" s="141" t="s">
        <v>1301</v>
      </c>
      <c r="B106" s="71">
        <f t="shared" ref="B106:B111" si="46">SUM(C106,T106)</f>
        <v>0</v>
      </c>
      <c r="C106" s="76">
        <f t="shared" ref="C106:C111" si="47">SUM(D106:S106)</f>
        <v>0</v>
      </c>
      <c r="D106" s="76"/>
      <c r="E106" s="76"/>
      <c r="F106" s="76"/>
      <c r="G106" s="76"/>
      <c r="H106" s="76"/>
      <c r="I106" s="76"/>
      <c r="J106" s="76"/>
      <c r="K106" s="76"/>
      <c r="L106" s="76"/>
      <c r="M106" s="76"/>
      <c r="N106" s="76"/>
      <c r="O106" s="76"/>
      <c r="P106" s="87"/>
      <c r="Q106" s="76"/>
      <c r="R106" s="76"/>
      <c r="S106" s="76"/>
      <c r="T106" s="76">
        <f t="shared" ref="T106:T111" si="48">SUM(U106:AB106)</f>
        <v>0</v>
      </c>
      <c r="U106" s="76"/>
      <c r="V106" s="76"/>
      <c r="W106" s="76"/>
      <c r="X106" s="76"/>
      <c r="Y106" s="76"/>
      <c r="Z106" s="76"/>
      <c r="AA106" s="87"/>
      <c r="AB106" s="76"/>
    </row>
    <row r="107" hidden="1" outlineLevel="1" spans="1:28">
      <c r="A107" s="141" t="s">
        <v>1302</v>
      </c>
      <c r="B107" s="71">
        <f t="shared" si="46"/>
        <v>0</v>
      </c>
      <c r="C107" s="76">
        <f t="shared" si="47"/>
        <v>0</v>
      </c>
      <c r="D107" s="76"/>
      <c r="E107" s="76"/>
      <c r="F107" s="76"/>
      <c r="G107" s="76"/>
      <c r="H107" s="76"/>
      <c r="I107" s="76"/>
      <c r="J107" s="76"/>
      <c r="K107" s="76"/>
      <c r="L107" s="76"/>
      <c r="M107" s="76"/>
      <c r="N107" s="76"/>
      <c r="O107" s="76"/>
      <c r="P107" s="87"/>
      <c r="Q107" s="76"/>
      <c r="R107" s="76"/>
      <c r="S107" s="76"/>
      <c r="T107" s="76">
        <f t="shared" si="48"/>
        <v>0</v>
      </c>
      <c r="U107" s="76"/>
      <c r="V107" s="76"/>
      <c r="W107" s="76"/>
      <c r="X107" s="76"/>
      <c r="Y107" s="76"/>
      <c r="Z107" s="76"/>
      <c r="AA107" s="87"/>
      <c r="AB107" s="76"/>
    </row>
    <row r="108" hidden="1" outlineLevel="1" spans="1:28">
      <c r="A108" s="141" t="s">
        <v>1303</v>
      </c>
      <c r="B108" s="71">
        <f t="shared" si="46"/>
        <v>0</v>
      </c>
      <c r="C108" s="76">
        <f t="shared" si="47"/>
        <v>0</v>
      </c>
      <c r="D108" s="76"/>
      <c r="E108" s="76"/>
      <c r="F108" s="76"/>
      <c r="G108" s="76"/>
      <c r="H108" s="76"/>
      <c r="I108" s="76"/>
      <c r="J108" s="76"/>
      <c r="K108" s="76"/>
      <c r="L108" s="76"/>
      <c r="M108" s="76"/>
      <c r="N108" s="76"/>
      <c r="O108" s="76"/>
      <c r="P108" s="87"/>
      <c r="Q108" s="76"/>
      <c r="R108" s="76"/>
      <c r="S108" s="76"/>
      <c r="T108" s="76">
        <f t="shared" si="48"/>
        <v>0</v>
      </c>
      <c r="U108" s="76"/>
      <c r="V108" s="76"/>
      <c r="W108" s="76"/>
      <c r="X108" s="76"/>
      <c r="Y108" s="76"/>
      <c r="Z108" s="76"/>
      <c r="AA108" s="87"/>
      <c r="AB108" s="76"/>
    </row>
    <row r="109" hidden="1" outlineLevel="1" spans="1:28">
      <c r="A109" s="141" t="s">
        <v>1304</v>
      </c>
      <c r="B109" s="71">
        <f t="shared" si="46"/>
        <v>0</v>
      </c>
      <c r="C109" s="76">
        <f t="shared" si="47"/>
        <v>0</v>
      </c>
      <c r="D109" s="76"/>
      <c r="E109" s="76"/>
      <c r="F109" s="76"/>
      <c r="G109" s="76"/>
      <c r="H109" s="76"/>
      <c r="I109" s="76"/>
      <c r="J109" s="76"/>
      <c r="K109" s="76"/>
      <c r="L109" s="76"/>
      <c r="M109" s="76"/>
      <c r="N109" s="76"/>
      <c r="O109" s="76"/>
      <c r="P109" s="87"/>
      <c r="Q109" s="76"/>
      <c r="R109" s="76"/>
      <c r="S109" s="76"/>
      <c r="T109" s="76">
        <f t="shared" si="48"/>
        <v>0</v>
      </c>
      <c r="U109" s="76"/>
      <c r="V109" s="76"/>
      <c r="W109" s="76"/>
      <c r="X109" s="76"/>
      <c r="Y109" s="76"/>
      <c r="Z109" s="76"/>
      <c r="AA109" s="87"/>
      <c r="AB109" s="76"/>
    </row>
    <row r="110" hidden="1" outlineLevel="1" spans="1:28">
      <c r="A110" s="141" t="s">
        <v>1305</v>
      </c>
      <c r="B110" s="71">
        <f t="shared" si="46"/>
        <v>0</v>
      </c>
      <c r="C110" s="76">
        <f t="shared" si="47"/>
        <v>0</v>
      </c>
      <c r="D110" s="76"/>
      <c r="E110" s="76"/>
      <c r="F110" s="76"/>
      <c r="G110" s="76"/>
      <c r="H110" s="76"/>
      <c r="I110" s="76"/>
      <c r="J110" s="76"/>
      <c r="K110" s="76"/>
      <c r="L110" s="76"/>
      <c r="M110" s="76"/>
      <c r="N110" s="76"/>
      <c r="O110" s="76"/>
      <c r="P110" s="87"/>
      <c r="Q110" s="76"/>
      <c r="R110" s="76"/>
      <c r="S110" s="76"/>
      <c r="T110" s="76">
        <f t="shared" si="48"/>
        <v>0</v>
      </c>
      <c r="U110" s="76"/>
      <c r="V110" s="76"/>
      <c r="W110" s="76"/>
      <c r="X110" s="76"/>
      <c r="Y110" s="76"/>
      <c r="Z110" s="76"/>
      <c r="AA110" s="87"/>
      <c r="AB110" s="76"/>
    </row>
    <row r="111" hidden="1" outlineLevel="1" spans="1:28">
      <c r="A111" s="141" t="s">
        <v>1306</v>
      </c>
      <c r="B111" s="71">
        <f t="shared" si="46"/>
        <v>0</v>
      </c>
      <c r="C111" s="76">
        <f t="shared" si="47"/>
        <v>0</v>
      </c>
      <c r="D111" s="76"/>
      <c r="E111" s="76"/>
      <c r="F111" s="76"/>
      <c r="G111" s="76"/>
      <c r="H111" s="76"/>
      <c r="I111" s="76"/>
      <c r="J111" s="76"/>
      <c r="K111" s="76"/>
      <c r="L111" s="76"/>
      <c r="M111" s="76"/>
      <c r="N111" s="76"/>
      <c r="O111" s="76"/>
      <c r="P111" s="87"/>
      <c r="Q111" s="76"/>
      <c r="R111" s="76"/>
      <c r="S111" s="76"/>
      <c r="T111" s="76">
        <f t="shared" si="48"/>
        <v>0</v>
      </c>
      <c r="U111" s="76"/>
      <c r="V111" s="76"/>
      <c r="W111" s="76"/>
      <c r="X111" s="76"/>
      <c r="Y111" s="76"/>
      <c r="Z111" s="76"/>
      <c r="AA111" s="87"/>
      <c r="AB111" s="76"/>
    </row>
    <row r="112" collapsed="1" spans="1:28">
      <c r="A112" s="126" t="s">
        <v>1307</v>
      </c>
      <c r="B112" s="71">
        <f>B113+B118</f>
        <v>100500</v>
      </c>
      <c r="C112" s="71">
        <f t="shared" ref="C112:AB112" si="49">C113+C118</f>
        <v>68900</v>
      </c>
      <c r="D112" s="71">
        <f t="shared" si="49"/>
        <v>11550</v>
      </c>
      <c r="E112" s="71">
        <f t="shared" si="49"/>
        <v>3270</v>
      </c>
      <c r="F112" s="71">
        <f t="shared" si="49"/>
        <v>0</v>
      </c>
      <c r="G112" s="71">
        <f t="shared" si="49"/>
        <v>650</v>
      </c>
      <c r="H112" s="71">
        <f t="shared" si="49"/>
        <v>550</v>
      </c>
      <c r="I112" s="71">
        <f t="shared" si="49"/>
        <v>1650</v>
      </c>
      <c r="J112" s="71">
        <f t="shared" si="49"/>
        <v>650</v>
      </c>
      <c r="K112" s="71">
        <f t="shared" si="49"/>
        <v>600</v>
      </c>
      <c r="L112" s="71">
        <f t="shared" si="49"/>
        <v>950</v>
      </c>
      <c r="M112" s="71">
        <f t="shared" si="49"/>
        <v>8000</v>
      </c>
      <c r="N112" s="71">
        <f t="shared" si="49"/>
        <v>830</v>
      </c>
      <c r="O112" s="71">
        <f t="shared" si="49"/>
        <v>18700</v>
      </c>
      <c r="P112" s="71">
        <f t="shared" si="49"/>
        <v>20480</v>
      </c>
      <c r="Q112" s="71">
        <f t="shared" si="49"/>
        <v>880</v>
      </c>
      <c r="R112" s="71">
        <f t="shared" si="49"/>
        <v>140</v>
      </c>
      <c r="S112" s="71">
        <f t="shared" si="49"/>
        <v>0</v>
      </c>
      <c r="T112" s="71">
        <f t="shared" si="49"/>
        <v>31600</v>
      </c>
      <c r="U112" s="71">
        <f t="shared" si="49"/>
        <v>3080</v>
      </c>
      <c r="V112" s="71">
        <f t="shared" si="49"/>
        <v>11970</v>
      </c>
      <c r="W112" s="71">
        <f t="shared" si="49"/>
        <v>4050</v>
      </c>
      <c r="X112" s="71">
        <f t="shared" si="49"/>
        <v>0</v>
      </c>
      <c r="Y112" s="71">
        <f t="shared" si="49"/>
        <v>7600</v>
      </c>
      <c r="Z112" s="71">
        <f t="shared" si="49"/>
        <v>0</v>
      </c>
      <c r="AA112" s="71">
        <f t="shared" si="49"/>
        <v>0</v>
      </c>
      <c r="AB112" s="71">
        <f t="shared" si="49"/>
        <v>4900</v>
      </c>
    </row>
    <row r="113" spans="1:28">
      <c r="A113" s="127" t="s">
        <v>1308</v>
      </c>
      <c r="B113" s="71">
        <f>SUM(C113,T113)</f>
        <v>0</v>
      </c>
      <c r="C113" s="76">
        <f>SUM(D113:S113)</f>
        <v>0</v>
      </c>
      <c r="D113" s="76">
        <f>SUM(D114:D117)</f>
        <v>0</v>
      </c>
      <c r="E113" s="76">
        <f t="shared" ref="E113:S113" si="50">SUM(E114:E117)</f>
        <v>0</v>
      </c>
      <c r="F113" s="76">
        <f t="shared" si="50"/>
        <v>0</v>
      </c>
      <c r="G113" s="76">
        <f t="shared" si="50"/>
        <v>0</v>
      </c>
      <c r="H113" s="76">
        <f t="shared" si="50"/>
        <v>0</v>
      </c>
      <c r="I113" s="76">
        <f t="shared" si="50"/>
        <v>0</v>
      </c>
      <c r="J113" s="76">
        <f t="shared" si="50"/>
        <v>0</v>
      </c>
      <c r="K113" s="76">
        <f t="shared" si="50"/>
        <v>0</v>
      </c>
      <c r="L113" s="76">
        <f t="shared" si="50"/>
        <v>0</v>
      </c>
      <c r="M113" s="76">
        <f t="shared" si="50"/>
        <v>0</v>
      </c>
      <c r="N113" s="76">
        <f t="shared" si="50"/>
        <v>0</v>
      </c>
      <c r="O113" s="76">
        <f t="shared" si="50"/>
        <v>0</v>
      </c>
      <c r="P113" s="76">
        <f t="shared" si="50"/>
        <v>0</v>
      </c>
      <c r="Q113" s="76">
        <f t="shared" si="50"/>
        <v>0</v>
      </c>
      <c r="R113" s="76">
        <f t="shared" si="50"/>
        <v>0</v>
      </c>
      <c r="S113" s="76">
        <f t="shared" si="50"/>
        <v>0</v>
      </c>
      <c r="T113" s="76">
        <f>SUM(U113:AB113)</f>
        <v>0</v>
      </c>
      <c r="U113" s="76">
        <f t="shared" ref="U113" si="51">SUM(U114:U117)</f>
        <v>0</v>
      </c>
      <c r="V113" s="76">
        <f t="shared" ref="V113" si="52">SUM(V114:V117)</f>
        <v>0</v>
      </c>
      <c r="W113" s="76">
        <f t="shared" ref="W113" si="53">SUM(W114:W117)</f>
        <v>0</v>
      </c>
      <c r="X113" s="76">
        <f t="shared" ref="X113" si="54">SUM(X114:X117)</f>
        <v>0</v>
      </c>
      <c r="Y113" s="76">
        <f t="shared" ref="Y113" si="55">SUM(Y114:Y117)</f>
        <v>0</v>
      </c>
      <c r="Z113" s="76">
        <f t="shared" ref="Z113" si="56">SUM(Z114:Z117)</f>
        <v>0</v>
      </c>
      <c r="AA113" s="76">
        <f t="shared" ref="AA113" si="57">SUM(AA114:AA117)</f>
        <v>0</v>
      </c>
      <c r="AB113" s="76">
        <f t="shared" ref="AB113" si="58">SUM(AB114:AB117)</f>
        <v>0</v>
      </c>
    </row>
    <row r="114" spans="1:28">
      <c r="A114" s="92" t="s">
        <v>1309</v>
      </c>
      <c r="B114" s="71">
        <f t="shared" ref="B114:B117" si="59">SUM(C114,T114)</f>
        <v>0</v>
      </c>
      <c r="C114" s="76">
        <f t="shared" ref="C114:C117" si="60">SUM(D114:S114)</f>
        <v>0</v>
      </c>
      <c r="D114" s="76"/>
      <c r="E114" s="76"/>
      <c r="F114" s="76"/>
      <c r="G114" s="76"/>
      <c r="H114" s="76"/>
      <c r="I114" s="76"/>
      <c r="J114" s="76"/>
      <c r="K114" s="76"/>
      <c r="L114" s="76"/>
      <c r="M114" s="76"/>
      <c r="N114" s="76"/>
      <c r="O114" s="76"/>
      <c r="P114" s="87"/>
      <c r="Q114" s="76"/>
      <c r="R114" s="76"/>
      <c r="S114" s="76"/>
      <c r="T114" s="76">
        <f t="shared" ref="T114:T117" si="61">SUM(U114:AB114)</f>
        <v>0</v>
      </c>
      <c r="U114" s="76"/>
      <c r="V114" s="76"/>
      <c r="W114" s="76"/>
      <c r="X114" s="76"/>
      <c r="Y114" s="76"/>
      <c r="Z114" s="76"/>
      <c r="AA114" s="87"/>
      <c r="AB114" s="76"/>
    </row>
    <row r="115" spans="1:28">
      <c r="A115" s="92" t="s">
        <v>1310</v>
      </c>
      <c r="B115" s="71">
        <f t="shared" si="59"/>
        <v>0</v>
      </c>
      <c r="C115" s="76">
        <f t="shared" si="60"/>
        <v>0</v>
      </c>
      <c r="D115" s="76"/>
      <c r="E115" s="76"/>
      <c r="F115" s="76"/>
      <c r="G115" s="76"/>
      <c r="H115" s="76"/>
      <c r="I115" s="76"/>
      <c r="J115" s="76"/>
      <c r="K115" s="76"/>
      <c r="L115" s="76"/>
      <c r="M115" s="76"/>
      <c r="N115" s="76"/>
      <c r="O115" s="76"/>
      <c r="P115" s="87"/>
      <c r="Q115" s="76"/>
      <c r="R115" s="76"/>
      <c r="S115" s="76"/>
      <c r="T115" s="76">
        <f t="shared" si="61"/>
        <v>0</v>
      </c>
      <c r="U115" s="76"/>
      <c r="V115" s="76"/>
      <c r="W115" s="76"/>
      <c r="X115" s="76"/>
      <c r="Y115" s="76"/>
      <c r="Z115" s="76"/>
      <c r="AA115" s="87"/>
      <c r="AB115" s="76"/>
    </row>
    <row r="116" spans="1:28">
      <c r="A116" s="92" t="s">
        <v>1311</v>
      </c>
      <c r="B116" s="71">
        <f t="shared" ref="B116" si="62">SUM(C116,T116)</f>
        <v>0</v>
      </c>
      <c r="C116" s="76">
        <f t="shared" ref="C116" si="63">SUM(D116:S116)</f>
        <v>0</v>
      </c>
      <c r="D116" s="76"/>
      <c r="E116" s="76"/>
      <c r="F116" s="76"/>
      <c r="G116" s="76"/>
      <c r="H116" s="76"/>
      <c r="I116" s="76"/>
      <c r="J116" s="76"/>
      <c r="K116" s="76"/>
      <c r="L116" s="76"/>
      <c r="M116" s="76"/>
      <c r="N116" s="76"/>
      <c r="O116" s="76"/>
      <c r="P116" s="87"/>
      <c r="Q116" s="76"/>
      <c r="R116" s="76"/>
      <c r="S116" s="76"/>
      <c r="T116" s="76">
        <f t="shared" ref="T116" si="64">SUM(U116:AB116)</f>
        <v>0</v>
      </c>
      <c r="U116" s="76"/>
      <c r="V116" s="76"/>
      <c r="W116" s="76"/>
      <c r="X116" s="76"/>
      <c r="Y116" s="76"/>
      <c r="Z116" s="76"/>
      <c r="AA116" s="87"/>
      <c r="AB116" s="76"/>
    </row>
    <row r="117" spans="1:28">
      <c r="A117" s="92" t="s">
        <v>1312</v>
      </c>
      <c r="B117" s="71">
        <f t="shared" si="59"/>
        <v>0</v>
      </c>
      <c r="C117" s="76">
        <f t="shared" si="60"/>
        <v>0</v>
      </c>
      <c r="D117" s="76"/>
      <c r="E117" s="76"/>
      <c r="F117" s="76"/>
      <c r="G117" s="76"/>
      <c r="H117" s="76"/>
      <c r="I117" s="76"/>
      <c r="J117" s="76"/>
      <c r="K117" s="76"/>
      <c r="L117" s="76"/>
      <c r="M117" s="76"/>
      <c r="N117" s="76"/>
      <c r="O117" s="76"/>
      <c r="P117" s="87"/>
      <c r="Q117" s="76"/>
      <c r="R117" s="76"/>
      <c r="S117" s="76"/>
      <c r="T117" s="76">
        <f t="shared" si="61"/>
        <v>0</v>
      </c>
      <c r="U117" s="76"/>
      <c r="V117" s="76"/>
      <c r="W117" s="76"/>
      <c r="X117" s="76"/>
      <c r="Y117" s="76"/>
      <c r="Z117" s="76"/>
      <c r="AA117" s="87"/>
      <c r="AB117" s="76"/>
    </row>
    <row r="118" spans="1:28">
      <c r="A118" s="85" t="s">
        <v>1313</v>
      </c>
      <c r="B118" s="71">
        <f>SUM(B119:B129)</f>
        <v>100500</v>
      </c>
      <c r="C118" s="71">
        <f t="shared" ref="C118:AB118" si="65">SUM(C119:C129)</f>
        <v>68900</v>
      </c>
      <c r="D118" s="71">
        <f t="shared" si="65"/>
        <v>11550</v>
      </c>
      <c r="E118" s="71">
        <f t="shared" si="65"/>
        <v>3270</v>
      </c>
      <c r="F118" s="71">
        <f t="shared" si="65"/>
        <v>0</v>
      </c>
      <c r="G118" s="71">
        <f t="shared" si="65"/>
        <v>650</v>
      </c>
      <c r="H118" s="71">
        <f t="shared" si="65"/>
        <v>550</v>
      </c>
      <c r="I118" s="71">
        <f t="shared" si="65"/>
        <v>1650</v>
      </c>
      <c r="J118" s="71">
        <f t="shared" si="65"/>
        <v>650</v>
      </c>
      <c r="K118" s="71">
        <f t="shared" si="65"/>
        <v>600</v>
      </c>
      <c r="L118" s="71">
        <f t="shared" si="65"/>
        <v>950</v>
      </c>
      <c r="M118" s="71">
        <f t="shared" si="65"/>
        <v>8000</v>
      </c>
      <c r="N118" s="71">
        <f t="shared" si="65"/>
        <v>830</v>
      </c>
      <c r="O118" s="71">
        <f t="shared" si="65"/>
        <v>18700</v>
      </c>
      <c r="P118" s="71">
        <f t="shared" si="65"/>
        <v>20480</v>
      </c>
      <c r="Q118" s="71">
        <f t="shared" si="65"/>
        <v>880</v>
      </c>
      <c r="R118" s="71">
        <f t="shared" si="65"/>
        <v>140</v>
      </c>
      <c r="S118" s="71">
        <f t="shared" si="65"/>
        <v>0</v>
      </c>
      <c r="T118" s="71">
        <f t="shared" si="65"/>
        <v>31600</v>
      </c>
      <c r="U118" s="71">
        <f t="shared" si="65"/>
        <v>3080</v>
      </c>
      <c r="V118" s="71">
        <f t="shared" si="65"/>
        <v>11970</v>
      </c>
      <c r="W118" s="71">
        <f t="shared" si="65"/>
        <v>4050</v>
      </c>
      <c r="X118" s="71">
        <f t="shared" si="65"/>
        <v>0</v>
      </c>
      <c r="Y118" s="71">
        <f t="shared" si="65"/>
        <v>7600</v>
      </c>
      <c r="Z118" s="71">
        <f t="shared" si="65"/>
        <v>0</v>
      </c>
      <c r="AA118" s="71">
        <f t="shared" si="65"/>
        <v>0</v>
      </c>
      <c r="AB118" s="71">
        <f t="shared" si="65"/>
        <v>4900</v>
      </c>
    </row>
    <row r="119" spans="1:28">
      <c r="A119" s="127" t="s">
        <v>1314</v>
      </c>
      <c r="B119" s="71">
        <f t="shared" ref="B119:B129" si="66">SUM(C119,T119)</f>
        <v>0</v>
      </c>
      <c r="C119" s="76">
        <f t="shared" ref="C119:C129" si="67">SUM(D119:S119)</f>
        <v>0</v>
      </c>
      <c r="D119" s="76"/>
      <c r="E119" s="76"/>
      <c r="F119" s="76"/>
      <c r="G119" s="76"/>
      <c r="H119" s="76"/>
      <c r="I119" s="76"/>
      <c r="J119" s="76"/>
      <c r="K119" s="76"/>
      <c r="L119" s="76"/>
      <c r="M119" s="76"/>
      <c r="N119" s="76"/>
      <c r="O119" s="76"/>
      <c r="P119" s="87"/>
      <c r="Q119" s="76"/>
      <c r="R119" s="76"/>
      <c r="S119" s="76"/>
      <c r="T119" s="76">
        <f t="shared" ref="T119:T129" si="68">SUM(U119:AB119)</f>
        <v>0</v>
      </c>
      <c r="U119" s="76"/>
      <c r="V119" s="76"/>
      <c r="W119" s="76"/>
      <c r="X119" s="76"/>
      <c r="Y119" s="76"/>
      <c r="Z119" s="76"/>
      <c r="AA119" s="87"/>
      <c r="AB119" s="76"/>
    </row>
    <row r="120" spans="1:28">
      <c r="A120" s="127" t="s">
        <v>1315</v>
      </c>
      <c r="B120" s="71">
        <f t="shared" si="66"/>
        <v>0</v>
      </c>
      <c r="C120" s="76">
        <f t="shared" si="67"/>
        <v>0</v>
      </c>
      <c r="D120" s="76"/>
      <c r="E120" s="76"/>
      <c r="F120" s="76"/>
      <c r="G120" s="76"/>
      <c r="H120" s="76"/>
      <c r="I120" s="76"/>
      <c r="J120" s="76"/>
      <c r="K120" s="76"/>
      <c r="L120" s="76"/>
      <c r="M120" s="76"/>
      <c r="N120" s="76"/>
      <c r="O120" s="76"/>
      <c r="P120" s="87"/>
      <c r="Q120" s="76"/>
      <c r="R120" s="76"/>
      <c r="S120" s="76"/>
      <c r="T120" s="76">
        <f t="shared" si="68"/>
        <v>0</v>
      </c>
      <c r="U120" s="76"/>
      <c r="V120" s="76"/>
      <c r="W120" s="76"/>
      <c r="X120" s="76"/>
      <c r="Y120" s="76"/>
      <c r="Z120" s="76"/>
      <c r="AA120" s="87"/>
      <c r="AB120" s="76"/>
    </row>
    <row r="121" spans="1:28">
      <c r="A121" s="127" t="s">
        <v>1316</v>
      </c>
      <c r="B121" s="71">
        <f t="shared" si="66"/>
        <v>100500</v>
      </c>
      <c r="C121" s="76">
        <f t="shared" si="67"/>
        <v>68900</v>
      </c>
      <c r="D121" s="76">
        <v>11550</v>
      </c>
      <c r="E121" s="76">
        <v>3270</v>
      </c>
      <c r="F121" s="76"/>
      <c r="G121" s="76">
        <v>650</v>
      </c>
      <c r="H121" s="76">
        <v>550</v>
      </c>
      <c r="I121" s="76">
        <v>1650</v>
      </c>
      <c r="J121" s="76">
        <v>650</v>
      </c>
      <c r="K121" s="76">
        <v>600</v>
      </c>
      <c r="L121" s="76">
        <v>950</v>
      </c>
      <c r="M121" s="76">
        <v>8000</v>
      </c>
      <c r="N121" s="76">
        <v>830</v>
      </c>
      <c r="O121" s="76">
        <v>18700</v>
      </c>
      <c r="P121" s="87">
        <v>20480</v>
      </c>
      <c r="Q121" s="76">
        <v>880</v>
      </c>
      <c r="R121" s="76">
        <v>140</v>
      </c>
      <c r="S121" s="76"/>
      <c r="T121" s="76">
        <f t="shared" si="68"/>
        <v>31600</v>
      </c>
      <c r="U121" s="76">
        <v>3080</v>
      </c>
      <c r="V121" s="76">
        <v>11970</v>
      </c>
      <c r="W121" s="76">
        <v>4050</v>
      </c>
      <c r="X121" s="76"/>
      <c r="Y121" s="76">
        <v>7600</v>
      </c>
      <c r="Z121" s="76"/>
      <c r="AA121" s="87"/>
      <c r="AB121" s="76">
        <v>4900</v>
      </c>
    </row>
    <row r="122" spans="1:28">
      <c r="A122" s="127" t="s">
        <v>1317</v>
      </c>
      <c r="B122" s="71">
        <f t="shared" si="66"/>
        <v>0</v>
      </c>
      <c r="C122" s="76">
        <f t="shared" si="67"/>
        <v>0</v>
      </c>
      <c r="D122" s="76"/>
      <c r="E122" s="76"/>
      <c r="F122" s="76"/>
      <c r="G122" s="76"/>
      <c r="H122" s="76"/>
      <c r="I122" s="76"/>
      <c r="J122" s="76"/>
      <c r="K122" s="76"/>
      <c r="L122" s="76"/>
      <c r="M122" s="76"/>
      <c r="N122" s="76"/>
      <c r="O122" s="76"/>
      <c r="P122" s="87"/>
      <c r="Q122" s="76"/>
      <c r="R122" s="76"/>
      <c r="S122" s="76"/>
      <c r="T122" s="76">
        <f t="shared" si="68"/>
        <v>0</v>
      </c>
      <c r="U122" s="76"/>
      <c r="V122" s="76"/>
      <c r="W122" s="76"/>
      <c r="X122" s="76"/>
      <c r="Y122" s="76"/>
      <c r="Z122" s="76"/>
      <c r="AA122" s="87"/>
      <c r="AB122" s="76"/>
    </row>
    <row r="123" spans="1:28">
      <c r="A123" s="127" t="s">
        <v>1318</v>
      </c>
      <c r="B123" s="71">
        <f t="shared" si="66"/>
        <v>0</v>
      </c>
      <c r="C123" s="76">
        <f t="shared" si="67"/>
        <v>0</v>
      </c>
      <c r="D123" s="76"/>
      <c r="E123" s="76"/>
      <c r="F123" s="76"/>
      <c r="G123" s="76"/>
      <c r="H123" s="76"/>
      <c r="I123" s="76"/>
      <c r="J123" s="76"/>
      <c r="K123" s="76"/>
      <c r="L123" s="76"/>
      <c r="M123" s="76"/>
      <c r="N123" s="76"/>
      <c r="O123" s="76"/>
      <c r="P123" s="87"/>
      <c r="Q123" s="76"/>
      <c r="R123" s="76"/>
      <c r="S123" s="76"/>
      <c r="T123" s="76">
        <f t="shared" si="68"/>
        <v>0</v>
      </c>
      <c r="U123" s="76"/>
      <c r="V123" s="76"/>
      <c r="W123" s="76"/>
      <c r="X123" s="76"/>
      <c r="Y123" s="76"/>
      <c r="Z123" s="76"/>
      <c r="AA123" s="87"/>
      <c r="AB123" s="76"/>
    </row>
    <row r="124" spans="1:28">
      <c r="A124" s="127" t="s">
        <v>1319</v>
      </c>
      <c r="B124" s="71">
        <f t="shared" si="66"/>
        <v>0</v>
      </c>
      <c r="C124" s="76">
        <f t="shared" si="67"/>
        <v>0</v>
      </c>
      <c r="D124" s="76"/>
      <c r="E124" s="76"/>
      <c r="F124" s="76"/>
      <c r="G124" s="76"/>
      <c r="H124" s="76"/>
      <c r="I124" s="76"/>
      <c r="J124" s="76"/>
      <c r="K124" s="76"/>
      <c r="L124" s="76"/>
      <c r="M124" s="76"/>
      <c r="N124" s="76"/>
      <c r="O124" s="76"/>
      <c r="P124" s="87"/>
      <c r="Q124" s="76"/>
      <c r="R124" s="76"/>
      <c r="S124" s="76"/>
      <c r="T124" s="76">
        <f t="shared" si="68"/>
        <v>0</v>
      </c>
      <c r="U124" s="76"/>
      <c r="V124" s="76"/>
      <c r="W124" s="76"/>
      <c r="X124" s="76"/>
      <c r="Y124" s="76"/>
      <c r="Z124" s="76"/>
      <c r="AA124" s="87"/>
      <c r="AB124" s="76"/>
    </row>
    <row r="125" spans="1:28">
      <c r="A125" s="127" t="s">
        <v>1320</v>
      </c>
      <c r="B125" s="71">
        <f t="shared" si="66"/>
        <v>0</v>
      </c>
      <c r="C125" s="76">
        <f t="shared" si="67"/>
        <v>0</v>
      </c>
      <c r="D125" s="76"/>
      <c r="E125" s="76"/>
      <c r="F125" s="76"/>
      <c r="G125" s="76"/>
      <c r="H125" s="76"/>
      <c r="I125" s="76"/>
      <c r="J125" s="76"/>
      <c r="K125" s="76"/>
      <c r="L125" s="76"/>
      <c r="M125" s="76"/>
      <c r="N125" s="76"/>
      <c r="O125" s="76"/>
      <c r="P125" s="87"/>
      <c r="Q125" s="76"/>
      <c r="R125" s="76"/>
      <c r="S125" s="76"/>
      <c r="T125" s="76">
        <f t="shared" si="68"/>
        <v>0</v>
      </c>
      <c r="U125" s="76"/>
      <c r="V125" s="76"/>
      <c r="W125" s="76"/>
      <c r="X125" s="76"/>
      <c r="Y125" s="76"/>
      <c r="Z125" s="76"/>
      <c r="AA125" s="87"/>
      <c r="AB125" s="76"/>
    </row>
    <row r="126" spans="1:28">
      <c r="A126" s="127" t="s">
        <v>1321</v>
      </c>
      <c r="B126" s="71">
        <f t="shared" si="66"/>
        <v>0</v>
      </c>
      <c r="C126" s="76">
        <f t="shared" si="67"/>
        <v>0</v>
      </c>
      <c r="D126" s="76"/>
      <c r="E126" s="76"/>
      <c r="F126" s="76"/>
      <c r="G126" s="76"/>
      <c r="H126" s="76"/>
      <c r="I126" s="76"/>
      <c r="J126" s="76"/>
      <c r="K126" s="76"/>
      <c r="L126" s="76"/>
      <c r="M126" s="76"/>
      <c r="N126" s="76"/>
      <c r="O126" s="76"/>
      <c r="P126" s="87"/>
      <c r="Q126" s="76"/>
      <c r="R126" s="76"/>
      <c r="S126" s="76"/>
      <c r="T126" s="76">
        <f t="shared" si="68"/>
        <v>0</v>
      </c>
      <c r="U126" s="76"/>
      <c r="V126" s="76"/>
      <c r="W126" s="76"/>
      <c r="X126" s="76"/>
      <c r="Y126" s="76"/>
      <c r="Z126" s="76"/>
      <c r="AA126" s="87"/>
      <c r="AB126" s="76"/>
    </row>
    <row r="127" spans="1:28">
      <c r="A127" s="127" t="s">
        <v>1322</v>
      </c>
      <c r="B127" s="71">
        <f t="shared" si="66"/>
        <v>0</v>
      </c>
      <c r="C127" s="76">
        <f t="shared" si="67"/>
        <v>0</v>
      </c>
      <c r="D127" s="76"/>
      <c r="E127" s="76"/>
      <c r="F127" s="76"/>
      <c r="G127" s="76"/>
      <c r="H127" s="76"/>
      <c r="I127" s="76"/>
      <c r="J127" s="76"/>
      <c r="K127" s="76"/>
      <c r="L127" s="76"/>
      <c r="M127" s="76"/>
      <c r="N127" s="76"/>
      <c r="O127" s="76"/>
      <c r="P127" s="87"/>
      <c r="Q127" s="76"/>
      <c r="R127" s="76"/>
      <c r="S127" s="76"/>
      <c r="T127" s="76">
        <f t="shared" si="68"/>
        <v>0</v>
      </c>
      <c r="U127" s="76"/>
      <c r="V127" s="76"/>
      <c r="W127" s="76"/>
      <c r="X127" s="76"/>
      <c r="Y127" s="76"/>
      <c r="Z127" s="76"/>
      <c r="AA127" s="87"/>
      <c r="AB127" s="76"/>
    </row>
    <row r="128" spans="1:28">
      <c r="A128" s="127" t="s">
        <v>1323</v>
      </c>
      <c r="B128" s="71">
        <f t="shared" si="66"/>
        <v>0</v>
      </c>
      <c r="C128" s="76">
        <f t="shared" si="67"/>
        <v>0</v>
      </c>
      <c r="D128" s="76"/>
      <c r="E128" s="76"/>
      <c r="F128" s="76"/>
      <c r="G128" s="76"/>
      <c r="H128" s="76"/>
      <c r="I128" s="76"/>
      <c r="J128" s="76"/>
      <c r="K128" s="76"/>
      <c r="L128" s="76"/>
      <c r="M128" s="76"/>
      <c r="N128" s="76"/>
      <c r="O128" s="76"/>
      <c r="P128" s="87"/>
      <c r="Q128" s="76"/>
      <c r="R128" s="76"/>
      <c r="S128" s="76"/>
      <c r="T128" s="76">
        <f t="shared" si="68"/>
        <v>0</v>
      </c>
      <c r="U128" s="76"/>
      <c r="V128" s="76"/>
      <c r="W128" s="76"/>
      <c r="X128" s="76"/>
      <c r="Y128" s="76"/>
      <c r="Z128" s="76"/>
      <c r="AA128" s="87"/>
      <c r="AB128" s="76"/>
    </row>
    <row r="129" spans="1:28">
      <c r="A129" s="127" t="s">
        <v>1324</v>
      </c>
      <c r="B129" s="71">
        <f t="shared" si="66"/>
        <v>0</v>
      </c>
      <c r="C129" s="76">
        <f t="shared" si="67"/>
        <v>0</v>
      </c>
      <c r="D129" s="76"/>
      <c r="E129" s="76"/>
      <c r="F129" s="76"/>
      <c r="G129" s="76"/>
      <c r="H129" s="76"/>
      <c r="I129" s="76"/>
      <c r="J129" s="76"/>
      <c r="K129" s="76"/>
      <c r="L129" s="76"/>
      <c r="M129" s="76"/>
      <c r="N129" s="76"/>
      <c r="O129" s="76"/>
      <c r="P129" s="87"/>
      <c r="Q129" s="76"/>
      <c r="R129" s="76"/>
      <c r="S129" s="76"/>
      <c r="T129" s="76">
        <f t="shared" si="68"/>
        <v>0</v>
      </c>
      <c r="U129" s="76"/>
      <c r="V129" s="76"/>
      <c r="W129" s="76"/>
      <c r="X129" s="76"/>
      <c r="Y129" s="76"/>
      <c r="Z129" s="76"/>
      <c r="AA129" s="87"/>
      <c r="AB129" s="76"/>
    </row>
    <row r="130" spans="1:28">
      <c r="A130" s="126" t="s">
        <v>1325</v>
      </c>
      <c r="B130" s="71">
        <f>B131+B132</f>
        <v>0</v>
      </c>
      <c r="C130" s="71">
        <f t="shared" ref="C130:AB130" si="69">C131+C132</f>
        <v>0</v>
      </c>
      <c r="D130" s="71">
        <f t="shared" si="69"/>
        <v>0</v>
      </c>
      <c r="E130" s="71">
        <f t="shared" si="69"/>
        <v>0</v>
      </c>
      <c r="F130" s="71">
        <f t="shared" si="69"/>
        <v>0</v>
      </c>
      <c r="G130" s="71">
        <f t="shared" si="69"/>
        <v>0</v>
      </c>
      <c r="H130" s="71">
        <f t="shared" si="69"/>
        <v>0</v>
      </c>
      <c r="I130" s="71">
        <f t="shared" si="69"/>
        <v>0</v>
      </c>
      <c r="J130" s="71">
        <f t="shared" si="69"/>
        <v>0</v>
      </c>
      <c r="K130" s="71">
        <f t="shared" si="69"/>
        <v>0</v>
      </c>
      <c r="L130" s="71">
        <f t="shared" si="69"/>
        <v>0</v>
      </c>
      <c r="M130" s="71">
        <f t="shared" si="69"/>
        <v>0</v>
      </c>
      <c r="N130" s="71">
        <f t="shared" si="69"/>
        <v>0</v>
      </c>
      <c r="O130" s="71">
        <f t="shared" si="69"/>
        <v>0</v>
      </c>
      <c r="P130" s="71">
        <f t="shared" si="69"/>
        <v>0</v>
      </c>
      <c r="Q130" s="71">
        <f t="shared" si="69"/>
        <v>0</v>
      </c>
      <c r="R130" s="71">
        <f t="shared" si="69"/>
        <v>0</v>
      </c>
      <c r="S130" s="71">
        <f t="shared" si="69"/>
        <v>0</v>
      </c>
      <c r="T130" s="71">
        <f t="shared" si="69"/>
        <v>0</v>
      </c>
      <c r="U130" s="71">
        <f t="shared" si="69"/>
        <v>0</v>
      </c>
      <c r="V130" s="71">
        <f t="shared" si="69"/>
        <v>0</v>
      </c>
      <c r="W130" s="71">
        <f t="shared" si="69"/>
        <v>0</v>
      </c>
      <c r="X130" s="71">
        <f t="shared" si="69"/>
        <v>0</v>
      </c>
      <c r="Y130" s="71">
        <f t="shared" si="69"/>
        <v>0</v>
      </c>
      <c r="Z130" s="71">
        <f t="shared" si="69"/>
        <v>0</v>
      </c>
      <c r="AA130" s="71">
        <f t="shared" si="69"/>
        <v>0</v>
      </c>
      <c r="AB130" s="71">
        <f t="shared" si="69"/>
        <v>0</v>
      </c>
    </row>
    <row r="131" hidden="1" outlineLevel="1" spans="1:28">
      <c r="A131" s="127" t="s">
        <v>1326</v>
      </c>
      <c r="B131" s="71">
        <f>SUM(C131,T131)</f>
        <v>0</v>
      </c>
      <c r="C131" s="76">
        <f>SUM(D131:S131)</f>
        <v>0</v>
      </c>
      <c r="D131" s="76"/>
      <c r="E131" s="76"/>
      <c r="F131" s="76"/>
      <c r="G131" s="76"/>
      <c r="H131" s="76"/>
      <c r="I131" s="76"/>
      <c r="J131" s="76"/>
      <c r="K131" s="76"/>
      <c r="L131" s="76"/>
      <c r="M131" s="76"/>
      <c r="N131" s="76"/>
      <c r="O131" s="76"/>
      <c r="P131" s="87"/>
      <c r="Q131" s="76"/>
      <c r="R131" s="76"/>
      <c r="S131" s="76"/>
      <c r="T131" s="76">
        <f>SUM(U131:AB131)</f>
        <v>0</v>
      </c>
      <c r="U131" s="76"/>
      <c r="V131" s="76"/>
      <c r="W131" s="76"/>
      <c r="X131" s="76"/>
      <c r="Y131" s="76"/>
      <c r="Z131" s="76"/>
      <c r="AA131" s="87"/>
      <c r="AB131" s="76"/>
    </row>
    <row r="132" hidden="1" outlineLevel="1" spans="1:28">
      <c r="A132" s="85" t="s">
        <v>1327</v>
      </c>
      <c r="B132" s="71">
        <f>SUM(B133:B143)</f>
        <v>0</v>
      </c>
      <c r="C132" s="71">
        <f t="shared" ref="C132:AB132" si="70">SUM(C133:C143)</f>
        <v>0</v>
      </c>
      <c r="D132" s="71">
        <f t="shared" si="70"/>
        <v>0</v>
      </c>
      <c r="E132" s="71">
        <f t="shared" si="70"/>
        <v>0</v>
      </c>
      <c r="F132" s="71">
        <f t="shared" si="70"/>
        <v>0</v>
      </c>
      <c r="G132" s="71">
        <f t="shared" si="70"/>
        <v>0</v>
      </c>
      <c r="H132" s="71">
        <f t="shared" si="70"/>
        <v>0</v>
      </c>
      <c r="I132" s="71">
        <f t="shared" si="70"/>
        <v>0</v>
      </c>
      <c r="J132" s="71">
        <f t="shared" si="70"/>
        <v>0</v>
      </c>
      <c r="K132" s="71">
        <f t="shared" si="70"/>
        <v>0</v>
      </c>
      <c r="L132" s="71">
        <f t="shared" si="70"/>
        <v>0</v>
      </c>
      <c r="M132" s="71">
        <f t="shared" si="70"/>
        <v>0</v>
      </c>
      <c r="N132" s="71">
        <f t="shared" si="70"/>
        <v>0</v>
      </c>
      <c r="O132" s="71">
        <f t="shared" si="70"/>
        <v>0</v>
      </c>
      <c r="P132" s="71">
        <f t="shared" si="70"/>
        <v>0</v>
      </c>
      <c r="Q132" s="71">
        <f t="shared" si="70"/>
        <v>0</v>
      </c>
      <c r="R132" s="71">
        <f t="shared" si="70"/>
        <v>0</v>
      </c>
      <c r="S132" s="71">
        <f t="shared" si="70"/>
        <v>0</v>
      </c>
      <c r="T132" s="71">
        <f t="shared" si="70"/>
        <v>0</v>
      </c>
      <c r="U132" s="71">
        <f t="shared" si="70"/>
        <v>0</v>
      </c>
      <c r="V132" s="71">
        <f t="shared" si="70"/>
        <v>0</v>
      </c>
      <c r="W132" s="71">
        <f t="shared" si="70"/>
        <v>0</v>
      </c>
      <c r="X132" s="71">
        <f t="shared" si="70"/>
        <v>0</v>
      </c>
      <c r="Y132" s="71">
        <f t="shared" si="70"/>
        <v>0</v>
      </c>
      <c r="Z132" s="71">
        <f t="shared" si="70"/>
        <v>0</v>
      </c>
      <c r="AA132" s="71">
        <f t="shared" si="70"/>
        <v>0</v>
      </c>
      <c r="AB132" s="71">
        <f t="shared" si="70"/>
        <v>0</v>
      </c>
    </row>
    <row r="133" hidden="1" outlineLevel="1" spans="1:28">
      <c r="A133" s="127" t="s">
        <v>1328</v>
      </c>
      <c r="B133" s="71">
        <f t="shared" ref="B133:B143" si="71">SUM(C133,T133)</f>
        <v>0</v>
      </c>
      <c r="C133" s="76">
        <f t="shared" ref="C133:C143" si="72">SUM(D133:S133)</f>
        <v>0</v>
      </c>
      <c r="D133" s="76"/>
      <c r="E133" s="76"/>
      <c r="F133" s="76"/>
      <c r="G133" s="76"/>
      <c r="H133" s="76"/>
      <c r="I133" s="76"/>
      <c r="J133" s="76"/>
      <c r="K133" s="76"/>
      <c r="L133" s="76"/>
      <c r="M133" s="76"/>
      <c r="N133" s="76"/>
      <c r="O133" s="76"/>
      <c r="P133" s="87"/>
      <c r="Q133" s="76"/>
      <c r="R133" s="76"/>
      <c r="S133" s="76"/>
      <c r="T133" s="76">
        <f t="shared" ref="T133:T143" si="73">SUM(U133:AB133)</f>
        <v>0</v>
      </c>
      <c r="U133" s="76"/>
      <c r="V133" s="76"/>
      <c r="W133" s="76"/>
      <c r="X133" s="76"/>
      <c r="Y133" s="76"/>
      <c r="Z133" s="76"/>
      <c r="AA133" s="87"/>
      <c r="AB133" s="76"/>
    </row>
    <row r="134" hidden="1" outlineLevel="1" spans="1:28">
      <c r="A134" s="127" t="s">
        <v>1329</v>
      </c>
      <c r="B134" s="71">
        <f t="shared" si="71"/>
        <v>0</v>
      </c>
      <c r="C134" s="76">
        <f t="shared" si="72"/>
        <v>0</v>
      </c>
      <c r="D134" s="76"/>
      <c r="E134" s="76"/>
      <c r="F134" s="76"/>
      <c r="G134" s="76"/>
      <c r="H134" s="76"/>
      <c r="I134" s="76"/>
      <c r="J134" s="76"/>
      <c r="K134" s="76"/>
      <c r="L134" s="76"/>
      <c r="M134" s="76"/>
      <c r="N134" s="76"/>
      <c r="O134" s="76"/>
      <c r="P134" s="87"/>
      <c r="Q134" s="76"/>
      <c r="R134" s="76"/>
      <c r="S134" s="76"/>
      <c r="T134" s="76">
        <f t="shared" si="73"/>
        <v>0</v>
      </c>
      <c r="U134" s="76"/>
      <c r="V134" s="76"/>
      <c r="W134" s="76"/>
      <c r="X134" s="76"/>
      <c r="Y134" s="76"/>
      <c r="Z134" s="76"/>
      <c r="AA134" s="87"/>
      <c r="AB134" s="76"/>
    </row>
    <row r="135" hidden="1" outlineLevel="1" spans="1:28">
      <c r="A135" s="127" t="s">
        <v>1330</v>
      </c>
      <c r="B135" s="71">
        <f t="shared" si="71"/>
        <v>0</v>
      </c>
      <c r="C135" s="76">
        <f t="shared" si="72"/>
        <v>0</v>
      </c>
      <c r="D135" s="76"/>
      <c r="E135" s="76"/>
      <c r="F135" s="76"/>
      <c r="G135" s="76"/>
      <c r="H135" s="76"/>
      <c r="I135" s="76"/>
      <c r="J135" s="76"/>
      <c r="K135" s="76"/>
      <c r="L135" s="76"/>
      <c r="M135" s="76"/>
      <c r="N135" s="76"/>
      <c r="O135" s="76"/>
      <c r="P135" s="87"/>
      <c r="Q135" s="76"/>
      <c r="R135" s="76"/>
      <c r="S135" s="76"/>
      <c r="T135" s="76">
        <f t="shared" si="73"/>
        <v>0</v>
      </c>
      <c r="U135" s="76"/>
      <c r="V135" s="76"/>
      <c r="W135" s="76"/>
      <c r="X135" s="76"/>
      <c r="Y135" s="76"/>
      <c r="Z135" s="76"/>
      <c r="AA135" s="87"/>
      <c r="AB135" s="76"/>
    </row>
    <row r="136" hidden="1" outlineLevel="1" spans="1:28">
      <c r="A136" s="127" t="s">
        <v>1331</v>
      </c>
      <c r="B136" s="71">
        <f t="shared" si="71"/>
        <v>0</v>
      </c>
      <c r="C136" s="76">
        <f t="shared" si="72"/>
        <v>0</v>
      </c>
      <c r="D136" s="76"/>
      <c r="E136" s="76"/>
      <c r="F136" s="76"/>
      <c r="G136" s="76"/>
      <c r="H136" s="76"/>
      <c r="I136" s="76"/>
      <c r="J136" s="76"/>
      <c r="K136" s="76"/>
      <c r="L136" s="76"/>
      <c r="M136" s="76"/>
      <c r="N136" s="76"/>
      <c r="O136" s="76"/>
      <c r="P136" s="87"/>
      <c r="Q136" s="76"/>
      <c r="R136" s="76"/>
      <c r="S136" s="76"/>
      <c r="T136" s="76">
        <f t="shared" si="73"/>
        <v>0</v>
      </c>
      <c r="U136" s="76"/>
      <c r="V136" s="76"/>
      <c r="W136" s="76"/>
      <c r="X136" s="76"/>
      <c r="Y136" s="76"/>
      <c r="Z136" s="76"/>
      <c r="AA136" s="87"/>
      <c r="AB136" s="76"/>
    </row>
    <row r="137" hidden="1" outlineLevel="1" spans="1:28">
      <c r="A137" s="127" t="s">
        <v>1332</v>
      </c>
      <c r="B137" s="71">
        <f t="shared" si="71"/>
        <v>0</v>
      </c>
      <c r="C137" s="76">
        <f t="shared" si="72"/>
        <v>0</v>
      </c>
      <c r="D137" s="76"/>
      <c r="E137" s="76"/>
      <c r="F137" s="76"/>
      <c r="G137" s="76"/>
      <c r="H137" s="76"/>
      <c r="I137" s="76"/>
      <c r="J137" s="76"/>
      <c r="K137" s="76"/>
      <c r="L137" s="76"/>
      <c r="M137" s="76"/>
      <c r="N137" s="76"/>
      <c r="O137" s="76"/>
      <c r="P137" s="87"/>
      <c r="Q137" s="76"/>
      <c r="R137" s="76"/>
      <c r="S137" s="76"/>
      <c r="T137" s="76">
        <f t="shared" si="73"/>
        <v>0</v>
      </c>
      <c r="U137" s="76"/>
      <c r="V137" s="76"/>
      <c r="W137" s="76"/>
      <c r="X137" s="76"/>
      <c r="Y137" s="76"/>
      <c r="Z137" s="76"/>
      <c r="AA137" s="87"/>
      <c r="AB137" s="76"/>
    </row>
    <row r="138" hidden="1" outlineLevel="1" spans="1:28">
      <c r="A138" s="127" t="s">
        <v>1333</v>
      </c>
      <c r="B138" s="71">
        <f t="shared" si="71"/>
        <v>0</v>
      </c>
      <c r="C138" s="76">
        <f t="shared" si="72"/>
        <v>0</v>
      </c>
      <c r="D138" s="76"/>
      <c r="E138" s="76"/>
      <c r="F138" s="76"/>
      <c r="G138" s="76"/>
      <c r="H138" s="76"/>
      <c r="I138" s="76"/>
      <c r="J138" s="76"/>
      <c r="K138" s="76"/>
      <c r="L138" s="76"/>
      <c r="M138" s="76"/>
      <c r="N138" s="76"/>
      <c r="O138" s="76"/>
      <c r="P138" s="87"/>
      <c r="Q138" s="76"/>
      <c r="R138" s="76"/>
      <c r="S138" s="76"/>
      <c r="T138" s="76">
        <f t="shared" si="73"/>
        <v>0</v>
      </c>
      <c r="U138" s="76"/>
      <c r="V138" s="76"/>
      <c r="W138" s="76"/>
      <c r="X138" s="76"/>
      <c r="Y138" s="76"/>
      <c r="Z138" s="76"/>
      <c r="AA138" s="87"/>
      <c r="AB138" s="76"/>
    </row>
    <row r="139" hidden="1" outlineLevel="1" spans="1:28">
      <c r="A139" s="127" t="s">
        <v>1334</v>
      </c>
      <c r="B139" s="71">
        <f t="shared" si="71"/>
        <v>0</v>
      </c>
      <c r="C139" s="76">
        <f t="shared" si="72"/>
        <v>0</v>
      </c>
      <c r="D139" s="76"/>
      <c r="E139" s="76"/>
      <c r="F139" s="76"/>
      <c r="G139" s="76"/>
      <c r="H139" s="76"/>
      <c r="I139" s="76"/>
      <c r="J139" s="76"/>
      <c r="K139" s="76"/>
      <c r="L139" s="76"/>
      <c r="M139" s="76"/>
      <c r="N139" s="76"/>
      <c r="O139" s="76"/>
      <c r="P139" s="87"/>
      <c r="Q139" s="76"/>
      <c r="R139" s="76"/>
      <c r="S139" s="76"/>
      <c r="T139" s="76">
        <f t="shared" si="73"/>
        <v>0</v>
      </c>
      <c r="U139" s="76"/>
      <c r="V139" s="76"/>
      <c r="W139" s="76"/>
      <c r="X139" s="76"/>
      <c r="Y139" s="76"/>
      <c r="Z139" s="76"/>
      <c r="AA139" s="87"/>
      <c r="AB139" s="76"/>
    </row>
    <row r="140" hidden="1" outlineLevel="1" spans="1:28">
      <c r="A140" s="127" t="s">
        <v>1335</v>
      </c>
      <c r="B140" s="71">
        <f t="shared" si="71"/>
        <v>0</v>
      </c>
      <c r="C140" s="76">
        <f t="shared" si="72"/>
        <v>0</v>
      </c>
      <c r="D140" s="76"/>
      <c r="E140" s="76"/>
      <c r="F140" s="76"/>
      <c r="G140" s="76"/>
      <c r="H140" s="76"/>
      <c r="I140" s="76"/>
      <c r="J140" s="76"/>
      <c r="K140" s="76"/>
      <c r="L140" s="76"/>
      <c r="M140" s="76"/>
      <c r="N140" s="76"/>
      <c r="O140" s="76"/>
      <c r="P140" s="87"/>
      <c r="Q140" s="76"/>
      <c r="R140" s="76"/>
      <c r="S140" s="76"/>
      <c r="T140" s="76">
        <f t="shared" si="73"/>
        <v>0</v>
      </c>
      <c r="U140" s="76"/>
      <c r="V140" s="76"/>
      <c r="W140" s="76"/>
      <c r="X140" s="76"/>
      <c r="Y140" s="76"/>
      <c r="Z140" s="76"/>
      <c r="AA140" s="87"/>
      <c r="AB140" s="76"/>
    </row>
    <row r="141" hidden="1" outlineLevel="1" spans="1:28">
      <c r="A141" s="127" t="s">
        <v>1336</v>
      </c>
      <c r="B141" s="71">
        <f t="shared" si="71"/>
        <v>0</v>
      </c>
      <c r="C141" s="76">
        <f t="shared" si="72"/>
        <v>0</v>
      </c>
      <c r="D141" s="76"/>
      <c r="E141" s="76"/>
      <c r="F141" s="76"/>
      <c r="G141" s="76"/>
      <c r="H141" s="76"/>
      <c r="I141" s="76"/>
      <c r="J141" s="76"/>
      <c r="K141" s="76"/>
      <c r="L141" s="76"/>
      <c r="M141" s="76"/>
      <c r="N141" s="76"/>
      <c r="O141" s="76"/>
      <c r="P141" s="87"/>
      <c r="Q141" s="76"/>
      <c r="R141" s="76"/>
      <c r="S141" s="76"/>
      <c r="T141" s="76">
        <f t="shared" si="73"/>
        <v>0</v>
      </c>
      <c r="U141" s="76"/>
      <c r="V141" s="76"/>
      <c r="W141" s="76"/>
      <c r="X141" s="76"/>
      <c r="Y141" s="76"/>
      <c r="Z141" s="76"/>
      <c r="AA141" s="87"/>
      <c r="AB141" s="76"/>
    </row>
    <row r="142" hidden="1" outlineLevel="1" spans="1:28">
      <c r="A142" s="127" t="s">
        <v>1337</v>
      </c>
      <c r="B142" s="71">
        <f t="shared" si="71"/>
        <v>0</v>
      </c>
      <c r="C142" s="76">
        <f t="shared" si="72"/>
        <v>0</v>
      </c>
      <c r="D142" s="76"/>
      <c r="E142" s="76"/>
      <c r="F142" s="76"/>
      <c r="G142" s="76"/>
      <c r="H142" s="76"/>
      <c r="I142" s="76"/>
      <c r="J142" s="76"/>
      <c r="K142" s="76"/>
      <c r="L142" s="76"/>
      <c r="M142" s="76"/>
      <c r="N142" s="76"/>
      <c r="O142" s="76"/>
      <c r="P142" s="87"/>
      <c r="Q142" s="76"/>
      <c r="R142" s="76"/>
      <c r="S142" s="76"/>
      <c r="T142" s="76">
        <f t="shared" si="73"/>
        <v>0</v>
      </c>
      <c r="U142" s="76"/>
      <c r="V142" s="76"/>
      <c r="W142" s="76"/>
      <c r="X142" s="76"/>
      <c r="Y142" s="76"/>
      <c r="Z142" s="76"/>
      <c r="AA142" s="87"/>
      <c r="AB142" s="76"/>
    </row>
    <row r="143" hidden="1" outlineLevel="1" spans="1:28">
      <c r="A143" s="127" t="s">
        <v>1338</v>
      </c>
      <c r="B143" s="71">
        <f t="shared" si="71"/>
        <v>0</v>
      </c>
      <c r="C143" s="76">
        <f t="shared" si="72"/>
        <v>0</v>
      </c>
      <c r="D143" s="76"/>
      <c r="E143" s="76"/>
      <c r="F143" s="76"/>
      <c r="G143" s="76"/>
      <c r="H143" s="76"/>
      <c r="I143" s="76"/>
      <c r="J143" s="76"/>
      <c r="K143" s="76"/>
      <c r="L143" s="76"/>
      <c r="M143" s="76"/>
      <c r="N143" s="76"/>
      <c r="O143" s="76"/>
      <c r="P143" s="87"/>
      <c r="Q143" s="76"/>
      <c r="R143" s="76"/>
      <c r="S143" s="76"/>
      <c r="T143" s="76">
        <f t="shared" si="73"/>
        <v>0</v>
      </c>
      <c r="U143" s="76"/>
      <c r="V143" s="76"/>
      <c r="W143" s="76"/>
      <c r="X143" s="76"/>
      <c r="Y143" s="76"/>
      <c r="Z143" s="76"/>
      <c r="AA143" s="87"/>
      <c r="AB143" s="76"/>
    </row>
    <row r="144" collapsed="1" spans="1:28">
      <c r="A144" s="126" t="s">
        <v>1339</v>
      </c>
      <c r="B144" s="71">
        <f>B145+B146</f>
        <v>0</v>
      </c>
      <c r="C144" s="71">
        <f t="shared" ref="C144:AB144" si="74">C145+C146</f>
        <v>0</v>
      </c>
      <c r="D144" s="71">
        <f t="shared" si="74"/>
        <v>0</v>
      </c>
      <c r="E144" s="71">
        <f t="shared" si="74"/>
        <v>0</v>
      </c>
      <c r="F144" s="71">
        <f t="shared" si="74"/>
        <v>0</v>
      </c>
      <c r="G144" s="71">
        <f t="shared" si="74"/>
        <v>0</v>
      </c>
      <c r="H144" s="71">
        <f t="shared" si="74"/>
        <v>0</v>
      </c>
      <c r="I144" s="71">
        <f t="shared" si="74"/>
        <v>0</v>
      </c>
      <c r="J144" s="71">
        <f t="shared" si="74"/>
        <v>0</v>
      </c>
      <c r="K144" s="71">
        <f t="shared" si="74"/>
        <v>0</v>
      </c>
      <c r="L144" s="71">
        <f t="shared" si="74"/>
        <v>0</v>
      </c>
      <c r="M144" s="71">
        <f t="shared" si="74"/>
        <v>0</v>
      </c>
      <c r="N144" s="71">
        <f t="shared" si="74"/>
        <v>0</v>
      </c>
      <c r="O144" s="71">
        <f t="shared" si="74"/>
        <v>0</v>
      </c>
      <c r="P144" s="71">
        <f t="shared" si="74"/>
        <v>0</v>
      </c>
      <c r="Q144" s="71">
        <f t="shared" si="74"/>
        <v>0</v>
      </c>
      <c r="R144" s="71">
        <f t="shared" si="74"/>
        <v>0</v>
      </c>
      <c r="S144" s="71">
        <f t="shared" si="74"/>
        <v>0</v>
      </c>
      <c r="T144" s="71">
        <f t="shared" si="74"/>
        <v>0</v>
      </c>
      <c r="U144" s="71">
        <f t="shared" si="74"/>
        <v>0</v>
      </c>
      <c r="V144" s="71">
        <f t="shared" si="74"/>
        <v>0</v>
      </c>
      <c r="W144" s="71">
        <f t="shared" si="74"/>
        <v>0</v>
      </c>
      <c r="X144" s="71">
        <f t="shared" si="74"/>
        <v>0</v>
      </c>
      <c r="Y144" s="71">
        <f t="shared" si="74"/>
        <v>0</v>
      </c>
      <c r="Z144" s="71">
        <f t="shared" si="74"/>
        <v>0</v>
      </c>
      <c r="AA144" s="71">
        <f t="shared" si="74"/>
        <v>0</v>
      </c>
      <c r="AB144" s="71">
        <f t="shared" si="74"/>
        <v>0</v>
      </c>
    </row>
    <row r="145" hidden="1" outlineLevel="1" spans="1:28">
      <c r="A145" s="127" t="s">
        <v>1340</v>
      </c>
      <c r="B145" s="71">
        <f>SUM(C145,T145)</f>
        <v>0</v>
      </c>
      <c r="C145" s="76">
        <f>SUM(D145:S145)</f>
        <v>0</v>
      </c>
      <c r="D145" s="76"/>
      <c r="E145" s="76"/>
      <c r="F145" s="76"/>
      <c r="G145" s="76"/>
      <c r="H145" s="76"/>
      <c r="I145" s="76"/>
      <c r="J145" s="76"/>
      <c r="K145" s="76"/>
      <c r="L145" s="76"/>
      <c r="M145" s="76"/>
      <c r="N145" s="76"/>
      <c r="O145" s="76"/>
      <c r="P145" s="87"/>
      <c r="Q145" s="76"/>
      <c r="R145" s="76"/>
      <c r="S145" s="76"/>
      <c r="T145" s="76">
        <f>SUM(U145:AB145)</f>
        <v>0</v>
      </c>
      <c r="U145" s="76"/>
      <c r="V145" s="76"/>
      <c r="W145" s="76"/>
      <c r="X145" s="76"/>
      <c r="Y145" s="76"/>
      <c r="Z145" s="76"/>
      <c r="AA145" s="87"/>
      <c r="AB145" s="76"/>
    </row>
    <row r="146" hidden="1" outlineLevel="1" spans="1:28">
      <c r="A146" s="85" t="s">
        <v>1341</v>
      </c>
      <c r="B146" s="71">
        <f>SUM(B147:B151)</f>
        <v>0</v>
      </c>
      <c r="C146" s="71">
        <f t="shared" ref="C146:AB146" si="75">SUM(C147:C151)</f>
        <v>0</v>
      </c>
      <c r="D146" s="71">
        <f t="shared" si="75"/>
        <v>0</v>
      </c>
      <c r="E146" s="71">
        <f t="shared" si="75"/>
        <v>0</v>
      </c>
      <c r="F146" s="71">
        <f t="shared" si="75"/>
        <v>0</v>
      </c>
      <c r="G146" s="71">
        <f t="shared" si="75"/>
        <v>0</v>
      </c>
      <c r="H146" s="71">
        <f t="shared" si="75"/>
        <v>0</v>
      </c>
      <c r="I146" s="71">
        <f t="shared" si="75"/>
        <v>0</v>
      </c>
      <c r="J146" s="71">
        <f t="shared" si="75"/>
        <v>0</v>
      </c>
      <c r="K146" s="71">
        <f t="shared" si="75"/>
        <v>0</v>
      </c>
      <c r="L146" s="71">
        <f t="shared" si="75"/>
        <v>0</v>
      </c>
      <c r="M146" s="71">
        <f t="shared" si="75"/>
        <v>0</v>
      </c>
      <c r="N146" s="71">
        <f t="shared" si="75"/>
        <v>0</v>
      </c>
      <c r="O146" s="71">
        <f t="shared" si="75"/>
        <v>0</v>
      </c>
      <c r="P146" s="71">
        <f t="shared" si="75"/>
        <v>0</v>
      </c>
      <c r="Q146" s="71">
        <f t="shared" si="75"/>
        <v>0</v>
      </c>
      <c r="R146" s="71">
        <f t="shared" si="75"/>
        <v>0</v>
      </c>
      <c r="S146" s="71">
        <f t="shared" si="75"/>
        <v>0</v>
      </c>
      <c r="T146" s="71">
        <f t="shared" si="75"/>
        <v>0</v>
      </c>
      <c r="U146" s="71">
        <f t="shared" si="75"/>
        <v>0</v>
      </c>
      <c r="V146" s="71">
        <f t="shared" si="75"/>
        <v>0</v>
      </c>
      <c r="W146" s="71">
        <f t="shared" si="75"/>
        <v>0</v>
      </c>
      <c r="X146" s="71">
        <f t="shared" si="75"/>
        <v>0</v>
      </c>
      <c r="Y146" s="71">
        <f t="shared" si="75"/>
        <v>0</v>
      </c>
      <c r="Z146" s="71">
        <f t="shared" si="75"/>
        <v>0</v>
      </c>
      <c r="AA146" s="71">
        <f t="shared" si="75"/>
        <v>0</v>
      </c>
      <c r="AB146" s="71">
        <f t="shared" si="75"/>
        <v>0</v>
      </c>
    </row>
    <row r="147" hidden="1" outlineLevel="1" spans="1:28">
      <c r="A147" s="127" t="s">
        <v>1342</v>
      </c>
      <c r="B147" s="71">
        <f t="shared" ref="B147:B151" si="76">SUM(C147,T147)</f>
        <v>0</v>
      </c>
      <c r="C147" s="76">
        <f t="shared" ref="C147:C151" si="77">SUM(D147:S147)</f>
        <v>0</v>
      </c>
      <c r="D147" s="76"/>
      <c r="E147" s="76"/>
      <c r="F147" s="76"/>
      <c r="G147" s="76"/>
      <c r="H147" s="76"/>
      <c r="I147" s="76"/>
      <c r="J147" s="76"/>
      <c r="K147" s="76"/>
      <c r="L147" s="76"/>
      <c r="M147" s="76"/>
      <c r="N147" s="76"/>
      <c r="O147" s="76"/>
      <c r="P147" s="87"/>
      <c r="Q147" s="76"/>
      <c r="R147" s="76"/>
      <c r="S147" s="76"/>
      <c r="T147" s="76">
        <f t="shared" ref="T147:T151" si="78">SUM(U147:AB147)</f>
        <v>0</v>
      </c>
      <c r="U147" s="76"/>
      <c r="V147" s="76"/>
      <c r="W147" s="76"/>
      <c r="X147" s="76"/>
      <c r="Y147" s="76"/>
      <c r="Z147" s="76"/>
      <c r="AA147" s="87"/>
      <c r="AB147" s="76"/>
    </row>
    <row r="148" hidden="1" outlineLevel="1" spans="1:28">
      <c r="A148" s="127" t="s">
        <v>1343</v>
      </c>
      <c r="B148" s="71">
        <f t="shared" si="76"/>
        <v>0</v>
      </c>
      <c r="C148" s="76">
        <f t="shared" si="77"/>
        <v>0</v>
      </c>
      <c r="D148" s="76"/>
      <c r="E148" s="76"/>
      <c r="F148" s="76"/>
      <c r="G148" s="76"/>
      <c r="H148" s="76"/>
      <c r="I148" s="76"/>
      <c r="J148" s="76"/>
      <c r="K148" s="76"/>
      <c r="L148" s="76"/>
      <c r="M148" s="76"/>
      <c r="N148" s="76"/>
      <c r="O148" s="76"/>
      <c r="P148" s="87"/>
      <c r="Q148" s="76"/>
      <c r="R148" s="76"/>
      <c r="S148" s="76"/>
      <c r="T148" s="76">
        <f t="shared" si="78"/>
        <v>0</v>
      </c>
      <c r="U148" s="76"/>
      <c r="V148" s="76"/>
      <c r="W148" s="76"/>
      <c r="X148" s="76"/>
      <c r="Y148" s="76"/>
      <c r="Z148" s="76"/>
      <c r="AA148" s="87"/>
      <c r="AB148" s="76"/>
    </row>
    <row r="149" hidden="1" outlineLevel="1" spans="1:28">
      <c r="A149" s="127" t="s">
        <v>1344</v>
      </c>
      <c r="B149" s="71">
        <f t="shared" si="76"/>
        <v>0</v>
      </c>
      <c r="C149" s="76">
        <f t="shared" si="77"/>
        <v>0</v>
      </c>
      <c r="D149" s="76"/>
      <c r="E149" s="76"/>
      <c r="F149" s="76"/>
      <c r="G149" s="76"/>
      <c r="H149" s="76"/>
      <c r="I149" s="76"/>
      <c r="J149" s="76"/>
      <c r="K149" s="76"/>
      <c r="L149" s="76"/>
      <c r="M149" s="76"/>
      <c r="N149" s="76"/>
      <c r="O149" s="76"/>
      <c r="P149" s="87"/>
      <c r="Q149" s="76"/>
      <c r="R149" s="76"/>
      <c r="S149" s="76"/>
      <c r="T149" s="76">
        <f t="shared" si="78"/>
        <v>0</v>
      </c>
      <c r="U149" s="76"/>
      <c r="V149" s="76"/>
      <c r="W149" s="76"/>
      <c r="X149" s="76"/>
      <c r="Y149" s="76"/>
      <c r="Z149" s="76"/>
      <c r="AA149" s="87"/>
      <c r="AB149" s="76"/>
    </row>
    <row r="150" hidden="1" outlineLevel="1" spans="1:28">
      <c r="A150" s="127" t="s">
        <v>1345</v>
      </c>
      <c r="B150" s="71">
        <f t="shared" si="76"/>
        <v>0</v>
      </c>
      <c r="C150" s="76">
        <f t="shared" si="77"/>
        <v>0</v>
      </c>
      <c r="D150" s="76"/>
      <c r="E150" s="76"/>
      <c r="F150" s="76"/>
      <c r="G150" s="76"/>
      <c r="H150" s="76"/>
      <c r="I150" s="76"/>
      <c r="J150" s="76"/>
      <c r="K150" s="76"/>
      <c r="L150" s="76"/>
      <c r="M150" s="76"/>
      <c r="N150" s="76"/>
      <c r="O150" s="76"/>
      <c r="P150" s="87"/>
      <c r="Q150" s="76"/>
      <c r="R150" s="76"/>
      <c r="S150" s="76"/>
      <c r="T150" s="76">
        <f t="shared" si="78"/>
        <v>0</v>
      </c>
      <c r="U150" s="76"/>
      <c r="V150" s="76"/>
      <c r="W150" s="76"/>
      <c r="X150" s="76"/>
      <c r="Y150" s="76"/>
      <c r="Z150" s="76"/>
      <c r="AA150" s="87"/>
      <c r="AB150" s="76"/>
    </row>
    <row r="151" hidden="1" outlineLevel="1" spans="1:28">
      <c r="A151" s="127" t="s">
        <v>1346</v>
      </c>
      <c r="B151" s="71">
        <f t="shared" si="76"/>
        <v>0</v>
      </c>
      <c r="C151" s="76">
        <f t="shared" si="77"/>
        <v>0</v>
      </c>
      <c r="D151" s="76"/>
      <c r="E151" s="76"/>
      <c r="F151" s="76"/>
      <c r="G151" s="76"/>
      <c r="H151" s="76"/>
      <c r="I151" s="76"/>
      <c r="J151" s="76"/>
      <c r="K151" s="76"/>
      <c r="L151" s="76"/>
      <c r="M151" s="76"/>
      <c r="N151" s="76"/>
      <c r="O151" s="76"/>
      <c r="P151" s="87"/>
      <c r="Q151" s="76"/>
      <c r="R151" s="76"/>
      <c r="S151" s="76"/>
      <c r="T151" s="76">
        <f t="shared" si="78"/>
        <v>0</v>
      </c>
      <c r="U151" s="76"/>
      <c r="V151" s="76"/>
      <c r="W151" s="76"/>
      <c r="X151" s="76"/>
      <c r="Y151" s="76"/>
      <c r="Z151" s="76"/>
      <c r="AA151" s="87"/>
      <c r="AB151" s="76"/>
    </row>
    <row r="152" collapsed="1" spans="1:28">
      <c r="A152" s="142" t="s">
        <v>1347</v>
      </c>
      <c r="B152" s="71">
        <f>B153+B154</f>
        <v>0</v>
      </c>
      <c r="C152" s="71">
        <f t="shared" ref="C152:AB152" si="79">C153+C154</f>
        <v>0</v>
      </c>
      <c r="D152" s="71">
        <f t="shared" si="79"/>
        <v>0</v>
      </c>
      <c r="E152" s="71">
        <f t="shared" si="79"/>
        <v>0</v>
      </c>
      <c r="F152" s="71">
        <f t="shared" si="79"/>
        <v>0</v>
      </c>
      <c r="G152" s="71">
        <f t="shared" si="79"/>
        <v>0</v>
      </c>
      <c r="H152" s="71">
        <f t="shared" si="79"/>
        <v>0</v>
      </c>
      <c r="I152" s="71">
        <f t="shared" si="79"/>
        <v>0</v>
      </c>
      <c r="J152" s="71">
        <f t="shared" si="79"/>
        <v>0</v>
      </c>
      <c r="K152" s="71">
        <f t="shared" si="79"/>
        <v>0</v>
      </c>
      <c r="L152" s="71">
        <f t="shared" si="79"/>
        <v>0</v>
      </c>
      <c r="M152" s="71">
        <f t="shared" si="79"/>
        <v>0</v>
      </c>
      <c r="N152" s="71">
        <f t="shared" si="79"/>
        <v>0</v>
      </c>
      <c r="O152" s="71">
        <f t="shared" si="79"/>
        <v>0</v>
      </c>
      <c r="P152" s="71">
        <f t="shared" si="79"/>
        <v>0</v>
      </c>
      <c r="Q152" s="71">
        <f t="shared" si="79"/>
        <v>0</v>
      </c>
      <c r="R152" s="71">
        <f t="shared" si="79"/>
        <v>0</v>
      </c>
      <c r="S152" s="71">
        <f t="shared" si="79"/>
        <v>0</v>
      </c>
      <c r="T152" s="71">
        <f t="shared" si="79"/>
        <v>0</v>
      </c>
      <c r="U152" s="71">
        <f t="shared" si="79"/>
        <v>0</v>
      </c>
      <c r="V152" s="71">
        <f t="shared" si="79"/>
        <v>0</v>
      </c>
      <c r="W152" s="71">
        <f t="shared" si="79"/>
        <v>0</v>
      </c>
      <c r="X152" s="71">
        <f t="shared" si="79"/>
        <v>0</v>
      </c>
      <c r="Y152" s="71">
        <f t="shared" si="79"/>
        <v>0</v>
      </c>
      <c r="Z152" s="71">
        <f t="shared" si="79"/>
        <v>0</v>
      </c>
      <c r="AA152" s="71">
        <f t="shared" si="79"/>
        <v>0</v>
      </c>
      <c r="AB152" s="71">
        <f t="shared" si="79"/>
        <v>0</v>
      </c>
    </row>
    <row r="153" hidden="1" outlineLevel="1" spans="1:28">
      <c r="A153" s="143" t="s">
        <v>1348</v>
      </c>
      <c r="B153" s="71">
        <f>SUM(C153,T153)</f>
        <v>0</v>
      </c>
      <c r="C153" s="76">
        <f>SUM(D153:S153)</f>
        <v>0</v>
      </c>
      <c r="D153" s="76"/>
      <c r="E153" s="76"/>
      <c r="F153" s="76"/>
      <c r="G153" s="76"/>
      <c r="H153" s="76"/>
      <c r="I153" s="76"/>
      <c r="J153" s="76"/>
      <c r="K153" s="76"/>
      <c r="L153" s="76"/>
      <c r="M153" s="76"/>
      <c r="N153" s="76"/>
      <c r="O153" s="76"/>
      <c r="P153" s="87"/>
      <c r="Q153" s="76"/>
      <c r="R153" s="76"/>
      <c r="S153" s="76"/>
      <c r="T153" s="76">
        <f>SUM(U153:AB153)</f>
        <v>0</v>
      </c>
      <c r="U153" s="76"/>
      <c r="V153" s="76"/>
      <c r="W153" s="76"/>
      <c r="X153" s="76"/>
      <c r="Y153" s="76"/>
      <c r="Z153" s="76"/>
      <c r="AA153" s="87"/>
      <c r="AB153" s="76"/>
    </row>
    <row r="154" hidden="1" outlineLevel="1" spans="1:28">
      <c r="A154" s="144" t="s">
        <v>1349</v>
      </c>
      <c r="B154" s="71">
        <f>SUM(B155:B166)</f>
        <v>0</v>
      </c>
      <c r="C154" s="71">
        <f t="shared" ref="C154:AB154" si="80">SUM(C155:C166)</f>
        <v>0</v>
      </c>
      <c r="D154" s="71">
        <f t="shared" si="80"/>
        <v>0</v>
      </c>
      <c r="E154" s="71">
        <f t="shared" si="80"/>
        <v>0</v>
      </c>
      <c r="F154" s="71">
        <f t="shared" si="80"/>
        <v>0</v>
      </c>
      <c r="G154" s="71">
        <f t="shared" si="80"/>
        <v>0</v>
      </c>
      <c r="H154" s="71">
        <f t="shared" si="80"/>
        <v>0</v>
      </c>
      <c r="I154" s="71">
        <f t="shared" si="80"/>
        <v>0</v>
      </c>
      <c r="J154" s="71">
        <f t="shared" si="80"/>
        <v>0</v>
      </c>
      <c r="K154" s="71">
        <f t="shared" si="80"/>
        <v>0</v>
      </c>
      <c r="L154" s="71">
        <f t="shared" si="80"/>
        <v>0</v>
      </c>
      <c r="M154" s="71">
        <f t="shared" si="80"/>
        <v>0</v>
      </c>
      <c r="N154" s="71">
        <f t="shared" si="80"/>
        <v>0</v>
      </c>
      <c r="O154" s="71">
        <f t="shared" si="80"/>
        <v>0</v>
      </c>
      <c r="P154" s="71">
        <f t="shared" si="80"/>
        <v>0</v>
      </c>
      <c r="Q154" s="71">
        <f t="shared" si="80"/>
        <v>0</v>
      </c>
      <c r="R154" s="71">
        <f t="shared" si="80"/>
        <v>0</v>
      </c>
      <c r="S154" s="71">
        <f t="shared" si="80"/>
        <v>0</v>
      </c>
      <c r="T154" s="71">
        <f t="shared" si="80"/>
        <v>0</v>
      </c>
      <c r="U154" s="71">
        <f t="shared" si="80"/>
        <v>0</v>
      </c>
      <c r="V154" s="71">
        <f t="shared" si="80"/>
        <v>0</v>
      </c>
      <c r="W154" s="71">
        <f t="shared" si="80"/>
        <v>0</v>
      </c>
      <c r="X154" s="71">
        <f t="shared" si="80"/>
        <v>0</v>
      </c>
      <c r="Y154" s="71">
        <f t="shared" si="80"/>
        <v>0</v>
      </c>
      <c r="Z154" s="71">
        <f t="shared" si="80"/>
        <v>0</v>
      </c>
      <c r="AA154" s="71">
        <f t="shared" si="80"/>
        <v>0</v>
      </c>
      <c r="AB154" s="71">
        <f t="shared" si="80"/>
        <v>0</v>
      </c>
    </row>
    <row r="155" hidden="1" outlineLevel="1" spans="1:28">
      <c r="A155" s="143" t="s">
        <v>1350</v>
      </c>
      <c r="B155" s="71">
        <f t="shared" ref="B155:B166" si="81">SUM(C155,T155)</f>
        <v>0</v>
      </c>
      <c r="C155" s="76">
        <f t="shared" ref="C155:C166" si="82">SUM(D155:S155)</f>
        <v>0</v>
      </c>
      <c r="D155" s="76"/>
      <c r="E155" s="76"/>
      <c r="F155" s="76"/>
      <c r="G155" s="76"/>
      <c r="H155" s="76"/>
      <c r="I155" s="76"/>
      <c r="J155" s="76"/>
      <c r="K155" s="76"/>
      <c r="L155" s="76"/>
      <c r="M155" s="76"/>
      <c r="N155" s="76"/>
      <c r="O155" s="76"/>
      <c r="P155" s="87"/>
      <c r="Q155" s="76"/>
      <c r="R155" s="76"/>
      <c r="S155" s="76"/>
      <c r="T155" s="76">
        <f t="shared" ref="T155:T166" si="83">SUM(U155:AB155)</f>
        <v>0</v>
      </c>
      <c r="U155" s="76"/>
      <c r="V155" s="76"/>
      <c r="W155" s="76"/>
      <c r="X155" s="76"/>
      <c r="Y155" s="76"/>
      <c r="Z155" s="76"/>
      <c r="AA155" s="87"/>
      <c r="AB155" s="76"/>
    </row>
    <row r="156" hidden="1" outlineLevel="1" spans="1:28">
      <c r="A156" s="143" t="s">
        <v>1351</v>
      </c>
      <c r="B156" s="71">
        <f t="shared" si="81"/>
        <v>0</v>
      </c>
      <c r="C156" s="76">
        <f t="shared" si="82"/>
        <v>0</v>
      </c>
      <c r="D156" s="76"/>
      <c r="E156" s="76"/>
      <c r="F156" s="76"/>
      <c r="G156" s="76"/>
      <c r="H156" s="76"/>
      <c r="I156" s="76"/>
      <c r="J156" s="76"/>
      <c r="K156" s="76"/>
      <c r="L156" s="76"/>
      <c r="M156" s="76"/>
      <c r="N156" s="76"/>
      <c r="O156" s="76"/>
      <c r="P156" s="87"/>
      <c r="Q156" s="76"/>
      <c r="R156" s="76"/>
      <c r="S156" s="76"/>
      <c r="T156" s="76">
        <f t="shared" si="83"/>
        <v>0</v>
      </c>
      <c r="U156" s="76"/>
      <c r="V156" s="76"/>
      <c r="W156" s="76"/>
      <c r="X156" s="76"/>
      <c r="Y156" s="76"/>
      <c r="Z156" s="76"/>
      <c r="AA156" s="87"/>
      <c r="AB156" s="76"/>
    </row>
    <row r="157" hidden="1" outlineLevel="1" spans="1:28">
      <c r="A157" s="143" t="s">
        <v>1352</v>
      </c>
      <c r="B157" s="71">
        <f t="shared" si="81"/>
        <v>0</v>
      </c>
      <c r="C157" s="76">
        <f t="shared" si="82"/>
        <v>0</v>
      </c>
      <c r="D157" s="76"/>
      <c r="E157" s="76"/>
      <c r="F157" s="76"/>
      <c r="G157" s="76"/>
      <c r="H157" s="76"/>
      <c r="I157" s="76"/>
      <c r="J157" s="76"/>
      <c r="K157" s="76"/>
      <c r="L157" s="76"/>
      <c r="M157" s="76"/>
      <c r="N157" s="76"/>
      <c r="O157" s="76"/>
      <c r="P157" s="87"/>
      <c r="Q157" s="76"/>
      <c r="R157" s="76"/>
      <c r="S157" s="76"/>
      <c r="T157" s="76">
        <f t="shared" si="83"/>
        <v>0</v>
      </c>
      <c r="U157" s="76"/>
      <c r="V157" s="76"/>
      <c r="W157" s="76"/>
      <c r="X157" s="76"/>
      <c r="Y157" s="76"/>
      <c r="Z157" s="76"/>
      <c r="AA157" s="87"/>
      <c r="AB157" s="76"/>
    </row>
    <row r="158" hidden="1" outlineLevel="1" spans="1:28">
      <c r="A158" s="143" t="s">
        <v>1353</v>
      </c>
      <c r="B158" s="71">
        <f t="shared" si="81"/>
        <v>0</v>
      </c>
      <c r="C158" s="76">
        <f t="shared" si="82"/>
        <v>0</v>
      </c>
      <c r="D158" s="76"/>
      <c r="E158" s="76"/>
      <c r="F158" s="76"/>
      <c r="G158" s="76"/>
      <c r="H158" s="76"/>
      <c r="I158" s="76"/>
      <c r="J158" s="76"/>
      <c r="K158" s="76"/>
      <c r="L158" s="76"/>
      <c r="M158" s="76"/>
      <c r="N158" s="76"/>
      <c r="O158" s="76"/>
      <c r="P158" s="87"/>
      <c r="Q158" s="76"/>
      <c r="R158" s="76"/>
      <c r="S158" s="76"/>
      <c r="T158" s="76">
        <f t="shared" si="83"/>
        <v>0</v>
      </c>
      <c r="U158" s="76"/>
      <c r="V158" s="76"/>
      <c r="W158" s="76"/>
      <c r="X158" s="76"/>
      <c r="Y158" s="76"/>
      <c r="Z158" s="76"/>
      <c r="AA158" s="87"/>
      <c r="AB158" s="76"/>
    </row>
    <row r="159" hidden="1" outlineLevel="1" spans="1:28">
      <c r="A159" s="143" t="s">
        <v>1354</v>
      </c>
      <c r="B159" s="71">
        <f t="shared" si="81"/>
        <v>0</v>
      </c>
      <c r="C159" s="76">
        <f t="shared" si="82"/>
        <v>0</v>
      </c>
      <c r="D159" s="76"/>
      <c r="E159" s="76"/>
      <c r="F159" s="76"/>
      <c r="G159" s="76"/>
      <c r="H159" s="76"/>
      <c r="I159" s="76"/>
      <c r="J159" s="76"/>
      <c r="K159" s="76"/>
      <c r="L159" s="76"/>
      <c r="M159" s="76"/>
      <c r="N159" s="76"/>
      <c r="O159" s="76"/>
      <c r="P159" s="87"/>
      <c r="Q159" s="76"/>
      <c r="R159" s="76"/>
      <c r="S159" s="76"/>
      <c r="T159" s="76">
        <f t="shared" si="83"/>
        <v>0</v>
      </c>
      <c r="U159" s="76"/>
      <c r="V159" s="76"/>
      <c r="W159" s="76"/>
      <c r="X159" s="76"/>
      <c r="Y159" s="76"/>
      <c r="Z159" s="76"/>
      <c r="AA159" s="87"/>
      <c r="AB159" s="76"/>
    </row>
    <row r="160" hidden="1" outlineLevel="1" spans="1:28">
      <c r="A160" s="143" t="s">
        <v>1355</v>
      </c>
      <c r="B160" s="71">
        <f t="shared" si="81"/>
        <v>0</v>
      </c>
      <c r="C160" s="76">
        <f t="shared" si="82"/>
        <v>0</v>
      </c>
      <c r="D160" s="76"/>
      <c r="E160" s="76"/>
      <c r="F160" s="76"/>
      <c r="G160" s="76"/>
      <c r="H160" s="76"/>
      <c r="I160" s="76"/>
      <c r="J160" s="76"/>
      <c r="K160" s="76"/>
      <c r="L160" s="76"/>
      <c r="M160" s="76"/>
      <c r="N160" s="76"/>
      <c r="O160" s="76"/>
      <c r="P160" s="87"/>
      <c r="Q160" s="76"/>
      <c r="R160" s="76"/>
      <c r="S160" s="76"/>
      <c r="T160" s="76">
        <f t="shared" si="83"/>
        <v>0</v>
      </c>
      <c r="U160" s="76"/>
      <c r="V160" s="76"/>
      <c r="W160" s="76"/>
      <c r="X160" s="76"/>
      <c r="Y160" s="76"/>
      <c r="Z160" s="76"/>
      <c r="AA160" s="87"/>
      <c r="AB160" s="76"/>
    </row>
    <row r="161" hidden="1" outlineLevel="1" spans="1:28">
      <c r="A161" s="143" t="s">
        <v>1356</v>
      </c>
      <c r="B161" s="71">
        <f t="shared" si="81"/>
        <v>0</v>
      </c>
      <c r="C161" s="76">
        <f t="shared" si="82"/>
        <v>0</v>
      </c>
      <c r="D161" s="76"/>
      <c r="E161" s="76"/>
      <c r="F161" s="76"/>
      <c r="G161" s="76"/>
      <c r="H161" s="76"/>
      <c r="I161" s="76"/>
      <c r="J161" s="76"/>
      <c r="K161" s="76"/>
      <c r="L161" s="76"/>
      <c r="M161" s="76"/>
      <c r="N161" s="76"/>
      <c r="O161" s="76"/>
      <c r="P161" s="87"/>
      <c r="Q161" s="76"/>
      <c r="R161" s="76"/>
      <c r="S161" s="76"/>
      <c r="T161" s="76">
        <f t="shared" si="83"/>
        <v>0</v>
      </c>
      <c r="U161" s="76"/>
      <c r="V161" s="76"/>
      <c r="W161" s="76"/>
      <c r="X161" s="76"/>
      <c r="Y161" s="76"/>
      <c r="Z161" s="76"/>
      <c r="AA161" s="87"/>
      <c r="AB161" s="76"/>
    </row>
    <row r="162" hidden="1" outlineLevel="1" spans="1:28">
      <c r="A162" s="143" t="s">
        <v>1357</v>
      </c>
      <c r="B162" s="71">
        <f t="shared" si="81"/>
        <v>0</v>
      </c>
      <c r="C162" s="76">
        <f t="shared" si="82"/>
        <v>0</v>
      </c>
      <c r="D162" s="76"/>
      <c r="E162" s="76"/>
      <c r="F162" s="76"/>
      <c r="G162" s="76"/>
      <c r="H162" s="76"/>
      <c r="I162" s="76"/>
      <c r="J162" s="76"/>
      <c r="K162" s="76"/>
      <c r="L162" s="76"/>
      <c r="M162" s="76"/>
      <c r="N162" s="76"/>
      <c r="O162" s="76"/>
      <c r="P162" s="87"/>
      <c r="Q162" s="76"/>
      <c r="R162" s="76"/>
      <c r="S162" s="76"/>
      <c r="T162" s="76">
        <f t="shared" si="83"/>
        <v>0</v>
      </c>
      <c r="U162" s="76"/>
      <c r="V162" s="76"/>
      <c r="W162" s="76"/>
      <c r="X162" s="76"/>
      <c r="Y162" s="76"/>
      <c r="Z162" s="76"/>
      <c r="AA162" s="87"/>
      <c r="AB162" s="76"/>
    </row>
    <row r="163" hidden="1" outlineLevel="1" spans="1:28">
      <c r="A163" s="143" t="s">
        <v>1358</v>
      </c>
      <c r="B163" s="71">
        <f t="shared" si="81"/>
        <v>0</v>
      </c>
      <c r="C163" s="76">
        <f t="shared" si="82"/>
        <v>0</v>
      </c>
      <c r="D163" s="76"/>
      <c r="E163" s="76"/>
      <c r="F163" s="76"/>
      <c r="G163" s="76"/>
      <c r="H163" s="76"/>
      <c r="I163" s="76"/>
      <c r="J163" s="76"/>
      <c r="K163" s="76"/>
      <c r="L163" s="76"/>
      <c r="M163" s="76"/>
      <c r="N163" s="76"/>
      <c r="O163" s="76"/>
      <c r="P163" s="87"/>
      <c r="Q163" s="76"/>
      <c r="R163" s="76"/>
      <c r="S163" s="76"/>
      <c r="T163" s="76">
        <f t="shared" si="83"/>
        <v>0</v>
      </c>
      <c r="U163" s="76"/>
      <c r="V163" s="76"/>
      <c r="W163" s="76"/>
      <c r="X163" s="76"/>
      <c r="Y163" s="76"/>
      <c r="Z163" s="76"/>
      <c r="AA163" s="87"/>
      <c r="AB163" s="76"/>
    </row>
    <row r="164" hidden="1" outlineLevel="1" spans="1:28">
      <c r="A164" s="143" t="s">
        <v>1359</v>
      </c>
      <c r="B164" s="71">
        <f t="shared" si="81"/>
        <v>0</v>
      </c>
      <c r="C164" s="76">
        <f t="shared" si="82"/>
        <v>0</v>
      </c>
      <c r="D164" s="76"/>
      <c r="E164" s="76"/>
      <c r="F164" s="76"/>
      <c r="G164" s="76"/>
      <c r="H164" s="76"/>
      <c r="I164" s="76"/>
      <c r="J164" s="76"/>
      <c r="K164" s="76"/>
      <c r="L164" s="76"/>
      <c r="M164" s="76"/>
      <c r="N164" s="76"/>
      <c r="O164" s="76"/>
      <c r="P164" s="87"/>
      <c r="Q164" s="76"/>
      <c r="R164" s="76"/>
      <c r="S164" s="76"/>
      <c r="T164" s="76">
        <f t="shared" si="83"/>
        <v>0</v>
      </c>
      <c r="U164" s="76"/>
      <c r="V164" s="76"/>
      <c r="W164" s="76"/>
      <c r="X164" s="76"/>
      <c r="Y164" s="76"/>
      <c r="Z164" s="76"/>
      <c r="AA164" s="87"/>
      <c r="AB164" s="76"/>
    </row>
    <row r="165" hidden="1" outlineLevel="1" spans="1:28">
      <c r="A165" s="143" t="s">
        <v>1360</v>
      </c>
      <c r="B165" s="71">
        <f t="shared" si="81"/>
        <v>0</v>
      </c>
      <c r="C165" s="76">
        <f t="shared" si="82"/>
        <v>0</v>
      </c>
      <c r="D165" s="76"/>
      <c r="E165" s="76"/>
      <c r="F165" s="76"/>
      <c r="G165" s="76"/>
      <c r="H165" s="76"/>
      <c r="I165" s="76"/>
      <c r="J165" s="76"/>
      <c r="K165" s="76"/>
      <c r="L165" s="76"/>
      <c r="M165" s="76"/>
      <c r="N165" s="76"/>
      <c r="O165" s="76"/>
      <c r="P165" s="87"/>
      <c r="Q165" s="76"/>
      <c r="R165" s="76"/>
      <c r="S165" s="76"/>
      <c r="T165" s="76">
        <f t="shared" si="83"/>
        <v>0</v>
      </c>
      <c r="U165" s="76"/>
      <c r="V165" s="76"/>
      <c r="W165" s="76"/>
      <c r="X165" s="76"/>
      <c r="Y165" s="76"/>
      <c r="Z165" s="76"/>
      <c r="AA165" s="87"/>
      <c r="AB165" s="76"/>
    </row>
    <row r="166" hidden="1" outlineLevel="1" spans="1:28">
      <c r="A166" s="143" t="s">
        <v>1361</v>
      </c>
      <c r="B166" s="71">
        <f t="shared" si="81"/>
        <v>0</v>
      </c>
      <c r="C166" s="76">
        <f t="shared" si="82"/>
        <v>0</v>
      </c>
      <c r="D166" s="76"/>
      <c r="E166" s="76"/>
      <c r="F166" s="76"/>
      <c r="G166" s="76"/>
      <c r="H166" s="76"/>
      <c r="I166" s="76"/>
      <c r="J166" s="76"/>
      <c r="K166" s="76"/>
      <c r="L166" s="76"/>
      <c r="M166" s="76"/>
      <c r="N166" s="76"/>
      <c r="O166" s="76"/>
      <c r="P166" s="87"/>
      <c r="Q166" s="76"/>
      <c r="R166" s="76"/>
      <c r="S166" s="76"/>
      <c r="T166" s="76">
        <f t="shared" si="83"/>
        <v>0</v>
      </c>
      <c r="U166" s="76"/>
      <c r="V166" s="76"/>
      <c r="W166" s="76"/>
      <c r="X166" s="76"/>
      <c r="Y166" s="76"/>
      <c r="Z166" s="76"/>
      <c r="AA166" s="87"/>
      <c r="AB166" s="76"/>
    </row>
    <row r="167" collapsed="1" spans="1:28">
      <c r="A167" s="126" t="s">
        <v>1362</v>
      </c>
      <c r="B167" s="71">
        <f>B168+B169</f>
        <v>0</v>
      </c>
      <c r="C167" s="71">
        <f t="shared" ref="C167:AB167" si="84">C168+C169</f>
        <v>0</v>
      </c>
      <c r="D167" s="71">
        <f t="shared" si="84"/>
        <v>0</v>
      </c>
      <c r="E167" s="71">
        <f t="shared" si="84"/>
        <v>0</v>
      </c>
      <c r="F167" s="71">
        <f t="shared" si="84"/>
        <v>0</v>
      </c>
      <c r="G167" s="71">
        <f t="shared" si="84"/>
        <v>0</v>
      </c>
      <c r="H167" s="71">
        <f t="shared" si="84"/>
        <v>0</v>
      </c>
      <c r="I167" s="71">
        <f t="shared" si="84"/>
        <v>0</v>
      </c>
      <c r="J167" s="71">
        <f t="shared" si="84"/>
        <v>0</v>
      </c>
      <c r="K167" s="71">
        <f t="shared" si="84"/>
        <v>0</v>
      </c>
      <c r="L167" s="71">
        <f t="shared" si="84"/>
        <v>0</v>
      </c>
      <c r="M167" s="71">
        <f t="shared" si="84"/>
        <v>0</v>
      </c>
      <c r="N167" s="71">
        <f t="shared" si="84"/>
        <v>0</v>
      </c>
      <c r="O167" s="71">
        <f t="shared" si="84"/>
        <v>0</v>
      </c>
      <c r="P167" s="71">
        <f t="shared" si="84"/>
        <v>0</v>
      </c>
      <c r="Q167" s="71">
        <f t="shared" si="84"/>
        <v>0</v>
      </c>
      <c r="R167" s="71">
        <f t="shared" si="84"/>
        <v>0</v>
      </c>
      <c r="S167" s="71">
        <f t="shared" si="84"/>
        <v>0</v>
      </c>
      <c r="T167" s="71">
        <f t="shared" si="84"/>
        <v>0</v>
      </c>
      <c r="U167" s="71">
        <f t="shared" si="84"/>
        <v>0</v>
      </c>
      <c r="V167" s="71">
        <f t="shared" si="84"/>
        <v>0</v>
      </c>
      <c r="W167" s="71">
        <f t="shared" si="84"/>
        <v>0</v>
      </c>
      <c r="X167" s="71">
        <f t="shared" si="84"/>
        <v>0</v>
      </c>
      <c r="Y167" s="71">
        <f t="shared" si="84"/>
        <v>0</v>
      </c>
      <c r="Z167" s="71">
        <f t="shared" si="84"/>
        <v>0</v>
      </c>
      <c r="AA167" s="71">
        <f t="shared" si="84"/>
        <v>0</v>
      </c>
      <c r="AB167" s="71">
        <f t="shared" si="84"/>
        <v>0</v>
      </c>
    </row>
    <row r="168" hidden="1" outlineLevel="1" spans="1:28">
      <c r="A168" s="127" t="s">
        <v>1363</v>
      </c>
      <c r="B168" s="71">
        <f>SUM(C168,T168)</f>
        <v>0</v>
      </c>
      <c r="C168" s="76">
        <f>SUM(D168:S168)</f>
        <v>0</v>
      </c>
      <c r="D168" s="76"/>
      <c r="E168" s="76"/>
      <c r="F168" s="76"/>
      <c r="G168" s="76"/>
      <c r="H168" s="76"/>
      <c r="I168" s="76"/>
      <c r="J168" s="76"/>
      <c r="K168" s="76"/>
      <c r="L168" s="76"/>
      <c r="M168" s="76"/>
      <c r="N168" s="76"/>
      <c r="O168" s="76"/>
      <c r="P168" s="87"/>
      <c r="Q168" s="76"/>
      <c r="R168" s="76"/>
      <c r="S168" s="76"/>
      <c r="T168" s="76">
        <f>SUM(U168:AB168)</f>
        <v>0</v>
      </c>
      <c r="U168" s="76"/>
      <c r="V168" s="76"/>
      <c r="W168" s="76"/>
      <c r="X168" s="76"/>
      <c r="Y168" s="76"/>
      <c r="Z168" s="76"/>
      <c r="AA168" s="87"/>
      <c r="AB168" s="76"/>
    </row>
    <row r="169" ht="24" hidden="1" outlineLevel="1" spans="1:28">
      <c r="A169" s="85" t="s">
        <v>1364</v>
      </c>
      <c r="B169" s="71">
        <f>SUM(B170:B177)</f>
        <v>0</v>
      </c>
      <c r="C169" s="71">
        <f t="shared" ref="C169:AB169" si="85">SUM(C170:C177)</f>
        <v>0</v>
      </c>
      <c r="D169" s="71">
        <f t="shared" si="85"/>
        <v>0</v>
      </c>
      <c r="E169" s="71">
        <f t="shared" si="85"/>
        <v>0</v>
      </c>
      <c r="F169" s="71">
        <f t="shared" si="85"/>
        <v>0</v>
      </c>
      <c r="G169" s="71">
        <f t="shared" si="85"/>
        <v>0</v>
      </c>
      <c r="H169" s="71">
        <f t="shared" si="85"/>
        <v>0</v>
      </c>
      <c r="I169" s="71">
        <f t="shared" si="85"/>
        <v>0</v>
      </c>
      <c r="J169" s="71">
        <f t="shared" si="85"/>
        <v>0</v>
      </c>
      <c r="K169" s="71">
        <f t="shared" si="85"/>
        <v>0</v>
      </c>
      <c r="L169" s="71">
        <f t="shared" si="85"/>
        <v>0</v>
      </c>
      <c r="M169" s="71">
        <f t="shared" si="85"/>
        <v>0</v>
      </c>
      <c r="N169" s="71">
        <f t="shared" si="85"/>
        <v>0</v>
      </c>
      <c r="O169" s="71">
        <f t="shared" si="85"/>
        <v>0</v>
      </c>
      <c r="P169" s="71">
        <f t="shared" si="85"/>
        <v>0</v>
      </c>
      <c r="Q169" s="71">
        <f t="shared" si="85"/>
        <v>0</v>
      </c>
      <c r="R169" s="71">
        <f t="shared" si="85"/>
        <v>0</v>
      </c>
      <c r="S169" s="71">
        <f t="shared" si="85"/>
        <v>0</v>
      </c>
      <c r="T169" s="71">
        <f t="shared" si="85"/>
        <v>0</v>
      </c>
      <c r="U169" s="71">
        <f t="shared" si="85"/>
        <v>0</v>
      </c>
      <c r="V169" s="71">
        <f t="shared" si="85"/>
        <v>0</v>
      </c>
      <c r="W169" s="71">
        <f t="shared" si="85"/>
        <v>0</v>
      </c>
      <c r="X169" s="71">
        <f t="shared" si="85"/>
        <v>0</v>
      </c>
      <c r="Y169" s="71">
        <f t="shared" si="85"/>
        <v>0</v>
      </c>
      <c r="Z169" s="71">
        <f t="shared" si="85"/>
        <v>0</v>
      </c>
      <c r="AA169" s="71">
        <f t="shared" si="85"/>
        <v>0</v>
      </c>
      <c r="AB169" s="71">
        <f t="shared" si="85"/>
        <v>0</v>
      </c>
    </row>
    <row r="170" hidden="1" outlineLevel="1" spans="1:28">
      <c r="A170" s="127" t="s">
        <v>1365</v>
      </c>
      <c r="B170" s="71">
        <f>SUM(C170,T170)</f>
        <v>0</v>
      </c>
      <c r="C170" s="76">
        <f>SUM(D170:S170)</f>
        <v>0</v>
      </c>
      <c r="D170" s="76"/>
      <c r="E170" s="76"/>
      <c r="F170" s="76"/>
      <c r="G170" s="76"/>
      <c r="H170" s="76"/>
      <c r="I170" s="76"/>
      <c r="J170" s="76"/>
      <c r="K170" s="76"/>
      <c r="L170" s="76"/>
      <c r="M170" s="76"/>
      <c r="N170" s="76"/>
      <c r="O170" s="76"/>
      <c r="P170" s="87"/>
      <c r="Q170" s="76"/>
      <c r="R170" s="76"/>
      <c r="S170" s="76"/>
      <c r="T170" s="76">
        <f t="shared" ref="T170:T177" si="86">SUM(U170:AB170)</f>
        <v>0</v>
      </c>
      <c r="U170" s="76"/>
      <c r="V170" s="76"/>
      <c r="W170" s="76"/>
      <c r="X170" s="76"/>
      <c r="Y170" s="76"/>
      <c r="Z170" s="76"/>
      <c r="AA170" s="87"/>
      <c r="AB170" s="76"/>
    </row>
    <row r="171" hidden="1" outlineLevel="1" spans="1:28">
      <c r="A171" s="127" t="s">
        <v>1366</v>
      </c>
      <c r="B171" s="71">
        <f t="shared" ref="B171:B177" si="87">SUM(C171,T171)</f>
        <v>0</v>
      </c>
      <c r="C171" s="76">
        <f t="shared" ref="C171:C177" si="88">SUM(D171:S171)</f>
        <v>0</v>
      </c>
      <c r="D171" s="76"/>
      <c r="E171" s="76"/>
      <c r="F171" s="76"/>
      <c r="G171" s="76"/>
      <c r="H171" s="76"/>
      <c r="I171" s="76"/>
      <c r="J171" s="76"/>
      <c r="K171" s="76"/>
      <c r="L171" s="76"/>
      <c r="M171" s="76"/>
      <c r="N171" s="76"/>
      <c r="O171" s="76"/>
      <c r="P171" s="87"/>
      <c r="Q171" s="76"/>
      <c r="R171" s="76"/>
      <c r="S171" s="76"/>
      <c r="T171" s="76">
        <f t="shared" si="86"/>
        <v>0</v>
      </c>
      <c r="U171" s="76"/>
      <c r="V171" s="76"/>
      <c r="W171" s="76"/>
      <c r="X171" s="76"/>
      <c r="Y171" s="76"/>
      <c r="Z171" s="76"/>
      <c r="AA171" s="87"/>
      <c r="AB171" s="76"/>
    </row>
    <row r="172" hidden="1" outlineLevel="1" spans="1:28">
      <c r="A172" s="127" t="s">
        <v>1367</v>
      </c>
      <c r="B172" s="71">
        <f t="shared" si="87"/>
        <v>0</v>
      </c>
      <c r="C172" s="76">
        <f t="shared" si="88"/>
        <v>0</v>
      </c>
      <c r="D172" s="76"/>
      <c r="E172" s="76"/>
      <c r="F172" s="76"/>
      <c r="G172" s="76"/>
      <c r="H172" s="76"/>
      <c r="I172" s="76"/>
      <c r="J172" s="76"/>
      <c r="K172" s="76"/>
      <c r="L172" s="76"/>
      <c r="M172" s="76"/>
      <c r="N172" s="76"/>
      <c r="O172" s="76"/>
      <c r="P172" s="87"/>
      <c r="Q172" s="76"/>
      <c r="R172" s="76"/>
      <c r="S172" s="76"/>
      <c r="T172" s="76">
        <f t="shared" si="86"/>
        <v>0</v>
      </c>
      <c r="U172" s="76"/>
      <c r="V172" s="76"/>
      <c r="W172" s="76"/>
      <c r="X172" s="76"/>
      <c r="Y172" s="76"/>
      <c r="Z172" s="76"/>
      <c r="AA172" s="87"/>
      <c r="AB172" s="76"/>
    </row>
    <row r="173" hidden="1" outlineLevel="1" spans="1:28">
      <c r="A173" s="127" t="s">
        <v>1368</v>
      </c>
      <c r="B173" s="71">
        <f t="shared" si="87"/>
        <v>0</v>
      </c>
      <c r="C173" s="76">
        <f t="shared" si="88"/>
        <v>0</v>
      </c>
      <c r="D173" s="76"/>
      <c r="E173" s="76"/>
      <c r="F173" s="76"/>
      <c r="G173" s="76"/>
      <c r="H173" s="76"/>
      <c r="I173" s="76"/>
      <c r="J173" s="76"/>
      <c r="K173" s="76"/>
      <c r="L173" s="76"/>
      <c r="M173" s="76"/>
      <c r="N173" s="76"/>
      <c r="O173" s="76"/>
      <c r="P173" s="87"/>
      <c r="Q173" s="76"/>
      <c r="R173" s="76"/>
      <c r="S173" s="76"/>
      <c r="T173" s="76">
        <f t="shared" si="86"/>
        <v>0</v>
      </c>
      <c r="U173" s="76"/>
      <c r="V173" s="76"/>
      <c r="W173" s="76"/>
      <c r="X173" s="76"/>
      <c r="Y173" s="76"/>
      <c r="Z173" s="76"/>
      <c r="AA173" s="87"/>
      <c r="AB173" s="76"/>
    </row>
    <row r="174" hidden="1" outlineLevel="1" spans="1:28">
      <c r="A174" s="127" t="s">
        <v>1369</v>
      </c>
      <c r="B174" s="71">
        <f t="shared" si="87"/>
        <v>0</v>
      </c>
      <c r="C174" s="76">
        <f t="shared" si="88"/>
        <v>0</v>
      </c>
      <c r="D174" s="76"/>
      <c r="E174" s="76"/>
      <c r="F174" s="76"/>
      <c r="G174" s="76"/>
      <c r="H174" s="76"/>
      <c r="I174" s="76"/>
      <c r="J174" s="76"/>
      <c r="K174" s="76"/>
      <c r="L174" s="76"/>
      <c r="M174" s="76"/>
      <c r="N174" s="76"/>
      <c r="O174" s="76"/>
      <c r="P174" s="87"/>
      <c r="Q174" s="76"/>
      <c r="R174" s="76"/>
      <c r="S174" s="76"/>
      <c r="T174" s="76">
        <f t="shared" si="86"/>
        <v>0</v>
      </c>
      <c r="U174" s="76"/>
      <c r="V174" s="76"/>
      <c r="W174" s="76"/>
      <c r="X174" s="76"/>
      <c r="Y174" s="76"/>
      <c r="Z174" s="76"/>
      <c r="AA174" s="87"/>
      <c r="AB174" s="76"/>
    </row>
    <row r="175" hidden="1" outlineLevel="1" spans="1:28">
      <c r="A175" s="127" t="s">
        <v>1370</v>
      </c>
      <c r="B175" s="71">
        <f t="shared" si="87"/>
        <v>0</v>
      </c>
      <c r="C175" s="76">
        <f t="shared" si="88"/>
        <v>0</v>
      </c>
      <c r="D175" s="76"/>
      <c r="E175" s="76"/>
      <c r="F175" s="76"/>
      <c r="G175" s="76"/>
      <c r="H175" s="76"/>
      <c r="I175" s="76"/>
      <c r="J175" s="76"/>
      <c r="K175" s="76"/>
      <c r="L175" s="76"/>
      <c r="M175" s="76"/>
      <c r="N175" s="76"/>
      <c r="O175" s="76"/>
      <c r="P175" s="87"/>
      <c r="Q175" s="76"/>
      <c r="R175" s="76"/>
      <c r="S175" s="76"/>
      <c r="T175" s="76">
        <f t="shared" si="86"/>
        <v>0</v>
      </c>
      <c r="U175" s="76"/>
      <c r="V175" s="76"/>
      <c r="W175" s="76"/>
      <c r="X175" s="76"/>
      <c r="Y175" s="76"/>
      <c r="Z175" s="76"/>
      <c r="AA175" s="87"/>
      <c r="AB175" s="76"/>
    </row>
    <row r="176" hidden="1" outlineLevel="1" spans="1:28">
      <c r="A176" s="127" t="s">
        <v>1371</v>
      </c>
      <c r="B176" s="71">
        <f t="shared" si="87"/>
        <v>0</v>
      </c>
      <c r="C176" s="76">
        <f t="shared" si="88"/>
        <v>0</v>
      </c>
      <c r="D176" s="76"/>
      <c r="E176" s="76"/>
      <c r="F176" s="76"/>
      <c r="G176" s="76"/>
      <c r="H176" s="76"/>
      <c r="I176" s="76"/>
      <c r="J176" s="76"/>
      <c r="K176" s="76"/>
      <c r="L176" s="76"/>
      <c r="M176" s="76"/>
      <c r="N176" s="76"/>
      <c r="O176" s="76"/>
      <c r="P176" s="87"/>
      <c r="Q176" s="76"/>
      <c r="R176" s="76"/>
      <c r="S176" s="76"/>
      <c r="T176" s="76">
        <f t="shared" si="86"/>
        <v>0</v>
      </c>
      <c r="U176" s="76"/>
      <c r="V176" s="76"/>
      <c r="W176" s="76"/>
      <c r="X176" s="76"/>
      <c r="Y176" s="76"/>
      <c r="Z176" s="76"/>
      <c r="AA176" s="87"/>
      <c r="AB176" s="76"/>
    </row>
    <row r="177" hidden="1" outlineLevel="1" spans="1:28">
      <c r="A177" s="127" t="s">
        <v>1372</v>
      </c>
      <c r="B177" s="71">
        <f t="shared" si="87"/>
        <v>0</v>
      </c>
      <c r="C177" s="76">
        <f t="shared" si="88"/>
        <v>0</v>
      </c>
      <c r="D177" s="76"/>
      <c r="E177" s="76"/>
      <c r="F177" s="76"/>
      <c r="G177" s="76"/>
      <c r="H177" s="76"/>
      <c r="I177" s="76"/>
      <c r="J177" s="76"/>
      <c r="K177" s="76"/>
      <c r="L177" s="76"/>
      <c r="M177" s="76"/>
      <c r="N177" s="76"/>
      <c r="O177" s="76"/>
      <c r="P177" s="87"/>
      <c r="Q177" s="76"/>
      <c r="R177" s="76"/>
      <c r="S177" s="76"/>
      <c r="T177" s="76">
        <f t="shared" si="86"/>
        <v>0</v>
      </c>
      <c r="U177" s="76"/>
      <c r="V177" s="76"/>
      <c r="W177" s="76"/>
      <c r="X177" s="76"/>
      <c r="Y177" s="76"/>
      <c r="Z177" s="76"/>
      <c r="AA177" s="87"/>
      <c r="AB177" s="76"/>
    </row>
    <row r="178" collapsed="1"/>
  </sheetData>
  <mergeCells count="5">
    <mergeCell ref="A2:Z2"/>
    <mergeCell ref="C5:S5"/>
    <mergeCell ref="T5:AB5"/>
    <mergeCell ref="A4:A6"/>
    <mergeCell ref="B5:B6"/>
  </mergeCells>
  <printOptions horizontalCentered="1" verticalCentered="1"/>
  <pageMargins left="0.196850393700787" right="0.196850393700787" top="0.590551181102362" bottom="0.47244094488189" header="0.31496062992126" footer="0.31496062992126"/>
  <pageSetup paperSize="9" scale="77" orientation="landscape"/>
  <headerFooter/>
  <ignoredErrors>
    <ignoredError sqref="B118:C118 T118 B112 B22:C111 C112 T22:T113 B130:C167 T130:T167"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A177"/>
  <sheetViews>
    <sheetView showGridLines="0" workbookViewId="0">
      <pane xSplit="2" ySplit="6" topLeftCell="C56" activePane="bottomRight" state="frozen"/>
      <selection/>
      <selection pane="topRight"/>
      <selection pane="bottomLeft"/>
      <selection pane="bottomRight" activeCell="AD112" sqref="AD112"/>
    </sheetView>
  </sheetViews>
  <sheetFormatPr defaultColWidth="5.75" defaultRowHeight="13.5"/>
  <cols>
    <col min="1" max="1" width="14.25" style="60" customWidth="1"/>
    <col min="2" max="15" width="6.75" style="60" customWidth="1"/>
    <col min="16" max="16" width="6.75" style="61" customWidth="1"/>
    <col min="17" max="26" width="6.75" style="60" customWidth="1"/>
    <col min="27" max="16384" width="5.75" style="60"/>
  </cols>
  <sheetData>
    <row r="1" ht="14.25" spans="1:1">
      <c r="A1" s="35" t="s">
        <v>1373</v>
      </c>
    </row>
    <row r="2" s="119" customFormat="1" ht="33.95" customHeight="1" spans="1:27">
      <c r="A2" s="120" t="s">
        <v>1170</v>
      </c>
      <c r="B2" s="120" t="s">
        <v>1171</v>
      </c>
      <c r="C2" s="120"/>
      <c r="D2" s="120"/>
      <c r="E2" s="120"/>
      <c r="F2" s="120"/>
      <c r="G2" s="120"/>
      <c r="H2" s="120"/>
      <c r="I2" s="120"/>
      <c r="J2" s="120"/>
      <c r="K2" s="120"/>
      <c r="L2" s="120"/>
      <c r="M2" s="120"/>
      <c r="N2" s="120"/>
      <c r="O2" s="120"/>
      <c r="P2" s="120"/>
      <c r="Q2" s="120"/>
      <c r="R2" s="120"/>
      <c r="S2" s="120"/>
      <c r="T2" s="120"/>
      <c r="U2" s="120"/>
      <c r="V2" s="120"/>
      <c r="W2" s="120"/>
      <c r="X2" s="120"/>
      <c r="Y2" s="120"/>
      <c r="Z2" s="120"/>
      <c r="AA2" s="120"/>
    </row>
    <row r="3" ht="17.1" customHeight="1" spans="1:26">
      <c r="A3" s="64"/>
      <c r="B3" s="64" t="s">
        <v>0</v>
      </c>
      <c r="C3" s="64"/>
      <c r="D3" s="64"/>
      <c r="E3" s="64"/>
      <c r="F3" s="64"/>
      <c r="G3" s="64"/>
      <c r="H3" s="64"/>
      <c r="I3" s="64"/>
      <c r="J3" s="64"/>
      <c r="K3" s="64"/>
      <c r="L3" s="64"/>
      <c r="M3" s="64"/>
      <c r="N3" s="64"/>
      <c r="O3" s="64"/>
      <c r="P3" s="132"/>
      <c r="Q3" s="64"/>
      <c r="R3" s="64"/>
      <c r="S3" s="64"/>
      <c r="T3" s="64"/>
      <c r="U3" s="64"/>
      <c r="V3" s="64"/>
      <c r="W3" s="64"/>
      <c r="X3" s="64"/>
      <c r="Y3" s="64"/>
      <c r="Z3" s="64" t="s">
        <v>26</v>
      </c>
    </row>
    <row r="4" ht="31.5" customHeight="1" spans="1:26">
      <c r="A4" s="66" t="s">
        <v>1172</v>
      </c>
      <c r="B4" s="121" t="s">
        <v>1374</v>
      </c>
      <c r="C4" s="121"/>
      <c r="D4" s="121"/>
      <c r="E4" s="121"/>
      <c r="F4" s="121"/>
      <c r="G4" s="121"/>
      <c r="H4" s="121"/>
      <c r="I4" s="121"/>
      <c r="J4" s="121"/>
      <c r="K4" s="121"/>
      <c r="L4" s="121"/>
      <c r="M4" s="121"/>
      <c r="N4" s="121"/>
      <c r="O4" s="121"/>
      <c r="P4" s="133"/>
      <c r="Q4" s="121"/>
      <c r="R4" s="121"/>
      <c r="S4" s="121"/>
      <c r="T4" s="121"/>
      <c r="U4" s="121"/>
      <c r="V4" s="121"/>
      <c r="W4" s="121"/>
      <c r="X4" s="121"/>
      <c r="Y4" s="121"/>
      <c r="Z4" s="121"/>
    </row>
    <row r="5" ht="99" customHeight="1" spans="1:26">
      <c r="A5" s="122"/>
      <c r="B5" s="123" t="s">
        <v>1375</v>
      </c>
      <c r="C5" s="67" t="s">
        <v>1376</v>
      </c>
      <c r="D5" s="67" t="s">
        <v>1377</v>
      </c>
      <c r="E5" s="67" t="s">
        <v>1378</v>
      </c>
      <c r="F5" s="67" t="s">
        <v>1379</v>
      </c>
      <c r="G5" s="67" t="s">
        <v>1380</v>
      </c>
      <c r="H5" s="67" t="s">
        <v>1381</v>
      </c>
      <c r="I5" s="67" t="s">
        <v>1382</v>
      </c>
      <c r="J5" s="67" t="s">
        <v>1383</v>
      </c>
      <c r="K5" s="67" t="s">
        <v>1384</v>
      </c>
      <c r="L5" s="67" t="s">
        <v>1385</v>
      </c>
      <c r="M5" s="67" t="s">
        <v>1386</v>
      </c>
      <c r="N5" s="67" t="s">
        <v>1387</v>
      </c>
      <c r="O5" s="67" t="s">
        <v>1388</v>
      </c>
      <c r="P5" s="67" t="s">
        <v>1389</v>
      </c>
      <c r="Q5" s="67" t="s">
        <v>1390</v>
      </c>
      <c r="R5" s="67" t="s">
        <v>1391</v>
      </c>
      <c r="S5" s="67" t="s">
        <v>1392</v>
      </c>
      <c r="T5" s="123" t="s">
        <v>1393</v>
      </c>
      <c r="U5" s="123" t="s">
        <v>1394</v>
      </c>
      <c r="V5" s="134" t="s">
        <v>1395</v>
      </c>
      <c r="W5" s="123" t="s">
        <v>1396</v>
      </c>
      <c r="X5" s="67" t="s">
        <v>1397</v>
      </c>
      <c r="Y5" s="67" t="s">
        <v>1398</v>
      </c>
      <c r="Z5" s="67" t="s">
        <v>1399</v>
      </c>
    </row>
    <row r="6" ht="15.95" customHeight="1" spans="1:26">
      <c r="A6" s="124" t="s">
        <v>1202</v>
      </c>
      <c r="B6" s="71">
        <f>B7+B8</f>
        <v>380761</v>
      </c>
      <c r="C6" s="71">
        <f t="shared" ref="C6:Z6" si="0">C7+C8</f>
        <v>47245</v>
      </c>
      <c r="D6" s="71">
        <f t="shared" si="0"/>
        <v>0</v>
      </c>
      <c r="E6" s="71">
        <f t="shared" si="0"/>
        <v>334</v>
      </c>
      <c r="F6" s="71">
        <f t="shared" si="0"/>
        <v>12606</v>
      </c>
      <c r="G6" s="71">
        <f t="shared" si="0"/>
        <v>80573</v>
      </c>
      <c r="H6" s="71">
        <f t="shared" si="0"/>
        <v>1146</v>
      </c>
      <c r="I6" s="71">
        <f t="shared" si="0"/>
        <v>3953</v>
      </c>
      <c r="J6" s="71">
        <f t="shared" si="0"/>
        <v>60329</v>
      </c>
      <c r="K6" s="71">
        <f t="shared" si="0"/>
        <v>51595</v>
      </c>
      <c r="L6" s="71">
        <f t="shared" si="0"/>
        <v>8724</v>
      </c>
      <c r="M6" s="71">
        <f t="shared" si="0"/>
        <v>7034</v>
      </c>
      <c r="N6" s="71">
        <f t="shared" si="0"/>
        <v>60041</v>
      </c>
      <c r="O6" s="71">
        <f t="shared" si="0"/>
        <v>9545</v>
      </c>
      <c r="P6" s="71">
        <f t="shared" si="0"/>
        <v>3013</v>
      </c>
      <c r="Q6" s="71">
        <f t="shared" si="0"/>
        <v>1654</v>
      </c>
      <c r="R6" s="71">
        <f t="shared" si="0"/>
        <v>0</v>
      </c>
      <c r="S6" s="71">
        <f t="shared" si="0"/>
        <v>0</v>
      </c>
      <c r="T6" s="71">
        <f t="shared" si="0"/>
        <v>4352</v>
      </c>
      <c r="U6" s="71">
        <f t="shared" si="0"/>
        <v>10859</v>
      </c>
      <c r="V6" s="71">
        <f t="shared" si="0"/>
        <v>503</v>
      </c>
      <c r="W6" s="71">
        <f t="shared" si="0"/>
        <v>3128</v>
      </c>
      <c r="X6" s="71">
        <f t="shared" si="0"/>
        <v>9902</v>
      </c>
      <c r="Y6" s="71">
        <f t="shared" si="0"/>
        <v>0</v>
      </c>
      <c r="Z6" s="71">
        <f t="shared" si="0"/>
        <v>4225</v>
      </c>
    </row>
    <row r="7" ht="15.95" customHeight="1" spans="1:26">
      <c r="A7" s="124" t="s">
        <v>1203</v>
      </c>
      <c r="B7" s="71">
        <f t="shared" ref="B7:B70" si="1">SUM(C7:Z7)</f>
        <v>0</v>
      </c>
      <c r="C7" s="71"/>
      <c r="D7" s="71"/>
      <c r="E7" s="71"/>
      <c r="F7" s="71"/>
      <c r="G7" s="71"/>
      <c r="H7" s="71"/>
      <c r="I7" s="71"/>
      <c r="J7" s="71"/>
      <c r="K7" s="71"/>
      <c r="L7" s="71"/>
      <c r="M7" s="71"/>
      <c r="N7" s="71"/>
      <c r="O7" s="71"/>
      <c r="P7" s="86"/>
      <c r="Q7" s="71"/>
      <c r="R7" s="71"/>
      <c r="S7" s="71"/>
      <c r="T7" s="71"/>
      <c r="U7" s="71"/>
      <c r="V7" s="71"/>
      <c r="W7" s="71"/>
      <c r="X7" s="71"/>
      <c r="Y7" s="71"/>
      <c r="Z7" s="71"/>
    </row>
    <row r="8" ht="15.95" customHeight="1" spans="1:26">
      <c r="A8" s="125" t="s">
        <v>1204</v>
      </c>
      <c r="B8" s="71">
        <f>B9+B21+B33+B41+B56+B71+B83+B95+B102+B111+B129+B143+B151+B166</f>
        <v>380761</v>
      </c>
      <c r="C8" s="71">
        <f t="shared" ref="C8:Z8" si="2">C9+C21+C33+C41+C56+C71+C83+C95+C102+C111+C129+C143+C151+C166</f>
        <v>47245</v>
      </c>
      <c r="D8" s="71">
        <f t="shared" si="2"/>
        <v>0</v>
      </c>
      <c r="E8" s="71">
        <f t="shared" si="2"/>
        <v>334</v>
      </c>
      <c r="F8" s="71">
        <f t="shared" si="2"/>
        <v>12606</v>
      </c>
      <c r="G8" s="71">
        <f t="shared" si="2"/>
        <v>80573</v>
      </c>
      <c r="H8" s="71">
        <f t="shared" si="2"/>
        <v>1146</v>
      </c>
      <c r="I8" s="71">
        <f t="shared" si="2"/>
        <v>3953</v>
      </c>
      <c r="J8" s="71">
        <f t="shared" si="2"/>
        <v>60329</v>
      </c>
      <c r="K8" s="71">
        <f t="shared" si="2"/>
        <v>51595</v>
      </c>
      <c r="L8" s="71">
        <f t="shared" si="2"/>
        <v>8724</v>
      </c>
      <c r="M8" s="71">
        <f t="shared" si="2"/>
        <v>7034</v>
      </c>
      <c r="N8" s="71">
        <f t="shared" si="2"/>
        <v>60041</v>
      </c>
      <c r="O8" s="71">
        <f t="shared" si="2"/>
        <v>9545</v>
      </c>
      <c r="P8" s="71">
        <f t="shared" si="2"/>
        <v>3013</v>
      </c>
      <c r="Q8" s="71">
        <f t="shared" si="2"/>
        <v>1654</v>
      </c>
      <c r="R8" s="71">
        <f t="shared" si="2"/>
        <v>0</v>
      </c>
      <c r="S8" s="71">
        <f t="shared" si="2"/>
        <v>0</v>
      </c>
      <c r="T8" s="71">
        <f t="shared" si="2"/>
        <v>4352</v>
      </c>
      <c r="U8" s="71">
        <f t="shared" si="2"/>
        <v>10859</v>
      </c>
      <c r="V8" s="71">
        <f t="shared" si="2"/>
        <v>503</v>
      </c>
      <c r="W8" s="71">
        <f t="shared" si="2"/>
        <v>3128</v>
      </c>
      <c r="X8" s="71">
        <f t="shared" si="2"/>
        <v>9902</v>
      </c>
      <c r="Y8" s="71">
        <f t="shared" si="2"/>
        <v>0</v>
      </c>
      <c r="Z8" s="71">
        <f t="shared" si="2"/>
        <v>4225</v>
      </c>
    </row>
    <row r="9" ht="15.95" customHeight="1" spans="1:26">
      <c r="A9" s="126" t="s">
        <v>1205</v>
      </c>
      <c r="B9" s="71">
        <f>B10+B11</f>
        <v>0</v>
      </c>
      <c r="C9" s="71">
        <f t="shared" ref="C9:Z9" si="3">C10+C11</f>
        <v>0</v>
      </c>
      <c r="D9" s="71">
        <f t="shared" si="3"/>
        <v>0</v>
      </c>
      <c r="E9" s="71">
        <f t="shared" si="3"/>
        <v>0</v>
      </c>
      <c r="F9" s="71">
        <f t="shared" si="3"/>
        <v>0</v>
      </c>
      <c r="G9" s="71">
        <f t="shared" si="3"/>
        <v>0</v>
      </c>
      <c r="H9" s="71">
        <f t="shared" si="3"/>
        <v>0</v>
      </c>
      <c r="I9" s="71">
        <f t="shared" si="3"/>
        <v>0</v>
      </c>
      <c r="J9" s="71">
        <f t="shared" si="3"/>
        <v>0</v>
      </c>
      <c r="K9" s="71">
        <f t="shared" si="3"/>
        <v>0</v>
      </c>
      <c r="L9" s="71">
        <f t="shared" si="3"/>
        <v>0</v>
      </c>
      <c r="M9" s="71">
        <f t="shared" si="3"/>
        <v>0</v>
      </c>
      <c r="N9" s="71">
        <f t="shared" si="3"/>
        <v>0</v>
      </c>
      <c r="O9" s="71">
        <f t="shared" si="3"/>
        <v>0</v>
      </c>
      <c r="P9" s="71">
        <f t="shared" si="3"/>
        <v>0</v>
      </c>
      <c r="Q9" s="71">
        <f t="shared" si="3"/>
        <v>0</v>
      </c>
      <c r="R9" s="71">
        <f t="shared" si="3"/>
        <v>0</v>
      </c>
      <c r="S9" s="71">
        <f t="shared" si="3"/>
        <v>0</v>
      </c>
      <c r="T9" s="71">
        <f t="shared" si="3"/>
        <v>0</v>
      </c>
      <c r="U9" s="71">
        <f t="shared" si="3"/>
        <v>0</v>
      </c>
      <c r="V9" s="71">
        <f t="shared" si="3"/>
        <v>0</v>
      </c>
      <c r="W9" s="71">
        <f t="shared" si="3"/>
        <v>0</v>
      </c>
      <c r="X9" s="71">
        <f t="shared" si="3"/>
        <v>0</v>
      </c>
      <c r="Y9" s="71">
        <f t="shared" si="3"/>
        <v>0</v>
      </c>
      <c r="Z9" s="71">
        <f t="shared" si="3"/>
        <v>0</v>
      </c>
    </row>
    <row r="10" ht="15.95" hidden="1" customHeight="1" outlineLevel="1" spans="1:26">
      <c r="A10" s="127" t="s">
        <v>1206</v>
      </c>
      <c r="B10" s="71">
        <f t="shared" si="1"/>
        <v>0</v>
      </c>
      <c r="C10" s="76"/>
      <c r="D10" s="76"/>
      <c r="E10" s="76"/>
      <c r="F10" s="76"/>
      <c r="G10" s="76"/>
      <c r="H10" s="76"/>
      <c r="I10" s="76"/>
      <c r="J10" s="76"/>
      <c r="K10" s="76"/>
      <c r="L10" s="76"/>
      <c r="M10" s="76"/>
      <c r="N10" s="76"/>
      <c r="O10" s="76"/>
      <c r="P10" s="87"/>
      <c r="Q10" s="76"/>
      <c r="R10" s="76"/>
      <c r="S10" s="76"/>
      <c r="T10" s="76"/>
      <c r="U10" s="76"/>
      <c r="V10" s="76"/>
      <c r="W10" s="76"/>
      <c r="X10" s="76"/>
      <c r="Y10" s="76"/>
      <c r="Z10" s="76"/>
    </row>
    <row r="11" ht="15.95" hidden="1" customHeight="1" outlineLevel="1" spans="1:26">
      <c r="A11" s="85" t="s">
        <v>1207</v>
      </c>
      <c r="B11" s="71">
        <f>SUM(B12:B20)</f>
        <v>0</v>
      </c>
      <c r="C11" s="71">
        <f t="shared" ref="C11:Z11" si="4">SUM(C12:C20)</f>
        <v>0</v>
      </c>
      <c r="D11" s="71">
        <f t="shared" si="4"/>
        <v>0</v>
      </c>
      <c r="E11" s="71">
        <f t="shared" si="4"/>
        <v>0</v>
      </c>
      <c r="F11" s="71">
        <f t="shared" si="4"/>
        <v>0</v>
      </c>
      <c r="G11" s="71">
        <f t="shared" si="4"/>
        <v>0</v>
      </c>
      <c r="H11" s="71">
        <f t="shared" si="4"/>
        <v>0</v>
      </c>
      <c r="I11" s="71">
        <f t="shared" si="4"/>
        <v>0</v>
      </c>
      <c r="J11" s="71">
        <f t="shared" si="4"/>
        <v>0</v>
      </c>
      <c r="K11" s="71">
        <f t="shared" si="4"/>
        <v>0</v>
      </c>
      <c r="L11" s="71">
        <f t="shared" si="4"/>
        <v>0</v>
      </c>
      <c r="M11" s="71">
        <f t="shared" si="4"/>
        <v>0</v>
      </c>
      <c r="N11" s="71">
        <f t="shared" si="4"/>
        <v>0</v>
      </c>
      <c r="O11" s="71">
        <f t="shared" si="4"/>
        <v>0</v>
      </c>
      <c r="P11" s="71">
        <f t="shared" si="4"/>
        <v>0</v>
      </c>
      <c r="Q11" s="71">
        <f t="shared" si="4"/>
        <v>0</v>
      </c>
      <c r="R11" s="71">
        <f t="shared" si="4"/>
        <v>0</v>
      </c>
      <c r="S11" s="71">
        <f t="shared" si="4"/>
        <v>0</v>
      </c>
      <c r="T11" s="71">
        <f t="shared" si="4"/>
        <v>0</v>
      </c>
      <c r="U11" s="71">
        <f t="shared" si="4"/>
        <v>0</v>
      </c>
      <c r="V11" s="71">
        <f t="shared" si="4"/>
        <v>0</v>
      </c>
      <c r="W11" s="71">
        <f t="shared" si="4"/>
        <v>0</v>
      </c>
      <c r="X11" s="71">
        <f t="shared" si="4"/>
        <v>0</v>
      </c>
      <c r="Y11" s="71">
        <f t="shared" si="4"/>
        <v>0</v>
      </c>
      <c r="Z11" s="71">
        <f t="shared" si="4"/>
        <v>0</v>
      </c>
    </row>
    <row r="12" ht="15.95" hidden="1" customHeight="1" outlineLevel="1" spans="1:26">
      <c r="A12" s="127" t="s">
        <v>1208</v>
      </c>
      <c r="B12" s="71">
        <f t="shared" si="1"/>
        <v>0</v>
      </c>
      <c r="C12" s="76"/>
      <c r="D12" s="76"/>
      <c r="E12" s="76"/>
      <c r="F12" s="76"/>
      <c r="G12" s="76"/>
      <c r="H12" s="76"/>
      <c r="I12" s="76"/>
      <c r="J12" s="76"/>
      <c r="K12" s="76"/>
      <c r="L12" s="76"/>
      <c r="M12" s="76"/>
      <c r="N12" s="76"/>
      <c r="O12" s="76"/>
      <c r="P12" s="87"/>
      <c r="Q12" s="76"/>
      <c r="R12" s="76"/>
      <c r="S12" s="76"/>
      <c r="T12" s="76"/>
      <c r="U12" s="76"/>
      <c r="V12" s="76"/>
      <c r="W12" s="76"/>
      <c r="X12" s="76"/>
      <c r="Y12" s="76"/>
      <c r="Z12" s="76"/>
    </row>
    <row r="13" ht="15.95" hidden="1" customHeight="1" outlineLevel="1" spans="1:26">
      <c r="A13" s="127" t="s">
        <v>1209</v>
      </c>
      <c r="B13" s="71">
        <f t="shared" si="1"/>
        <v>0</v>
      </c>
      <c r="C13" s="76"/>
      <c r="D13" s="76"/>
      <c r="E13" s="76"/>
      <c r="F13" s="76"/>
      <c r="G13" s="76"/>
      <c r="H13" s="76"/>
      <c r="I13" s="76"/>
      <c r="J13" s="76"/>
      <c r="K13" s="76"/>
      <c r="L13" s="76"/>
      <c r="M13" s="76"/>
      <c r="N13" s="76"/>
      <c r="O13" s="76"/>
      <c r="P13" s="87"/>
      <c r="Q13" s="76"/>
      <c r="R13" s="76"/>
      <c r="S13" s="76"/>
      <c r="T13" s="76"/>
      <c r="U13" s="76"/>
      <c r="V13" s="76"/>
      <c r="W13" s="76"/>
      <c r="X13" s="76"/>
      <c r="Y13" s="76"/>
      <c r="Z13" s="76"/>
    </row>
    <row r="14" ht="15.95" hidden="1" customHeight="1" outlineLevel="1" spans="1:26">
      <c r="A14" s="127" t="s">
        <v>1210</v>
      </c>
      <c r="B14" s="71">
        <f t="shared" si="1"/>
        <v>0</v>
      </c>
      <c r="C14" s="76"/>
      <c r="D14" s="76"/>
      <c r="E14" s="76"/>
      <c r="F14" s="76"/>
      <c r="G14" s="76"/>
      <c r="H14" s="76"/>
      <c r="I14" s="76"/>
      <c r="J14" s="76"/>
      <c r="K14" s="76"/>
      <c r="L14" s="76"/>
      <c r="M14" s="76"/>
      <c r="N14" s="76"/>
      <c r="O14" s="76"/>
      <c r="P14" s="87"/>
      <c r="Q14" s="76"/>
      <c r="R14" s="76"/>
      <c r="S14" s="76"/>
      <c r="T14" s="76"/>
      <c r="U14" s="76"/>
      <c r="V14" s="76"/>
      <c r="W14" s="76"/>
      <c r="X14" s="76"/>
      <c r="Y14" s="76"/>
      <c r="Z14" s="76"/>
    </row>
    <row r="15" ht="15.95" hidden="1" customHeight="1" outlineLevel="1" spans="1:26">
      <c r="A15" s="127" t="s">
        <v>1211</v>
      </c>
      <c r="B15" s="71">
        <f t="shared" si="1"/>
        <v>0</v>
      </c>
      <c r="C15" s="76"/>
      <c r="D15" s="76"/>
      <c r="E15" s="76"/>
      <c r="F15" s="76"/>
      <c r="G15" s="76"/>
      <c r="H15" s="76"/>
      <c r="I15" s="76"/>
      <c r="J15" s="76"/>
      <c r="K15" s="76"/>
      <c r="L15" s="76"/>
      <c r="M15" s="76"/>
      <c r="N15" s="76"/>
      <c r="O15" s="76"/>
      <c r="P15" s="87"/>
      <c r="Q15" s="76"/>
      <c r="R15" s="76"/>
      <c r="S15" s="76"/>
      <c r="T15" s="76"/>
      <c r="U15" s="76"/>
      <c r="V15" s="76"/>
      <c r="W15" s="76"/>
      <c r="X15" s="76"/>
      <c r="Y15" s="76"/>
      <c r="Z15" s="76"/>
    </row>
    <row r="16" ht="15.95" hidden="1" customHeight="1" outlineLevel="1" spans="1:26">
      <c r="A16" s="127" t="s">
        <v>1212</v>
      </c>
      <c r="B16" s="71">
        <f t="shared" si="1"/>
        <v>0</v>
      </c>
      <c r="C16" s="76"/>
      <c r="D16" s="76"/>
      <c r="E16" s="76"/>
      <c r="F16" s="76"/>
      <c r="G16" s="76"/>
      <c r="H16" s="76"/>
      <c r="I16" s="76"/>
      <c r="J16" s="76"/>
      <c r="K16" s="76"/>
      <c r="L16" s="76"/>
      <c r="M16" s="76"/>
      <c r="N16" s="76"/>
      <c r="O16" s="76"/>
      <c r="P16" s="87"/>
      <c r="Q16" s="76"/>
      <c r="R16" s="76"/>
      <c r="S16" s="76"/>
      <c r="T16" s="76"/>
      <c r="U16" s="76"/>
      <c r="V16" s="76"/>
      <c r="W16" s="76"/>
      <c r="X16" s="76"/>
      <c r="Y16" s="76"/>
      <c r="Z16" s="76"/>
    </row>
    <row r="17" ht="15.95" hidden="1" customHeight="1" outlineLevel="1" spans="1:26">
      <c r="A17" s="127" t="s">
        <v>1213</v>
      </c>
      <c r="B17" s="71">
        <f t="shared" si="1"/>
        <v>0</v>
      </c>
      <c r="C17" s="76"/>
      <c r="D17" s="76"/>
      <c r="E17" s="76"/>
      <c r="F17" s="76"/>
      <c r="G17" s="76"/>
      <c r="H17" s="76"/>
      <c r="I17" s="76"/>
      <c r="J17" s="76"/>
      <c r="K17" s="76"/>
      <c r="L17" s="76"/>
      <c r="M17" s="76"/>
      <c r="N17" s="76"/>
      <c r="O17" s="76"/>
      <c r="P17" s="87"/>
      <c r="Q17" s="76"/>
      <c r="R17" s="76"/>
      <c r="S17" s="76"/>
      <c r="T17" s="76"/>
      <c r="U17" s="76"/>
      <c r="V17" s="76"/>
      <c r="W17" s="76"/>
      <c r="X17" s="76"/>
      <c r="Y17" s="76"/>
      <c r="Z17" s="76"/>
    </row>
    <row r="18" ht="15.95" hidden="1" customHeight="1" outlineLevel="1" spans="1:26">
      <c r="A18" s="127" t="s">
        <v>1214</v>
      </c>
      <c r="B18" s="71">
        <f t="shared" si="1"/>
        <v>0</v>
      </c>
      <c r="C18" s="76"/>
      <c r="D18" s="76"/>
      <c r="E18" s="76"/>
      <c r="F18" s="76"/>
      <c r="G18" s="76"/>
      <c r="H18" s="76"/>
      <c r="I18" s="76"/>
      <c r="J18" s="76"/>
      <c r="K18" s="76"/>
      <c r="L18" s="76"/>
      <c r="M18" s="76"/>
      <c r="N18" s="76"/>
      <c r="O18" s="76"/>
      <c r="P18" s="87"/>
      <c r="Q18" s="76"/>
      <c r="R18" s="76"/>
      <c r="S18" s="76"/>
      <c r="T18" s="76"/>
      <c r="U18" s="76"/>
      <c r="V18" s="76"/>
      <c r="W18" s="76"/>
      <c r="X18" s="76"/>
      <c r="Y18" s="76"/>
      <c r="Z18" s="76"/>
    </row>
    <row r="19" ht="15.95" hidden="1" customHeight="1" outlineLevel="1" spans="1:26">
      <c r="A19" s="127" t="s">
        <v>1215</v>
      </c>
      <c r="B19" s="71">
        <f t="shared" si="1"/>
        <v>0</v>
      </c>
      <c r="C19" s="76"/>
      <c r="D19" s="76"/>
      <c r="E19" s="76"/>
      <c r="F19" s="76"/>
      <c r="G19" s="76"/>
      <c r="H19" s="76"/>
      <c r="I19" s="76"/>
      <c r="J19" s="76"/>
      <c r="K19" s="76"/>
      <c r="L19" s="76"/>
      <c r="M19" s="76"/>
      <c r="N19" s="76"/>
      <c r="O19" s="76"/>
      <c r="P19" s="87"/>
      <c r="Q19" s="76"/>
      <c r="R19" s="76"/>
      <c r="S19" s="76"/>
      <c r="T19" s="76"/>
      <c r="U19" s="76"/>
      <c r="V19" s="76"/>
      <c r="W19" s="76"/>
      <c r="X19" s="76"/>
      <c r="Y19" s="76"/>
      <c r="Z19" s="76"/>
    </row>
    <row r="20" ht="15.95" hidden="1" customHeight="1" outlineLevel="1" spans="1:26">
      <c r="A20" s="127" t="s">
        <v>1216</v>
      </c>
      <c r="B20" s="71">
        <f t="shared" si="1"/>
        <v>0</v>
      </c>
      <c r="C20" s="76"/>
      <c r="D20" s="76"/>
      <c r="E20" s="76"/>
      <c r="F20" s="76"/>
      <c r="G20" s="76"/>
      <c r="H20" s="76"/>
      <c r="I20" s="76"/>
      <c r="J20" s="76"/>
      <c r="K20" s="76"/>
      <c r="L20" s="76"/>
      <c r="M20" s="76"/>
      <c r="N20" s="76"/>
      <c r="O20" s="76"/>
      <c r="P20" s="87"/>
      <c r="Q20" s="76"/>
      <c r="R20" s="76"/>
      <c r="S20" s="76"/>
      <c r="T20" s="76"/>
      <c r="U20" s="76"/>
      <c r="V20" s="76"/>
      <c r="W20" s="76"/>
      <c r="X20" s="76"/>
      <c r="Y20" s="76"/>
      <c r="Z20" s="76"/>
    </row>
    <row r="21" ht="15.95" customHeight="1" collapsed="1" spans="1:26">
      <c r="A21" s="128" t="s">
        <v>1217</v>
      </c>
      <c r="B21" s="71">
        <f>B22+B23</f>
        <v>0</v>
      </c>
      <c r="C21" s="71">
        <f t="shared" ref="C21:Z21" si="5">C22+C23</f>
        <v>0</v>
      </c>
      <c r="D21" s="71">
        <f t="shared" si="5"/>
        <v>0</v>
      </c>
      <c r="E21" s="71">
        <f t="shared" si="5"/>
        <v>0</v>
      </c>
      <c r="F21" s="71">
        <f t="shared" si="5"/>
        <v>0</v>
      </c>
      <c r="G21" s="71">
        <f t="shared" si="5"/>
        <v>0</v>
      </c>
      <c r="H21" s="71">
        <f t="shared" si="5"/>
        <v>0</v>
      </c>
      <c r="I21" s="71">
        <f t="shared" si="5"/>
        <v>0</v>
      </c>
      <c r="J21" s="71">
        <f t="shared" si="5"/>
        <v>0</v>
      </c>
      <c r="K21" s="71">
        <f t="shared" si="5"/>
        <v>0</v>
      </c>
      <c r="L21" s="71">
        <f t="shared" si="5"/>
        <v>0</v>
      </c>
      <c r="M21" s="71">
        <f t="shared" si="5"/>
        <v>0</v>
      </c>
      <c r="N21" s="71">
        <f t="shared" si="5"/>
        <v>0</v>
      </c>
      <c r="O21" s="71">
        <f t="shared" si="5"/>
        <v>0</v>
      </c>
      <c r="P21" s="71">
        <f t="shared" si="5"/>
        <v>0</v>
      </c>
      <c r="Q21" s="71">
        <f t="shared" si="5"/>
        <v>0</v>
      </c>
      <c r="R21" s="71">
        <f t="shared" si="5"/>
        <v>0</v>
      </c>
      <c r="S21" s="71">
        <f t="shared" si="5"/>
        <v>0</v>
      </c>
      <c r="T21" s="71">
        <f t="shared" si="5"/>
        <v>0</v>
      </c>
      <c r="U21" s="71">
        <f t="shared" si="5"/>
        <v>0</v>
      </c>
      <c r="V21" s="71">
        <f t="shared" si="5"/>
        <v>0</v>
      </c>
      <c r="W21" s="71">
        <f t="shared" si="5"/>
        <v>0</v>
      </c>
      <c r="X21" s="71">
        <f t="shared" si="5"/>
        <v>0</v>
      </c>
      <c r="Y21" s="71">
        <f t="shared" si="5"/>
        <v>0</v>
      </c>
      <c r="Z21" s="71">
        <f t="shared" si="5"/>
        <v>0</v>
      </c>
    </row>
    <row r="22" ht="15.95" hidden="1" customHeight="1" outlineLevel="1" spans="1:26">
      <c r="A22" s="129" t="s">
        <v>1218</v>
      </c>
      <c r="B22" s="71">
        <f t="shared" si="1"/>
        <v>0</v>
      </c>
      <c r="C22" s="76"/>
      <c r="D22" s="76"/>
      <c r="E22" s="76"/>
      <c r="F22" s="76"/>
      <c r="G22" s="76"/>
      <c r="H22" s="76"/>
      <c r="I22" s="76"/>
      <c r="J22" s="76"/>
      <c r="K22" s="76"/>
      <c r="L22" s="76"/>
      <c r="M22" s="76"/>
      <c r="N22" s="76"/>
      <c r="O22" s="76"/>
      <c r="P22" s="87"/>
      <c r="Q22" s="76"/>
      <c r="R22" s="76"/>
      <c r="S22" s="76"/>
      <c r="T22" s="76"/>
      <c r="U22" s="76"/>
      <c r="V22" s="76"/>
      <c r="W22" s="76"/>
      <c r="X22" s="76"/>
      <c r="Y22" s="76"/>
      <c r="Z22" s="76"/>
    </row>
    <row r="23" ht="15.95" hidden="1" customHeight="1" outlineLevel="1" spans="1:26">
      <c r="A23" s="130" t="s">
        <v>1219</v>
      </c>
      <c r="B23" s="71">
        <f>SUM(B24:B32)</f>
        <v>0</v>
      </c>
      <c r="C23" s="71">
        <f t="shared" ref="C23:Z23" si="6">SUM(C24:C32)</f>
        <v>0</v>
      </c>
      <c r="D23" s="71">
        <f t="shared" si="6"/>
        <v>0</v>
      </c>
      <c r="E23" s="71">
        <f t="shared" si="6"/>
        <v>0</v>
      </c>
      <c r="F23" s="71">
        <f t="shared" si="6"/>
        <v>0</v>
      </c>
      <c r="G23" s="71">
        <f t="shared" si="6"/>
        <v>0</v>
      </c>
      <c r="H23" s="71">
        <f t="shared" si="6"/>
        <v>0</v>
      </c>
      <c r="I23" s="71">
        <f t="shared" si="6"/>
        <v>0</v>
      </c>
      <c r="J23" s="71">
        <f t="shared" si="6"/>
        <v>0</v>
      </c>
      <c r="K23" s="71">
        <f t="shared" si="6"/>
        <v>0</v>
      </c>
      <c r="L23" s="71">
        <f t="shared" si="6"/>
        <v>0</v>
      </c>
      <c r="M23" s="71">
        <f t="shared" si="6"/>
        <v>0</v>
      </c>
      <c r="N23" s="71">
        <f t="shared" si="6"/>
        <v>0</v>
      </c>
      <c r="O23" s="71">
        <f t="shared" si="6"/>
        <v>0</v>
      </c>
      <c r="P23" s="71">
        <f t="shared" si="6"/>
        <v>0</v>
      </c>
      <c r="Q23" s="71">
        <f t="shared" si="6"/>
        <v>0</v>
      </c>
      <c r="R23" s="71">
        <f t="shared" si="6"/>
        <v>0</v>
      </c>
      <c r="S23" s="71">
        <f t="shared" si="6"/>
        <v>0</v>
      </c>
      <c r="T23" s="71">
        <f t="shared" si="6"/>
        <v>0</v>
      </c>
      <c r="U23" s="71">
        <f t="shared" si="6"/>
        <v>0</v>
      </c>
      <c r="V23" s="71">
        <f t="shared" si="6"/>
        <v>0</v>
      </c>
      <c r="W23" s="71">
        <f t="shared" si="6"/>
        <v>0</v>
      </c>
      <c r="X23" s="71">
        <f t="shared" si="6"/>
        <v>0</v>
      </c>
      <c r="Y23" s="71">
        <f t="shared" si="6"/>
        <v>0</v>
      </c>
      <c r="Z23" s="71">
        <f t="shared" si="6"/>
        <v>0</v>
      </c>
    </row>
    <row r="24" ht="15.95" hidden="1" customHeight="1" outlineLevel="1" spans="1:26">
      <c r="A24" s="129" t="s">
        <v>1220</v>
      </c>
      <c r="B24" s="71">
        <f t="shared" si="1"/>
        <v>0</v>
      </c>
      <c r="C24" s="76"/>
      <c r="D24" s="76"/>
      <c r="E24" s="76"/>
      <c r="F24" s="76"/>
      <c r="G24" s="76"/>
      <c r="H24" s="76"/>
      <c r="I24" s="76"/>
      <c r="J24" s="76"/>
      <c r="K24" s="76"/>
      <c r="L24" s="76"/>
      <c r="M24" s="76"/>
      <c r="N24" s="76"/>
      <c r="O24" s="76"/>
      <c r="P24" s="87"/>
      <c r="Q24" s="76"/>
      <c r="R24" s="76"/>
      <c r="S24" s="76"/>
      <c r="T24" s="76"/>
      <c r="U24" s="76"/>
      <c r="V24" s="76"/>
      <c r="W24" s="76"/>
      <c r="X24" s="76"/>
      <c r="Y24" s="76"/>
      <c r="Z24" s="76"/>
    </row>
    <row r="25" ht="15.95" hidden="1" customHeight="1" outlineLevel="1" spans="1:26">
      <c r="A25" s="129" t="s">
        <v>1221</v>
      </c>
      <c r="B25" s="71">
        <f t="shared" si="1"/>
        <v>0</v>
      </c>
      <c r="C25" s="76"/>
      <c r="D25" s="76"/>
      <c r="E25" s="76"/>
      <c r="F25" s="76"/>
      <c r="G25" s="76"/>
      <c r="H25" s="76"/>
      <c r="I25" s="76"/>
      <c r="J25" s="76"/>
      <c r="K25" s="76"/>
      <c r="L25" s="76"/>
      <c r="M25" s="76"/>
      <c r="N25" s="76"/>
      <c r="O25" s="76"/>
      <c r="P25" s="87"/>
      <c r="Q25" s="76"/>
      <c r="R25" s="76"/>
      <c r="S25" s="76"/>
      <c r="T25" s="76"/>
      <c r="U25" s="76"/>
      <c r="V25" s="76"/>
      <c r="W25" s="76"/>
      <c r="X25" s="76"/>
      <c r="Y25" s="76"/>
      <c r="Z25" s="76"/>
    </row>
    <row r="26" ht="15.95" hidden="1" customHeight="1" outlineLevel="1" spans="1:26">
      <c r="A26" s="129" t="s">
        <v>1222</v>
      </c>
      <c r="B26" s="71">
        <f t="shared" si="1"/>
        <v>0</v>
      </c>
      <c r="C26" s="76"/>
      <c r="D26" s="76"/>
      <c r="E26" s="76"/>
      <c r="F26" s="76"/>
      <c r="G26" s="76"/>
      <c r="H26" s="76"/>
      <c r="I26" s="76"/>
      <c r="J26" s="76"/>
      <c r="K26" s="76"/>
      <c r="L26" s="76"/>
      <c r="M26" s="76"/>
      <c r="N26" s="76"/>
      <c r="O26" s="76"/>
      <c r="P26" s="87"/>
      <c r="Q26" s="76"/>
      <c r="R26" s="76"/>
      <c r="S26" s="76"/>
      <c r="T26" s="76"/>
      <c r="U26" s="76"/>
      <c r="V26" s="76"/>
      <c r="W26" s="76"/>
      <c r="X26" s="76"/>
      <c r="Y26" s="76"/>
      <c r="Z26" s="76"/>
    </row>
    <row r="27" ht="15.95" hidden="1" customHeight="1" outlineLevel="1" spans="1:26">
      <c r="A27" s="129" t="s">
        <v>1223</v>
      </c>
      <c r="B27" s="71">
        <f t="shared" si="1"/>
        <v>0</v>
      </c>
      <c r="C27" s="76"/>
      <c r="D27" s="76"/>
      <c r="E27" s="76"/>
      <c r="F27" s="76"/>
      <c r="G27" s="76"/>
      <c r="H27" s="76"/>
      <c r="I27" s="76"/>
      <c r="J27" s="76"/>
      <c r="K27" s="76"/>
      <c r="L27" s="76"/>
      <c r="M27" s="76"/>
      <c r="N27" s="76"/>
      <c r="O27" s="76"/>
      <c r="P27" s="87"/>
      <c r="Q27" s="76"/>
      <c r="R27" s="76"/>
      <c r="S27" s="76"/>
      <c r="T27" s="76"/>
      <c r="U27" s="76"/>
      <c r="V27" s="76"/>
      <c r="W27" s="76"/>
      <c r="X27" s="76"/>
      <c r="Y27" s="76"/>
      <c r="Z27" s="76"/>
    </row>
    <row r="28" ht="15.95" hidden="1" customHeight="1" outlineLevel="1" spans="1:26">
      <c r="A28" s="129" t="s">
        <v>1224</v>
      </c>
      <c r="B28" s="71">
        <f t="shared" si="1"/>
        <v>0</v>
      </c>
      <c r="C28" s="76"/>
      <c r="D28" s="76"/>
      <c r="E28" s="76"/>
      <c r="F28" s="76"/>
      <c r="G28" s="76"/>
      <c r="H28" s="76"/>
      <c r="I28" s="76"/>
      <c r="J28" s="76"/>
      <c r="K28" s="76"/>
      <c r="L28" s="76"/>
      <c r="M28" s="76"/>
      <c r="N28" s="76"/>
      <c r="O28" s="76"/>
      <c r="P28" s="87"/>
      <c r="Q28" s="76"/>
      <c r="R28" s="76"/>
      <c r="S28" s="76"/>
      <c r="T28" s="76"/>
      <c r="U28" s="76"/>
      <c r="V28" s="76"/>
      <c r="W28" s="76"/>
      <c r="X28" s="76"/>
      <c r="Y28" s="76"/>
      <c r="Z28" s="76"/>
    </row>
    <row r="29" hidden="1" outlineLevel="1" spans="1:26">
      <c r="A29" s="131" t="s">
        <v>1225</v>
      </c>
      <c r="B29" s="71">
        <f t="shared" si="1"/>
        <v>0</v>
      </c>
      <c r="C29" s="76"/>
      <c r="D29" s="76"/>
      <c r="E29" s="76"/>
      <c r="F29" s="76"/>
      <c r="G29" s="76"/>
      <c r="H29" s="76"/>
      <c r="I29" s="76"/>
      <c r="J29" s="76"/>
      <c r="K29" s="76"/>
      <c r="L29" s="76"/>
      <c r="M29" s="76"/>
      <c r="N29" s="76"/>
      <c r="O29" s="76"/>
      <c r="P29" s="87"/>
      <c r="Q29" s="76"/>
      <c r="R29" s="76"/>
      <c r="S29" s="76"/>
      <c r="T29" s="76"/>
      <c r="U29" s="76"/>
      <c r="V29" s="76"/>
      <c r="W29" s="76"/>
      <c r="X29" s="76"/>
      <c r="Y29" s="76"/>
      <c r="Z29" s="76"/>
    </row>
    <row r="30" hidden="1" outlineLevel="1" spans="1:26">
      <c r="A30" s="129" t="s">
        <v>1226</v>
      </c>
      <c r="B30" s="71">
        <f t="shared" si="1"/>
        <v>0</v>
      </c>
      <c r="C30" s="76"/>
      <c r="D30" s="76"/>
      <c r="E30" s="76"/>
      <c r="F30" s="76"/>
      <c r="G30" s="76"/>
      <c r="H30" s="76"/>
      <c r="I30" s="76"/>
      <c r="J30" s="76"/>
      <c r="K30" s="76"/>
      <c r="L30" s="76"/>
      <c r="M30" s="76"/>
      <c r="N30" s="76"/>
      <c r="O30" s="76"/>
      <c r="P30" s="87"/>
      <c r="Q30" s="76"/>
      <c r="R30" s="76"/>
      <c r="S30" s="76"/>
      <c r="T30" s="76"/>
      <c r="U30" s="76"/>
      <c r="V30" s="76"/>
      <c r="W30" s="76"/>
      <c r="X30" s="76"/>
      <c r="Y30" s="76"/>
      <c r="Z30" s="76"/>
    </row>
    <row r="31" hidden="1" outlineLevel="1" spans="1:26">
      <c r="A31" s="131" t="s">
        <v>1227</v>
      </c>
      <c r="B31" s="71">
        <f t="shared" si="1"/>
        <v>0</v>
      </c>
      <c r="C31" s="76"/>
      <c r="D31" s="76"/>
      <c r="E31" s="76"/>
      <c r="F31" s="76"/>
      <c r="G31" s="76"/>
      <c r="H31" s="76"/>
      <c r="I31" s="76"/>
      <c r="J31" s="76"/>
      <c r="K31" s="76"/>
      <c r="L31" s="76"/>
      <c r="M31" s="76"/>
      <c r="N31" s="76"/>
      <c r="O31" s="76"/>
      <c r="P31" s="87"/>
      <c r="Q31" s="76"/>
      <c r="R31" s="76"/>
      <c r="S31" s="76"/>
      <c r="T31" s="76"/>
      <c r="U31" s="76"/>
      <c r="V31" s="76"/>
      <c r="W31" s="76"/>
      <c r="X31" s="76"/>
      <c r="Y31" s="76"/>
      <c r="Z31" s="76"/>
    </row>
    <row r="32" hidden="1" outlineLevel="1" spans="1:26">
      <c r="A32" s="131" t="s">
        <v>1228</v>
      </c>
      <c r="B32" s="71">
        <f t="shared" si="1"/>
        <v>0</v>
      </c>
      <c r="C32" s="76"/>
      <c r="D32" s="76"/>
      <c r="E32" s="76"/>
      <c r="F32" s="76"/>
      <c r="G32" s="76"/>
      <c r="H32" s="76"/>
      <c r="I32" s="76"/>
      <c r="J32" s="76"/>
      <c r="K32" s="76"/>
      <c r="L32" s="76"/>
      <c r="M32" s="76"/>
      <c r="N32" s="76"/>
      <c r="O32" s="76"/>
      <c r="P32" s="87"/>
      <c r="Q32" s="76"/>
      <c r="R32" s="76"/>
      <c r="S32" s="76"/>
      <c r="T32" s="76"/>
      <c r="U32" s="76"/>
      <c r="V32" s="76"/>
      <c r="W32" s="76"/>
      <c r="X32" s="76"/>
      <c r="Y32" s="76"/>
      <c r="Z32" s="76"/>
    </row>
    <row r="33" collapsed="1" spans="1:26">
      <c r="A33" s="126" t="s">
        <v>1229</v>
      </c>
      <c r="B33" s="71">
        <f>B34+B35</f>
        <v>0</v>
      </c>
      <c r="C33" s="71">
        <f t="shared" ref="C33:Z33" si="7">C34+C35</f>
        <v>0</v>
      </c>
      <c r="D33" s="71">
        <f t="shared" si="7"/>
        <v>0</v>
      </c>
      <c r="E33" s="71">
        <f t="shared" si="7"/>
        <v>0</v>
      </c>
      <c r="F33" s="71">
        <f t="shared" si="7"/>
        <v>0</v>
      </c>
      <c r="G33" s="71">
        <f t="shared" si="7"/>
        <v>0</v>
      </c>
      <c r="H33" s="71">
        <f t="shared" si="7"/>
        <v>0</v>
      </c>
      <c r="I33" s="71">
        <f t="shared" si="7"/>
        <v>0</v>
      </c>
      <c r="J33" s="71">
        <f t="shared" si="7"/>
        <v>0</v>
      </c>
      <c r="K33" s="71">
        <f t="shared" si="7"/>
        <v>0</v>
      </c>
      <c r="L33" s="71">
        <f t="shared" si="7"/>
        <v>0</v>
      </c>
      <c r="M33" s="71">
        <f t="shared" si="7"/>
        <v>0</v>
      </c>
      <c r="N33" s="71">
        <f t="shared" si="7"/>
        <v>0</v>
      </c>
      <c r="O33" s="71">
        <f t="shared" si="7"/>
        <v>0</v>
      </c>
      <c r="P33" s="71">
        <f t="shared" si="7"/>
        <v>0</v>
      </c>
      <c r="Q33" s="71">
        <f t="shared" si="7"/>
        <v>0</v>
      </c>
      <c r="R33" s="71">
        <f t="shared" si="7"/>
        <v>0</v>
      </c>
      <c r="S33" s="71">
        <f t="shared" si="7"/>
        <v>0</v>
      </c>
      <c r="T33" s="71">
        <f t="shared" si="7"/>
        <v>0</v>
      </c>
      <c r="U33" s="71">
        <f t="shared" si="7"/>
        <v>0</v>
      </c>
      <c r="V33" s="71">
        <f t="shared" si="7"/>
        <v>0</v>
      </c>
      <c r="W33" s="71">
        <f t="shared" si="7"/>
        <v>0</v>
      </c>
      <c r="X33" s="71">
        <f t="shared" si="7"/>
        <v>0</v>
      </c>
      <c r="Y33" s="71">
        <f t="shared" si="7"/>
        <v>0</v>
      </c>
      <c r="Z33" s="71">
        <f t="shared" si="7"/>
        <v>0</v>
      </c>
    </row>
    <row r="34" hidden="1" outlineLevel="1" spans="1:26">
      <c r="A34" s="127" t="s">
        <v>1230</v>
      </c>
      <c r="B34" s="71">
        <f t="shared" si="1"/>
        <v>0</v>
      </c>
      <c r="C34" s="76"/>
      <c r="D34" s="76"/>
      <c r="E34" s="76"/>
      <c r="F34" s="76"/>
      <c r="G34" s="76"/>
      <c r="H34" s="76"/>
      <c r="I34" s="76"/>
      <c r="J34" s="76"/>
      <c r="K34" s="76"/>
      <c r="L34" s="76"/>
      <c r="M34" s="76"/>
      <c r="N34" s="76"/>
      <c r="O34" s="76"/>
      <c r="P34" s="87"/>
      <c r="Q34" s="76"/>
      <c r="R34" s="76"/>
      <c r="S34" s="76"/>
      <c r="T34" s="76"/>
      <c r="U34" s="76"/>
      <c r="V34" s="76"/>
      <c r="W34" s="76"/>
      <c r="X34" s="76"/>
      <c r="Y34" s="76"/>
      <c r="Z34" s="76"/>
    </row>
    <row r="35" hidden="1" outlineLevel="1" spans="1:26">
      <c r="A35" s="85" t="s">
        <v>1231</v>
      </c>
      <c r="B35" s="71">
        <f>SUM(B36:B40)</f>
        <v>0</v>
      </c>
      <c r="C35" s="71">
        <f t="shared" ref="C35:Z35" si="8">SUM(C36:C40)</f>
        <v>0</v>
      </c>
      <c r="D35" s="71">
        <f t="shared" si="8"/>
        <v>0</v>
      </c>
      <c r="E35" s="71">
        <f t="shared" si="8"/>
        <v>0</v>
      </c>
      <c r="F35" s="71">
        <f t="shared" si="8"/>
        <v>0</v>
      </c>
      <c r="G35" s="71">
        <f t="shared" si="8"/>
        <v>0</v>
      </c>
      <c r="H35" s="71">
        <f t="shared" si="8"/>
        <v>0</v>
      </c>
      <c r="I35" s="71">
        <f t="shared" si="8"/>
        <v>0</v>
      </c>
      <c r="J35" s="71">
        <f t="shared" si="8"/>
        <v>0</v>
      </c>
      <c r="K35" s="71">
        <f t="shared" si="8"/>
        <v>0</v>
      </c>
      <c r="L35" s="71">
        <f t="shared" si="8"/>
        <v>0</v>
      </c>
      <c r="M35" s="71">
        <f t="shared" si="8"/>
        <v>0</v>
      </c>
      <c r="N35" s="71">
        <f t="shared" si="8"/>
        <v>0</v>
      </c>
      <c r="O35" s="71">
        <f t="shared" si="8"/>
        <v>0</v>
      </c>
      <c r="P35" s="71">
        <f t="shared" si="8"/>
        <v>0</v>
      </c>
      <c r="Q35" s="71">
        <f t="shared" si="8"/>
        <v>0</v>
      </c>
      <c r="R35" s="71">
        <f t="shared" si="8"/>
        <v>0</v>
      </c>
      <c r="S35" s="71">
        <f t="shared" si="8"/>
        <v>0</v>
      </c>
      <c r="T35" s="71">
        <f t="shared" si="8"/>
        <v>0</v>
      </c>
      <c r="U35" s="71">
        <f t="shared" si="8"/>
        <v>0</v>
      </c>
      <c r="V35" s="71">
        <f t="shared" si="8"/>
        <v>0</v>
      </c>
      <c r="W35" s="71">
        <f t="shared" si="8"/>
        <v>0</v>
      </c>
      <c r="X35" s="71">
        <f t="shared" si="8"/>
        <v>0</v>
      </c>
      <c r="Y35" s="71">
        <f t="shared" si="8"/>
        <v>0</v>
      </c>
      <c r="Z35" s="71">
        <f t="shared" si="8"/>
        <v>0</v>
      </c>
    </row>
    <row r="36" hidden="1" outlineLevel="1" spans="1:26">
      <c r="A36" s="127" t="s">
        <v>1232</v>
      </c>
      <c r="B36" s="71">
        <f t="shared" si="1"/>
        <v>0</v>
      </c>
      <c r="C36" s="76"/>
      <c r="D36" s="76"/>
      <c r="E36" s="76"/>
      <c r="F36" s="76"/>
      <c r="G36" s="76"/>
      <c r="H36" s="76"/>
      <c r="I36" s="76"/>
      <c r="J36" s="76"/>
      <c r="K36" s="76"/>
      <c r="L36" s="76"/>
      <c r="M36" s="76"/>
      <c r="N36" s="76"/>
      <c r="O36" s="76"/>
      <c r="P36" s="87"/>
      <c r="Q36" s="76"/>
      <c r="R36" s="76"/>
      <c r="S36" s="76"/>
      <c r="T36" s="76"/>
      <c r="U36" s="76"/>
      <c r="V36" s="76"/>
      <c r="W36" s="76"/>
      <c r="X36" s="76"/>
      <c r="Y36" s="76"/>
      <c r="Z36" s="76"/>
    </row>
    <row r="37" hidden="1" outlineLevel="1" spans="1:26">
      <c r="A37" s="127" t="s">
        <v>1233</v>
      </c>
      <c r="B37" s="71">
        <f t="shared" si="1"/>
        <v>0</v>
      </c>
      <c r="C37" s="76"/>
      <c r="D37" s="76"/>
      <c r="E37" s="76"/>
      <c r="F37" s="76"/>
      <c r="G37" s="76"/>
      <c r="H37" s="76"/>
      <c r="I37" s="76"/>
      <c r="J37" s="76"/>
      <c r="K37" s="76"/>
      <c r="L37" s="76"/>
      <c r="M37" s="76"/>
      <c r="N37" s="76"/>
      <c r="O37" s="76"/>
      <c r="P37" s="87"/>
      <c r="Q37" s="76"/>
      <c r="R37" s="76"/>
      <c r="S37" s="76"/>
      <c r="T37" s="76"/>
      <c r="U37" s="76"/>
      <c r="V37" s="76"/>
      <c r="W37" s="76"/>
      <c r="X37" s="76"/>
      <c r="Y37" s="76"/>
      <c r="Z37" s="76"/>
    </row>
    <row r="38" hidden="1" outlineLevel="1" spans="1:26">
      <c r="A38" s="127" t="s">
        <v>1234</v>
      </c>
      <c r="B38" s="71">
        <f t="shared" si="1"/>
        <v>0</v>
      </c>
      <c r="C38" s="76"/>
      <c r="D38" s="76"/>
      <c r="E38" s="76"/>
      <c r="F38" s="76"/>
      <c r="G38" s="76"/>
      <c r="H38" s="76"/>
      <c r="I38" s="76"/>
      <c r="J38" s="76"/>
      <c r="K38" s="76"/>
      <c r="L38" s="76"/>
      <c r="M38" s="76"/>
      <c r="N38" s="76"/>
      <c r="O38" s="76"/>
      <c r="P38" s="87"/>
      <c r="Q38" s="76"/>
      <c r="R38" s="76"/>
      <c r="S38" s="76"/>
      <c r="T38" s="76"/>
      <c r="U38" s="76"/>
      <c r="V38" s="76"/>
      <c r="W38" s="76"/>
      <c r="X38" s="76"/>
      <c r="Y38" s="76"/>
      <c r="Z38" s="76"/>
    </row>
    <row r="39" hidden="1" outlineLevel="1" spans="1:26">
      <c r="A39" s="127" t="s">
        <v>1235</v>
      </c>
      <c r="B39" s="71">
        <f t="shared" si="1"/>
        <v>0</v>
      </c>
      <c r="C39" s="76"/>
      <c r="D39" s="76"/>
      <c r="E39" s="76"/>
      <c r="F39" s="76"/>
      <c r="G39" s="76"/>
      <c r="H39" s="76"/>
      <c r="I39" s="76"/>
      <c r="J39" s="76"/>
      <c r="K39" s="76"/>
      <c r="L39" s="76"/>
      <c r="M39" s="76"/>
      <c r="N39" s="76"/>
      <c r="O39" s="76"/>
      <c r="P39" s="87"/>
      <c r="Q39" s="76"/>
      <c r="R39" s="76"/>
      <c r="S39" s="76"/>
      <c r="T39" s="76"/>
      <c r="U39" s="76"/>
      <c r="V39" s="76"/>
      <c r="W39" s="76"/>
      <c r="X39" s="76"/>
      <c r="Y39" s="76"/>
      <c r="Z39" s="76"/>
    </row>
    <row r="40" hidden="1" outlineLevel="1" spans="1:26">
      <c r="A40" s="127" t="s">
        <v>1236</v>
      </c>
      <c r="B40" s="71">
        <f t="shared" si="1"/>
        <v>0</v>
      </c>
      <c r="C40" s="76"/>
      <c r="D40" s="76"/>
      <c r="E40" s="76"/>
      <c r="F40" s="76"/>
      <c r="G40" s="76"/>
      <c r="H40" s="76"/>
      <c r="I40" s="76"/>
      <c r="J40" s="76"/>
      <c r="K40" s="76"/>
      <c r="L40" s="76"/>
      <c r="M40" s="76"/>
      <c r="N40" s="76"/>
      <c r="O40" s="76"/>
      <c r="P40" s="87"/>
      <c r="Q40" s="76"/>
      <c r="R40" s="76"/>
      <c r="S40" s="76"/>
      <c r="T40" s="76"/>
      <c r="U40" s="76"/>
      <c r="V40" s="76"/>
      <c r="W40" s="76"/>
      <c r="X40" s="76"/>
      <c r="Y40" s="76"/>
      <c r="Z40" s="76"/>
    </row>
    <row r="41" collapsed="1" spans="1:26">
      <c r="A41" s="126" t="s">
        <v>1237</v>
      </c>
      <c r="B41" s="71">
        <f>B42+B43</f>
        <v>0</v>
      </c>
      <c r="C41" s="71">
        <f t="shared" ref="C41:Z41" si="9">C42+C43</f>
        <v>0</v>
      </c>
      <c r="D41" s="71">
        <f t="shared" si="9"/>
        <v>0</v>
      </c>
      <c r="E41" s="71">
        <f t="shared" si="9"/>
        <v>0</v>
      </c>
      <c r="F41" s="71">
        <f t="shared" si="9"/>
        <v>0</v>
      </c>
      <c r="G41" s="71">
        <f t="shared" si="9"/>
        <v>0</v>
      </c>
      <c r="H41" s="71">
        <f t="shared" si="9"/>
        <v>0</v>
      </c>
      <c r="I41" s="71">
        <f t="shared" si="9"/>
        <v>0</v>
      </c>
      <c r="J41" s="71">
        <f t="shared" si="9"/>
        <v>0</v>
      </c>
      <c r="K41" s="71">
        <f t="shared" si="9"/>
        <v>0</v>
      </c>
      <c r="L41" s="71">
        <f t="shared" si="9"/>
        <v>0</v>
      </c>
      <c r="M41" s="71">
        <f t="shared" si="9"/>
        <v>0</v>
      </c>
      <c r="N41" s="71">
        <f t="shared" si="9"/>
        <v>0</v>
      </c>
      <c r="O41" s="71">
        <f t="shared" si="9"/>
        <v>0</v>
      </c>
      <c r="P41" s="71">
        <f t="shared" si="9"/>
        <v>0</v>
      </c>
      <c r="Q41" s="71">
        <f t="shared" si="9"/>
        <v>0</v>
      </c>
      <c r="R41" s="71">
        <f t="shared" si="9"/>
        <v>0</v>
      </c>
      <c r="S41" s="71">
        <f t="shared" si="9"/>
        <v>0</v>
      </c>
      <c r="T41" s="71">
        <f t="shared" si="9"/>
        <v>0</v>
      </c>
      <c r="U41" s="71">
        <f t="shared" si="9"/>
        <v>0</v>
      </c>
      <c r="V41" s="71">
        <f t="shared" si="9"/>
        <v>0</v>
      </c>
      <c r="W41" s="71">
        <f t="shared" si="9"/>
        <v>0</v>
      </c>
      <c r="X41" s="71">
        <f t="shared" si="9"/>
        <v>0</v>
      </c>
      <c r="Y41" s="71">
        <f t="shared" si="9"/>
        <v>0</v>
      </c>
      <c r="Z41" s="71">
        <f t="shared" si="9"/>
        <v>0</v>
      </c>
    </row>
    <row r="42" hidden="1" outlineLevel="1" spans="1:26">
      <c r="A42" s="127" t="s">
        <v>1238</v>
      </c>
      <c r="B42" s="71">
        <f t="shared" si="1"/>
        <v>0</v>
      </c>
      <c r="C42" s="76"/>
      <c r="D42" s="76"/>
      <c r="E42" s="76"/>
      <c r="F42" s="76"/>
      <c r="G42" s="76"/>
      <c r="H42" s="76"/>
      <c r="I42" s="76"/>
      <c r="J42" s="76"/>
      <c r="K42" s="76"/>
      <c r="L42" s="76"/>
      <c r="M42" s="76"/>
      <c r="N42" s="76"/>
      <c r="O42" s="76"/>
      <c r="P42" s="87"/>
      <c r="Q42" s="76"/>
      <c r="R42" s="76"/>
      <c r="S42" s="76"/>
      <c r="T42" s="76"/>
      <c r="U42" s="76"/>
      <c r="V42" s="76"/>
      <c r="W42" s="76"/>
      <c r="X42" s="76"/>
      <c r="Y42" s="76"/>
      <c r="Z42" s="76"/>
    </row>
    <row r="43" hidden="1" outlineLevel="1" spans="1:26">
      <c r="A43" s="85" t="s">
        <v>1239</v>
      </c>
      <c r="B43" s="71">
        <f>SUM(B44:B55)</f>
        <v>0</v>
      </c>
      <c r="C43" s="71">
        <f t="shared" ref="C43:Z43" si="10">SUM(C44:C55)</f>
        <v>0</v>
      </c>
      <c r="D43" s="71">
        <f t="shared" si="10"/>
        <v>0</v>
      </c>
      <c r="E43" s="71">
        <f t="shared" si="10"/>
        <v>0</v>
      </c>
      <c r="F43" s="71">
        <f t="shared" si="10"/>
        <v>0</v>
      </c>
      <c r="G43" s="71">
        <f t="shared" si="10"/>
        <v>0</v>
      </c>
      <c r="H43" s="71">
        <f t="shared" si="10"/>
        <v>0</v>
      </c>
      <c r="I43" s="71">
        <f t="shared" si="10"/>
        <v>0</v>
      </c>
      <c r="J43" s="71">
        <f t="shared" si="10"/>
        <v>0</v>
      </c>
      <c r="K43" s="71">
        <f t="shared" si="10"/>
        <v>0</v>
      </c>
      <c r="L43" s="71">
        <f t="shared" si="10"/>
        <v>0</v>
      </c>
      <c r="M43" s="71">
        <f t="shared" si="10"/>
        <v>0</v>
      </c>
      <c r="N43" s="71">
        <f t="shared" si="10"/>
        <v>0</v>
      </c>
      <c r="O43" s="71">
        <f t="shared" si="10"/>
        <v>0</v>
      </c>
      <c r="P43" s="71">
        <f t="shared" si="10"/>
        <v>0</v>
      </c>
      <c r="Q43" s="71">
        <f t="shared" si="10"/>
        <v>0</v>
      </c>
      <c r="R43" s="71">
        <f t="shared" si="10"/>
        <v>0</v>
      </c>
      <c r="S43" s="71">
        <f t="shared" si="10"/>
        <v>0</v>
      </c>
      <c r="T43" s="71">
        <f t="shared" si="10"/>
        <v>0</v>
      </c>
      <c r="U43" s="71">
        <f t="shared" si="10"/>
        <v>0</v>
      </c>
      <c r="V43" s="71">
        <f t="shared" si="10"/>
        <v>0</v>
      </c>
      <c r="W43" s="71">
        <f t="shared" si="10"/>
        <v>0</v>
      </c>
      <c r="X43" s="71">
        <f t="shared" si="10"/>
        <v>0</v>
      </c>
      <c r="Y43" s="71">
        <f t="shared" si="10"/>
        <v>0</v>
      </c>
      <c r="Z43" s="71">
        <f t="shared" si="10"/>
        <v>0</v>
      </c>
    </row>
    <row r="44" hidden="1" outlineLevel="1" spans="1:26">
      <c r="A44" s="127" t="s">
        <v>1240</v>
      </c>
      <c r="B44" s="71">
        <f t="shared" si="1"/>
        <v>0</v>
      </c>
      <c r="C44" s="76"/>
      <c r="D44" s="76"/>
      <c r="E44" s="76"/>
      <c r="F44" s="76"/>
      <c r="G44" s="76"/>
      <c r="H44" s="76"/>
      <c r="I44" s="76"/>
      <c r="J44" s="76"/>
      <c r="K44" s="76"/>
      <c r="L44" s="76"/>
      <c r="M44" s="76"/>
      <c r="N44" s="76"/>
      <c r="O44" s="76"/>
      <c r="P44" s="87"/>
      <c r="Q44" s="76"/>
      <c r="R44" s="76"/>
      <c r="S44" s="76"/>
      <c r="T44" s="76"/>
      <c r="U44" s="76"/>
      <c r="V44" s="76"/>
      <c r="W44" s="76"/>
      <c r="X44" s="76"/>
      <c r="Y44" s="76"/>
      <c r="Z44" s="76"/>
    </row>
    <row r="45" hidden="1" outlineLevel="1" spans="1:26">
      <c r="A45" s="127" t="s">
        <v>1241</v>
      </c>
      <c r="B45" s="71">
        <f t="shared" si="1"/>
        <v>0</v>
      </c>
      <c r="C45" s="76"/>
      <c r="D45" s="76"/>
      <c r="E45" s="76"/>
      <c r="F45" s="76"/>
      <c r="G45" s="76"/>
      <c r="H45" s="76"/>
      <c r="I45" s="76"/>
      <c r="J45" s="76"/>
      <c r="K45" s="76"/>
      <c r="L45" s="76"/>
      <c r="M45" s="76"/>
      <c r="N45" s="76"/>
      <c r="O45" s="76"/>
      <c r="P45" s="87"/>
      <c r="Q45" s="76"/>
      <c r="R45" s="76"/>
      <c r="S45" s="76"/>
      <c r="T45" s="76"/>
      <c r="U45" s="76"/>
      <c r="V45" s="76"/>
      <c r="W45" s="76"/>
      <c r="X45" s="76"/>
      <c r="Y45" s="76"/>
      <c r="Z45" s="76"/>
    </row>
    <row r="46" hidden="1" outlineLevel="1" spans="1:26">
      <c r="A46" s="127" t="s">
        <v>1242</v>
      </c>
      <c r="B46" s="71">
        <f t="shared" si="1"/>
        <v>0</v>
      </c>
      <c r="C46" s="76"/>
      <c r="D46" s="76"/>
      <c r="E46" s="76"/>
      <c r="F46" s="76"/>
      <c r="G46" s="76"/>
      <c r="H46" s="76"/>
      <c r="I46" s="76"/>
      <c r="J46" s="76"/>
      <c r="K46" s="76"/>
      <c r="L46" s="76"/>
      <c r="M46" s="76"/>
      <c r="N46" s="76"/>
      <c r="O46" s="76"/>
      <c r="P46" s="87"/>
      <c r="Q46" s="76"/>
      <c r="R46" s="76"/>
      <c r="S46" s="76"/>
      <c r="T46" s="76"/>
      <c r="U46" s="76"/>
      <c r="V46" s="76"/>
      <c r="W46" s="76"/>
      <c r="X46" s="76"/>
      <c r="Y46" s="76"/>
      <c r="Z46" s="76"/>
    </row>
    <row r="47" hidden="1" outlineLevel="1" spans="1:26">
      <c r="A47" s="127" t="s">
        <v>1243</v>
      </c>
      <c r="B47" s="71">
        <f t="shared" si="1"/>
        <v>0</v>
      </c>
      <c r="C47" s="76"/>
      <c r="D47" s="76"/>
      <c r="E47" s="76"/>
      <c r="F47" s="76"/>
      <c r="G47" s="76"/>
      <c r="H47" s="76"/>
      <c r="I47" s="76"/>
      <c r="J47" s="76"/>
      <c r="K47" s="76"/>
      <c r="L47" s="76"/>
      <c r="M47" s="76"/>
      <c r="N47" s="76"/>
      <c r="O47" s="76"/>
      <c r="P47" s="87"/>
      <c r="Q47" s="76"/>
      <c r="R47" s="76"/>
      <c r="S47" s="76"/>
      <c r="T47" s="76"/>
      <c r="U47" s="76"/>
      <c r="V47" s="76"/>
      <c r="W47" s="76"/>
      <c r="X47" s="76"/>
      <c r="Y47" s="76"/>
      <c r="Z47" s="76"/>
    </row>
    <row r="48" hidden="1" outlineLevel="1" spans="1:26">
      <c r="A48" s="127" t="s">
        <v>1244</v>
      </c>
      <c r="B48" s="71">
        <f t="shared" si="1"/>
        <v>0</v>
      </c>
      <c r="C48" s="76"/>
      <c r="D48" s="76"/>
      <c r="E48" s="76"/>
      <c r="F48" s="76"/>
      <c r="G48" s="76"/>
      <c r="H48" s="76"/>
      <c r="I48" s="76"/>
      <c r="J48" s="76"/>
      <c r="K48" s="76"/>
      <c r="L48" s="76"/>
      <c r="M48" s="76"/>
      <c r="N48" s="76"/>
      <c r="O48" s="76"/>
      <c r="P48" s="87"/>
      <c r="Q48" s="76"/>
      <c r="R48" s="76"/>
      <c r="S48" s="76"/>
      <c r="T48" s="76"/>
      <c r="U48" s="76"/>
      <c r="V48" s="76"/>
      <c r="W48" s="76"/>
      <c r="X48" s="76"/>
      <c r="Y48" s="76"/>
      <c r="Z48" s="76"/>
    </row>
    <row r="49" hidden="1" outlineLevel="1" spans="1:26">
      <c r="A49" s="127" t="s">
        <v>1245</v>
      </c>
      <c r="B49" s="71">
        <f t="shared" si="1"/>
        <v>0</v>
      </c>
      <c r="C49" s="76"/>
      <c r="D49" s="76"/>
      <c r="E49" s="76"/>
      <c r="F49" s="76"/>
      <c r="G49" s="76"/>
      <c r="H49" s="76"/>
      <c r="I49" s="76"/>
      <c r="J49" s="76"/>
      <c r="K49" s="76"/>
      <c r="L49" s="76"/>
      <c r="M49" s="76"/>
      <c r="N49" s="76"/>
      <c r="O49" s="76"/>
      <c r="P49" s="87"/>
      <c r="Q49" s="76"/>
      <c r="R49" s="76"/>
      <c r="S49" s="76"/>
      <c r="T49" s="76"/>
      <c r="U49" s="76"/>
      <c r="V49" s="76"/>
      <c r="W49" s="76"/>
      <c r="X49" s="76"/>
      <c r="Y49" s="76"/>
      <c r="Z49" s="76"/>
    </row>
    <row r="50" hidden="1" outlineLevel="1" spans="1:26">
      <c r="A50" s="127" t="s">
        <v>1246</v>
      </c>
      <c r="B50" s="71">
        <f t="shared" si="1"/>
        <v>0</v>
      </c>
      <c r="C50" s="76"/>
      <c r="D50" s="76"/>
      <c r="E50" s="76"/>
      <c r="F50" s="76"/>
      <c r="G50" s="76"/>
      <c r="H50" s="76"/>
      <c r="I50" s="76"/>
      <c r="J50" s="76"/>
      <c r="K50" s="76"/>
      <c r="L50" s="76"/>
      <c r="M50" s="76"/>
      <c r="N50" s="76"/>
      <c r="O50" s="76"/>
      <c r="P50" s="87"/>
      <c r="Q50" s="76"/>
      <c r="R50" s="76"/>
      <c r="S50" s="76"/>
      <c r="T50" s="76"/>
      <c r="U50" s="76"/>
      <c r="V50" s="76"/>
      <c r="W50" s="76"/>
      <c r="X50" s="76"/>
      <c r="Y50" s="76"/>
      <c r="Z50" s="76"/>
    </row>
    <row r="51" hidden="1" outlineLevel="1" spans="1:26">
      <c r="A51" s="127" t="s">
        <v>1247</v>
      </c>
      <c r="B51" s="71">
        <f t="shared" si="1"/>
        <v>0</v>
      </c>
      <c r="C51" s="76"/>
      <c r="D51" s="76"/>
      <c r="E51" s="76"/>
      <c r="F51" s="76"/>
      <c r="G51" s="76"/>
      <c r="H51" s="76"/>
      <c r="I51" s="76"/>
      <c r="J51" s="76"/>
      <c r="K51" s="76"/>
      <c r="L51" s="76"/>
      <c r="M51" s="76"/>
      <c r="N51" s="76"/>
      <c r="O51" s="76"/>
      <c r="P51" s="87"/>
      <c r="Q51" s="76"/>
      <c r="R51" s="76"/>
      <c r="S51" s="76"/>
      <c r="T51" s="76"/>
      <c r="U51" s="76"/>
      <c r="V51" s="76"/>
      <c r="W51" s="76"/>
      <c r="X51" s="76"/>
      <c r="Y51" s="76"/>
      <c r="Z51" s="76"/>
    </row>
    <row r="52" hidden="1" outlineLevel="1" spans="1:26">
      <c r="A52" s="127" t="s">
        <v>1248</v>
      </c>
      <c r="B52" s="71">
        <f t="shared" si="1"/>
        <v>0</v>
      </c>
      <c r="C52" s="76"/>
      <c r="D52" s="76"/>
      <c r="E52" s="76"/>
      <c r="F52" s="76"/>
      <c r="G52" s="76"/>
      <c r="H52" s="76"/>
      <c r="I52" s="76"/>
      <c r="J52" s="76"/>
      <c r="K52" s="76"/>
      <c r="L52" s="76"/>
      <c r="M52" s="76"/>
      <c r="N52" s="76"/>
      <c r="O52" s="76"/>
      <c r="P52" s="87"/>
      <c r="Q52" s="76"/>
      <c r="R52" s="76"/>
      <c r="S52" s="76"/>
      <c r="T52" s="76"/>
      <c r="U52" s="76"/>
      <c r="V52" s="76"/>
      <c r="W52" s="76"/>
      <c r="X52" s="76"/>
      <c r="Y52" s="76"/>
      <c r="Z52" s="76"/>
    </row>
    <row r="53" hidden="1" outlineLevel="1" spans="1:26">
      <c r="A53" s="127" t="s">
        <v>1249</v>
      </c>
      <c r="B53" s="71">
        <f t="shared" si="1"/>
        <v>0</v>
      </c>
      <c r="C53" s="76"/>
      <c r="D53" s="76"/>
      <c r="E53" s="76"/>
      <c r="F53" s="76"/>
      <c r="G53" s="76"/>
      <c r="H53" s="76"/>
      <c r="I53" s="76"/>
      <c r="J53" s="76"/>
      <c r="K53" s="76"/>
      <c r="L53" s="76"/>
      <c r="M53" s="76"/>
      <c r="N53" s="76"/>
      <c r="O53" s="76"/>
      <c r="P53" s="87"/>
      <c r="Q53" s="76"/>
      <c r="R53" s="76"/>
      <c r="S53" s="76"/>
      <c r="T53" s="76"/>
      <c r="U53" s="76"/>
      <c r="V53" s="76"/>
      <c r="W53" s="76"/>
      <c r="X53" s="76"/>
      <c r="Y53" s="76"/>
      <c r="Z53" s="76"/>
    </row>
    <row r="54" hidden="1" outlineLevel="1" spans="1:26">
      <c r="A54" s="127" t="s">
        <v>1250</v>
      </c>
      <c r="B54" s="71">
        <f t="shared" si="1"/>
        <v>0</v>
      </c>
      <c r="C54" s="76"/>
      <c r="D54" s="76"/>
      <c r="E54" s="76"/>
      <c r="F54" s="76"/>
      <c r="G54" s="76"/>
      <c r="H54" s="76"/>
      <c r="I54" s="76"/>
      <c r="J54" s="76"/>
      <c r="K54" s="76"/>
      <c r="L54" s="76"/>
      <c r="M54" s="76"/>
      <c r="N54" s="76"/>
      <c r="O54" s="76"/>
      <c r="P54" s="87"/>
      <c r="Q54" s="76"/>
      <c r="R54" s="76"/>
      <c r="S54" s="76"/>
      <c r="T54" s="76"/>
      <c r="U54" s="76"/>
      <c r="V54" s="76"/>
      <c r="W54" s="76"/>
      <c r="X54" s="76"/>
      <c r="Y54" s="76"/>
      <c r="Z54" s="76"/>
    </row>
    <row r="55" hidden="1" outlineLevel="1" spans="1:26">
      <c r="A55" s="127" t="s">
        <v>1251</v>
      </c>
      <c r="B55" s="71">
        <f t="shared" si="1"/>
        <v>0</v>
      </c>
      <c r="C55" s="76"/>
      <c r="D55" s="76"/>
      <c r="E55" s="76"/>
      <c r="F55" s="76"/>
      <c r="G55" s="76"/>
      <c r="H55" s="76"/>
      <c r="I55" s="76"/>
      <c r="J55" s="76"/>
      <c r="K55" s="76"/>
      <c r="L55" s="76"/>
      <c r="M55" s="76"/>
      <c r="N55" s="76"/>
      <c r="O55" s="76"/>
      <c r="P55" s="87"/>
      <c r="Q55" s="76"/>
      <c r="R55" s="76"/>
      <c r="S55" s="76"/>
      <c r="T55" s="76"/>
      <c r="U55" s="76"/>
      <c r="V55" s="76"/>
      <c r="W55" s="76"/>
      <c r="X55" s="76"/>
      <c r="Y55" s="76"/>
      <c r="Z55" s="76"/>
    </row>
    <row r="56" collapsed="1" spans="1:26">
      <c r="A56" s="126" t="s">
        <v>1252</v>
      </c>
      <c r="B56" s="71">
        <f>B57+B58</f>
        <v>0</v>
      </c>
      <c r="C56" s="71">
        <f t="shared" ref="C56:Z56" si="11">C57+C58</f>
        <v>0</v>
      </c>
      <c r="D56" s="71">
        <f t="shared" si="11"/>
        <v>0</v>
      </c>
      <c r="E56" s="71">
        <f t="shared" si="11"/>
        <v>0</v>
      </c>
      <c r="F56" s="71">
        <f t="shared" si="11"/>
        <v>0</v>
      </c>
      <c r="G56" s="71">
        <f t="shared" si="11"/>
        <v>0</v>
      </c>
      <c r="H56" s="71">
        <f t="shared" si="11"/>
        <v>0</v>
      </c>
      <c r="I56" s="71">
        <f t="shared" si="11"/>
        <v>0</v>
      </c>
      <c r="J56" s="71">
        <f t="shared" si="11"/>
        <v>0</v>
      </c>
      <c r="K56" s="71">
        <f t="shared" si="11"/>
        <v>0</v>
      </c>
      <c r="L56" s="71">
        <f t="shared" si="11"/>
        <v>0</v>
      </c>
      <c r="M56" s="71">
        <f t="shared" si="11"/>
        <v>0</v>
      </c>
      <c r="N56" s="71">
        <f t="shared" si="11"/>
        <v>0</v>
      </c>
      <c r="O56" s="71">
        <f t="shared" si="11"/>
        <v>0</v>
      </c>
      <c r="P56" s="71">
        <f t="shared" si="11"/>
        <v>0</v>
      </c>
      <c r="Q56" s="71">
        <f t="shared" si="11"/>
        <v>0</v>
      </c>
      <c r="R56" s="71">
        <f t="shared" si="11"/>
        <v>0</v>
      </c>
      <c r="S56" s="71">
        <f t="shared" si="11"/>
        <v>0</v>
      </c>
      <c r="T56" s="71">
        <f t="shared" si="11"/>
        <v>0</v>
      </c>
      <c r="U56" s="71">
        <f t="shared" si="11"/>
        <v>0</v>
      </c>
      <c r="V56" s="71">
        <f t="shared" si="11"/>
        <v>0</v>
      </c>
      <c r="W56" s="71">
        <f t="shared" si="11"/>
        <v>0</v>
      </c>
      <c r="X56" s="71">
        <f t="shared" si="11"/>
        <v>0</v>
      </c>
      <c r="Y56" s="71">
        <f t="shared" si="11"/>
        <v>0</v>
      </c>
      <c r="Z56" s="71">
        <f t="shared" si="11"/>
        <v>0</v>
      </c>
    </row>
    <row r="57" hidden="1" outlineLevel="1" spans="1:26">
      <c r="A57" s="127" t="s">
        <v>1253</v>
      </c>
      <c r="B57" s="71">
        <f t="shared" si="1"/>
        <v>0</v>
      </c>
      <c r="C57" s="76"/>
      <c r="D57" s="76"/>
      <c r="E57" s="76"/>
      <c r="F57" s="76"/>
      <c r="G57" s="76"/>
      <c r="H57" s="76"/>
      <c r="I57" s="76"/>
      <c r="J57" s="76"/>
      <c r="K57" s="76"/>
      <c r="L57" s="76"/>
      <c r="M57" s="76"/>
      <c r="N57" s="76"/>
      <c r="O57" s="76"/>
      <c r="P57" s="87"/>
      <c r="Q57" s="76"/>
      <c r="R57" s="76"/>
      <c r="S57" s="76"/>
      <c r="T57" s="76"/>
      <c r="U57" s="76"/>
      <c r="V57" s="76"/>
      <c r="W57" s="76"/>
      <c r="X57" s="76"/>
      <c r="Y57" s="76"/>
      <c r="Z57" s="76"/>
    </row>
    <row r="58" hidden="1" outlineLevel="1" spans="1:26">
      <c r="A58" s="85" t="s">
        <v>1254</v>
      </c>
      <c r="B58" s="71">
        <f>SUM(B59:B70)</f>
        <v>0</v>
      </c>
      <c r="C58" s="71">
        <f t="shared" ref="C58:Z58" si="12">SUM(C59:C70)</f>
        <v>0</v>
      </c>
      <c r="D58" s="71">
        <f t="shared" si="12"/>
        <v>0</v>
      </c>
      <c r="E58" s="71">
        <f t="shared" si="12"/>
        <v>0</v>
      </c>
      <c r="F58" s="71">
        <f t="shared" si="12"/>
        <v>0</v>
      </c>
      <c r="G58" s="71">
        <f t="shared" si="12"/>
        <v>0</v>
      </c>
      <c r="H58" s="71">
        <f t="shared" si="12"/>
        <v>0</v>
      </c>
      <c r="I58" s="71">
        <f t="shared" si="12"/>
        <v>0</v>
      </c>
      <c r="J58" s="71">
        <f t="shared" si="12"/>
        <v>0</v>
      </c>
      <c r="K58" s="71">
        <f t="shared" si="12"/>
        <v>0</v>
      </c>
      <c r="L58" s="71">
        <f t="shared" si="12"/>
        <v>0</v>
      </c>
      <c r="M58" s="71">
        <f t="shared" si="12"/>
        <v>0</v>
      </c>
      <c r="N58" s="71">
        <f t="shared" si="12"/>
        <v>0</v>
      </c>
      <c r="O58" s="71">
        <f t="shared" si="12"/>
        <v>0</v>
      </c>
      <c r="P58" s="71">
        <f t="shared" si="12"/>
        <v>0</v>
      </c>
      <c r="Q58" s="71">
        <f t="shared" si="12"/>
        <v>0</v>
      </c>
      <c r="R58" s="71">
        <f t="shared" si="12"/>
        <v>0</v>
      </c>
      <c r="S58" s="71">
        <f t="shared" si="12"/>
        <v>0</v>
      </c>
      <c r="T58" s="71">
        <f t="shared" si="12"/>
        <v>0</v>
      </c>
      <c r="U58" s="71">
        <f t="shared" si="12"/>
        <v>0</v>
      </c>
      <c r="V58" s="71">
        <f t="shared" si="12"/>
        <v>0</v>
      </c>
      <c r="W58" s="71">
        <f t="shared" si="12"/>
        <v>0</v>
      </c>
      <c r="X58" s="71">
        <f t="shared" si="12"/>
        <v>0</v>
      </c>
      <c r="Y58" s="71">
        <f t="shared" si="12"/>
        <v>0</v>
      </c>
      <c r="Z58" s="71">
        <f t="shared" si="12"/>
        <v>0</v>
      </c>
    </row>
    <row r="59" hidden="1" outlineLevel="1" spans="1:26">
      <c r="A59" s="127" t="s">
        <v>1255</v>
      </c>
      <c r="B59" s="71">
        <f t="shared" si="1"/>
        <v>0</v>
      </c>
      <c r="C59" s="76"/>
      <c r="D59" s="76"/>
      <c r="E59" s="76"/>
      <c r="F59" s="76"/>
      <c r="G59" s="76"/>
      <c r="H59" s="76"/>
      <c r="I59" s="76"/>
      <c r="J59" s="76"/>
      <c r="K59" s="76"/>
      <c r="L59" s="76"/>
      <c r="M59" s="76"/>
      <c r="N59" s="76"/>
      <c r="O59" s="76"/>
      <c r="P59" s="87"/>
      <c r="Q59" s="76"/>
      <c r="R59" s="76"/>
      <c r="S59" s="76"/>
      <c r="T59" s="76"/>
      <c r="U59" s="76"/>
      <c r="V59" s="76"/>
      <c r="W59" s="76"/>
      <c r="X59" s="76"/>
      <c r="Y59" s="76"/>
      <c r="Z59" s="76"/>
    </row>
    <row r="60" hidden="1" outlineLevel="1" spans="1:26">
      <c r="A60" s="127" t="s">
        <v>1256</v>
      </c>
      <c r="B60" s="71">
        <f t="shared" si="1"/>
        <v>0</v>
      </c>
      <c r="C60" s="76"/>
      <c r="D60" s="76"/>
      <c r="E60" s="76"/>
      <c r="F60" s="76"/>
      <c r="G60" s="76"/>
      <c r="H60" s="76"/>
      <c r="I60" s="76"/>
      <c r="J60" s="76"/>
      <c r="K60" s="76"/>
      <c r="L60" s="76"/>
      <c r="M60" s="76"/>
      <c r="N60" s="76"/>
      <c r="O60" s="76"/>
      <c r="P60" s="87"/>
      <c r="Q60" s="76"/>
      <c r="R60" s="76"/>
      <c r="S60" s="76"/>
      <c r="T60" s="76"/>
      <c r="U60" s="76"/>
      <c r="V60" s="76"/>
      <c r="W60" s="76"/>
      <c r="X60" s="76"/>
      <c r="Y60" s="76"/>
      <c r="Z60" s="76"/>
    </row>
    <row r="61" hidden="1" outlineLevel="1" spans="1:26">
      <c r="A61" s="127" t="s">
        <v>1257</v>
      </c>
      <c r="B61" s="71">
        <f t="shared" si="1"/>
        <v>0</v>
      </c>
      <c r="C61" s="76"/>
      <c r="D61" s="76"/>
      <c r="E61" s="76"/>
      <c r="F61" s="76"/>
      <c r="G61" s="76"/>
      <c r="H61" s="76"/>
      <c r="I61" s="76"/>
      <c r="J61" s="76"/>
      <c r="K61" s="76"/>
      <c r="L61" s="76"/>
      <c r="M61" s="76"/>
      <c r="N61" s="76"/>
      <c r="O61" s="76"/>
      <c r="P61" s="87"/>
      <c r="Q61" s="76"/>
      <c r="R61" s="76"/>
      <c r="S61" s="76"/>
      <c r="T61" s="76"/>
      <c r="U61" s="76"/>
      <c r="V61" s="76"/>
      <c r="W61" s="76"/>
      <c r="X61" s="76"/>
      <c r="Y61" s="76"/>
      <c r="Z61" s="76"/>
    </row>
    <row r="62" hidden="1" outlineLevel="1" spans="1:26">
      <c r="A62" s="127" t="s">
        <v>1258</v>
      </c>
      <c r="B62" s="71">
        <f t="shared" si="1"/>
        <v>0</v>
      </c>
      <c r="C62" s="76"/>
      <c r="D62" s="76"/>
      <c r="E62" s="76"/>
      <c r="F62" s="76"/>
      <c r="G62" s="76"/>
      <c r="H62" s="76"/>
      <c r="I62" s="76"/>
      <c r="J62" s="76"/>
      <c r="K62" s="76"/>
      <c r="L62" s="76"/>
      <c r="M62" s="76"/>
      <c r="N62" s="76"/>
      <c r="O62" s="76"/>
      <c r="P62" s="87"/>
      <c r="Q62" s="76"/>
      <c r="R62" s="76"/>
      <c r="S62" s="76"/>
      <c r="T62" s="76"/>
      <c r="U62" s="76"/>
      <c r="V62" s="76"/>
      <c r="W62" s="76"/>
      <c r="X62" s="76"/>
      <c r="Y62" s="76"/>
      <c r="Z62" s="76"/>
    </row>
    <row r="63" hidden="1" outlineLevel="1" spans="1:26">
      <c r="A63" s="127" t="s">
        <v>1259</v>
      </c>
      <c r="B63" s="71">
        <f t="shared" si="1"/>
        <v>0</v>
      </c>
      <c r="C63" s="76"/>
      <c r="D63" s="76"/>
      <c r="E63" s="76"/>
      <c r="F63" s="76"/>
      <c r="G63" s="76"/>
      <c r="H63" s="76"/>
      <c r="I63" s="76"/>
      <c r="J63" s="76"/>
      <c r="K63" s="76"/>
      <c r="L63" s="76"/>
      <c r="M63" s="76"/>
      <c r="N63" s="76"/>
      <c r="O63" s="76"/>
      <c r="P63" s="87"/>
      <c r="Q63" s="76"/>
      <c r="R63" s="76"/>
      <c r="S63" s="76"/>
      <c r="T63" s="76"/>
      <c r="U63" s="76"/>
      <c r="V63" s="76"/>
      <c r="W63" s="76"/>
      <c r="X63" s="76"/>
      <c r="Y63" s="76"/>
      <c r="Z63" s="76"/>
    </row>
    <row r="64" hidden="1" outlineLevel="1" spans="1:26">
      <c r="A64" s="127" t="s">
        <v>1260</v>
      </c>
      <c r="B64" s="71">
        <f t="shared" si="1"/>
        <v>0</v>
      </c>
      <c r="C64" s="76"/>
      <c r="D64" s="76"/>
      <c r="E64" s="76"/>
      <c r="F64" s="76"/>
      <c r="G64" s="76"/>
      <c r="H64" s="76"/>
      <c r="I64" s="76"/>
      <c r="J64" s="76"/>
      <c r="K64" s="76"/>
      <c r="L64" s="76"/>
      <c r="M64" s="76"/>
      <c r="N64" s="76"/>
      <c r="O64" s="76"/>
      <c r="P64" s="87"/>
      <c r="Q64" s="76"/>
      <c r="R64" s="76"/>
      <c r="S64" s="76"/>
      <c r="T64" s="76"/>
      <c r="U64" s="76"/>
      <c r="V64" s="76"/>
      <c r="W64" s="76"/>
      <c r="X64" s="76"/>
      <c r="Y64" s="76"/>
      <c r="Z64" s="76"/>
    </row>
    <row r="65" hidden="1" outlineLevel="1" spans="1:26">
      <c r="A65" s="127" t="s">
        <v>1261</v>
      </c>
      <c r="B65" s="71">
        <f t="shared" si="1"/>
        <v>0</v>
      </c>
      <c r="C65" s="76"/>
      <c r="D65" s="76"/>
      <c r="E65" s="76"/>
      <c r="F65" s="76"/>
      <c r="G65" s="76"/>
      <c r="H65" s="76"/>
      <c r="I65" s="76"/>
      <c r="J65" s="76"/>
      <c r="K65" s="76"/>
      <c r="L65" s="76"/>
      <c r="M65" s="76"/>
      <c r="N65" s="76"/>
      <c r="O65" s="76"/>
      <c r="P65" s="87"/>
      <c r="Q65" s="76"/>
      <c r="R65" s="76"/>
      <c r="S65" s="76"/>
      <c r="T65" s="76"/>
      <c r="U65" s="76"/>
      <c r="V65" s="76"/>
      <c r="W65" s="76"/>
      <c r="X65" s="76"/>
      <c r="Y65" s="76"/>
      <c r="Z65" s="76"/>
    </row>
    <row r="66" hidden="1" outlineLevel="1" spans="1:26">
      <c r="A66" s="127" t="s">
        <v>1262</v>
      </c>
      <c r="B66" s="71">
        <f t="shared" si="1"/>
        <v>0</v>
      </c>
      <c r="C66" s="76"/>
      <c r="D66" s="76"/>
      <c r="E66" s="76"/>
      <c r="F66" s="76"/>
      <c r="G66" s="76"/>
      <c r="H66" s="76"/>
      <c r="I66" s="76"/>
      <c r="J66" s="76"/>
      <c r="K66" s="76"/>
      <c r="L66" s="76"/>
      <c r="M66" s="76"/>
      <c r="N66" s="76"/>
      <c r="O66" s="76"/>
      <c r="P66" s="87"/>
      <c r="Q66" s="76"/>
      <c r="R66" s="76"/>
      <c r="S66" s="76"/>
      <c r="T66" s="76"/>
      <c r="U66" s="76"/>
      <c r="V66" s="76"/>
      <c r="W66" s="76"/>
      <c r="X66" s="76"/>
      <c r="Y66" s="76"/>
      <c r="Z66" s="76"/>
    </row>
    <row r="67" hidden="1" outlineLevel="1" spans="1:26">
      <c r="A67" s="127" t="s">
        <v>1263</v>
      </c>
      <c r="B67" s="71">
        <f t="shared" si="1"/>
        <v>0</v>
      </c>
      <c r="C67" s="76"/>
      <c r="D67" s="76"/>
      <c r="E67" s="76"/>
      <c r="F67" s="76"/>
      <c r="G67" s="76"/>
      <c r="H67" s="76"/>
      <c r="I67" s="76"/>
      <c r="J67" s="76"/>
      <c r="K67" s="76"/>
      <c r="L67" s="76"/>
      <c r="M67" s="76"/>
      <c r="N67" s="76"/>
      <c r="O67" s="76"/>
      <c r="P67" s="87"/>
      <c r="Q67" s="76"/>
      <c r="R67" s="76"/>
      <c r="S67" s="76"/>
      <c r="T67" s="76"/>
      <c r="U67" s="76"/>
      <c r="V67" s="76"/>
      <c r="W67" s="76"/>
      <c r="X67" s="76"/>
      <c r="Y67" s="76"/>
      <c r="Z67" s="76"/>
    </row>
    <row r="68" hidden="1" outlineLevel="1" spans="1:26">
      <c r="A68" s="127" t="s">
        <v>1264</v>
      </c>
      <c r="B68" s="71">
        <f t="shared" si="1"/>
        <v>0</v>
      </c>
      <c r="C68" s="76"/>
      <c r="D68" s="76"/>
      <c r="E68" s="76"/>
      <c r="F68" s="76"/>
      <c r="G68" s="76"/>
      <c r="H68" s="76"/>
      <c r="I68" s="76"/>
      <c r="J68" s="76"/>
      <c r="K68" s="76"/>
      <c r="L68" s="76"/>
      <c r="M68" s="76"/>
      <c r="N68" s="76"/>
      <c r="O68" s="76"/>
      <c r="P68" s="87"/>
      <c r="Q68" s="76"/>
      <c r="R68" s="76"/>
      <c r="S68" s="76"/>
      <c r="T68" s="76"/>
      <c r="U68" s="76"/>
      <c r="V68" s="76"/>
      <c r="W68" s="76"/>
      <c r="X68" s="76"/>
      <c r="Y68" s="76"/>
      <c r="Z68" s="76"/>
    </row>
    <row r="69" hidden="1" outlineLevel="1" spans="1:26">
      <c r="A69" s="127" t="s">
        <v>1265</v>
      </c>
      <c r="B69" s="71">
        <f t="shared" si="1"/>
        <v>0</v>
      </c>
      <c r="C69" s="76"/>
      <c r="D69" s="76"/>
      <c r="E69" s="76"/>
      <c r="F69" s="76"/>
      <c r="G69" s="76"/>
      <c r="H69" s="76"/>
      <c r="I69" s="76"/>
      <c r="J69" s="76"/>
      <c r="K69" s="76"/>
      <c r="L69" s="76"/>
      <c r="M69" s="76"/>
      <c r="N69" s="76"/>
      <c r="O69" s="76"/>
      <c r="P69" s="87"/>
      <c r="Q69" s="76"/>
      <c r="R69" s="76"/>
      <c r="S69" s="76"/>
      <c r="T69" s="76"/>
      <c r="U69" s="76"/>
      <c r="V69" s="76"/>
      <c r="W69" s="76"/>
      <c r="X69" s="76"/>
      <c r="Y69" s="76"/>
      <c r="Z69" s="76"/>
    </row>
    <row r="70" hidden="1" outlineLevel="1" spans="1:26">
      <c r="A70" s="127" t="s">
        <v>1266</v>
      </c>
      <c r="B70" s="71">
        <f t="shared" si="1"/>
        <v>0</v>
      </c>
      <c r="C70" s="76"/>
      <c r="D70" s="76"/>
      <c r="E70" s="76"/>
      <c r="F70" s="76"/>
      <c r="G70" s="76"/>
      <c r="H70" s="76"/>
      <c r="I70" s="76"/>
      <c r="J70" s="76"/>
      <c r="K70" s="76"/>
      <c r="L70" s="76"/>
      <c r="M70" s="76"/>
      <c r="N70" s="76"/>
      <c r="O70" s="76"/>
      <c r="P70" s="87"/>
      <c r="Q70" s="76"/>
      <c r="R70" s="76"/>
      <c r="S70" s="76"/>
      <c r="T70" s="76"/>
      <c r="U70" s="76"/>
      <c r="V70" s="76"/>
      <c r="W70" s="76"/>
      <c r="X70" s="76"/>
      <c r="Y70" s="76"/>
      <c r="Z70" s="76"/>
    </row>
    <row r="71" collapsed="1" spans="1:26">
      <c r="A71" s="135" t="s">
        <v>1267</v>
      </c>
      <c r="B71" s="71">
        <f>B72+B73</f>
        <v>0</v>
      </c>
      <c r="C71" s="71">
        <f t="shared" ref="C71:Z71" si="13">C72+C73</f>
        <v>0</v>
      </c>
      <c r="D71" s="71">
        <f t="shared" si="13"/>
        <v>0</v>
      </c>
      <c r="E71" s="71">
        <f t="shared" si="13"/>
        <v>0</v>
      </c>
      <c r="F71" s="71">
        <f t="shared" si="13"/>
        <v>0</v>
      </c>
      <c r="G71" s="71">
        <f t="shared" si="13"/>
        <v>0</v>
      </c>
      <c r="H71" s="71">
        <f t="shared" si="13"/>
        <v>0</v>
      </c>
      <c r="I71" s="71">
        <f t="shared" si="13"/>
        <v>0</v>
      </c>
      <c r="J71" s="71">
        <f t="shared" si="13"/>
        <v>0</v>
      </c>
      <c r="K71" s="71">
        <f t="shared" si="13"/>
        <v>0</v>
      </c>
      <c r="L71" s="71">
        <f t="shared" si="13"/>
        <v>0</v>
      </c>
      <c r="M71" s="71">
        <f t="shared" si="13"/>
        <v>0</v>
      </c>
      <c r="N71" s="71">
        <f t="shared" si="13"/>
        <v>0</v>
      </c>
      <c r="O71" s="71">
        <f t="shared" si="13"/>
        <v>0</v>
      </c>
      <c r="P71" s="71">
        <f t="shared" si="13"/>
        <v>0</v>
      </c>
      <c r="Q71" s="71">
        <f t="shared" si="13"/>
        <v>0</v>
      </c>
      <c r="R71" s="71">
        <f t="shared" si="13"/>
        <v>0</v>
      </c>
      <c r="S71" s="71">
        <f t="shared" si="13"/>
        <v>0</v>
      </c>
      <c r="T71" s="71">
        <f t="shared" si="13"/>
        <v>0</v>
      </c>
      <c r="U71" s="71">
        <f t="shared" si="13"/>
        <v>0</v>
      </c>
      <c r="V71" s="71">
        <f t="shared" si="13"/>
        <v>0</v>
      </c>
      <c r="W71" s="71">
        <f t="shared" si="13"/>
        <v>0</v>
      </c>
      <c r="X71" s="71">
        <f t="shared" si="13"/>
        <v>0</v>
      </c>
      <c r="Y71" s="71">
        <f t="shared" si="13"/>
        <v>0</v>
      </c>
      <c r="Z71" s="71">
        <f t="shared" si="13"/>
        <v>0</v>
      </c>
    </row>
    <row r="72" hidden="1" outlineLevel="1" spans="1:26">
      <c r="A72" s="136" t="s">
        <v>1268</v>
      </c>
      <c r="B72" s="71">
        <f t="shared" ref="B72:B139" si="14">SUM(C72:Z72)</f>
        <v>0</v>
      </c>
      <c r="C72" s="76"/>
      <c r="D72" s="76"/>
      <c r="E72" s="76"/>
      <c r="F72" s="76"/>
      <c r="G72" s="76"/>
      <c r="H72" s="76"/>
      <c r="I72" s="76"/>
      <c r="J72" s="76"/>
      <c r="K72" s="76"/>
      <c r="L72" s="76"/>
      <c r="M72" s="76"/>
      <c r="N72" s="76"/>
      <c r="O72" s="76"/>
      <c r="P72" s="87"/>
      <c r="Q72" s="76"/>
      <c r="R72" s="76"/>
      <c r="S72" s="76"/>
      <c r="T72" s="76"/>
      <c r="U72" s="76"/>
      <c r="V72" s="76"/>
      <c r="W72" s="76"/>
      <c r="X72" s="76"/>
      <c r="Y72" s="76"/>
      <c r="Z72" s="76"/>
    </row>
    <row r="73" hidden="1" outlineLevel="1" spans="1:26">
      <c r="A73" s="137" t="s">
        <v>1269</v>
      </c>
      <c r="B73" s="71">
        <f>SUM(B74:B82)</f>
        <v>0</v>
      </c>
      <c r="C73" s="71">
        <f t="shared" ref="C73:Z73" si="15">SUM(C74:C82)</f>
        <v>0</v>
      </c>
      <c r="D73" s="71">
        <f t="shared" si="15"/>
        <v>0</v>
      </c>
      <c r="E73" s="71">
        <f t="shared" si="15"/>
        <v>0</v>
      </c>
      <c r="F73" s="71">
        <f t="shared" si="15"/>
        <v>0</v>
      </c>
      <c r="G73" s="71">
        <f t="shared" si="15"/>
        <v>0</v>
      </c>
      <c r="H73" s="71">
        <f t="shared" si="15"/>
        <v>0</v>
      </c>
      <c r="I73" s="71">
        <f t="shared" si="15"/>
        <v>0</v>
      </c>
      <c r="J73" s="71">
        <f t="shared" si="15"/>
        <v>0</v>
      </c>
      <c r="K73" s="71">
        <f t="shared" si="15"/>
        <v>0</v>
      </c>
      <c r="L73" s="71">
        <f t="shared" si="15"/>
        <v>0</v>
      </c>
      <c r="M73" s="71">
        <f t="shared" si="15"/>
        <v>0</v>
      </c>
      <c r="N73" s="71">
        <f t="shared" si="15"/>
        <v>0</v>
      </c>
      <c r="O73" s="71">
        <f t="shared" si="15"/>
        <v>0</v>
      </c>
      <c r="P73" s="71">
        <f t="shared" si="15"/>
        <v>0</v>
      </c>
      <c r="Q73" s="71">
        <f t="shared" si="15"/>
        <v>0</v>
      </c>
      <c r="R73" s="71">
        <f t="shared" si="15"/>
        <v>0</v>
      </c>
      <c r="S73" s="71">
        <f t="shared" si="15"/>
        <v>0</v>
      </c>
      <c r="T73" s="71">
        <f t="shared" si="15"/>
        <v>0</v>
      </c>
      <c r="U73" s="71">
        <f t="shared" si="15"/>
        <v>0</v>
      </c>
      <c r="V73" s="71">
        <f t="shared" si="15"/>
        <v>0</v>
      </c>
      <c r="W73" s="71">
        <f t="shared" si="15"/>
        <v>0</v>
      </c>
      <c r="X73" s="71">
        <f t="shared" si="15"/>
        <v>0</v>
      </c>
      <c r="Y73" s="71">
        <f t="shared" si="15"/>
        <v>0</v>
      </c>
      <c r="Z73" s="71">
        <f t="shared" si="15"/>
        <v>0</v>
      </c>
    </row>
    <row r="74" hidden="1" outlineLevel="1" spans="1:26">
      <c r="A74" s="136" t="s">
        <v>1270</v>
      </c>
      <c r="B74" s="71">
        <f t="shared" si="14"/>
        <v>0</v>
      </c>
      <c r="C74" s="76"/>
      <c r="D74" s="76"/>
      <c r="E74" s="76"/>
      <c r="F74" s="76"/>
      <c r="G74" s="76"/>
      <c r="H74" s="76"/>
      <c r="I74" s="76"/>
      <c r="J74" s="76"/>
      <c r="K74" s="76"/>
      <c r="L74" s="76"/>
      <c r="M74" s="76"/>
      <c r="N74" s="76"/>
      <c r="O74" s="76"/>
      <c r="P74" s="87"/>
      <c r="Q74" s="76"/>
      <c r="R74" s="76"/>
      <c r="S74" s="76"/>
      <c r="T74" s="76"/>
      <c r="U74" s="76"/>
      <c r="V74" s="76"/>
      <c r="W74" s="76"/>
      <c r="X74" s="76"/>
      <c r="Y74" s="76"/>
      <c r="Z74" s="76"/>
    </row>
    <row r="75" hidden="1" outlineLevel="1" spans="1:26">
      <c r="A75" s="136" t="s">
        <v>1271</v>
      </c>
      <c r="B75" s="71">
        <f t="shared" si="14"/>
        <v>0</v>
      </c>
      <c r="C75" s="76"/>
      <c r="D75" s="76"/>
      <c r="E75" s="76"/>
      <c r="F75" s="76"/>
      <c r="G75" s="76"/>
      <c r="H75" s="76"/>
      <c r="I75" s="76"/>
      <c r="J75" s="76"/>
      <c r="K75" s="76"/>
      <c r="L75" s="76"/>
      <c r="M75" s="76"/>
      <c r="N75" s="76"/>
      <c r="O75" s="76"/>
      <c r="P75" s="87"/>
      <c r="Q75" s="76"/>
      <c r="R75" s="76"/>
      <c r="S75" s="76"/>
      <c r="T75" s="76"/>
      <c r="U75" s="76"/>
      <c r="V75" s="76"/>
      <c r="W75" s="76"/>
      <c r="X75" s="76"/>
      <c r="Y75" s="76"/>
      <c r="Z75" s="76"/>
    </row>
    <row r="76" hidden="1" outlineLevel="1" spans="1:26">
      <c r="A76" s="136" t="s">
        <v>1272</v>
      </c>
      <c r="B76" s="71">
        <f t="shared" si="14"/>
        <v>0</v>
      </c>
      <c r="C76" s="76"/>
      <c r="D76" s="76"/>
      <c r="E76" s="76"/>
      <c r="F76" s="76"/>
      <c r="G76" s="76"/>
      <c r="H76" s="76"/>
      <c r="I76" s="76"/>
      <c r="J76" s="76"/>
      <c r="K76" s="76"/>
      <c r="L76" s="76"/>
      <c r="M76" s="76"/>
      <c r="N76" s="76"/>
      <c r="O76" s="76"/>
      <c r="P76" s="87"/>
      <c r="Q76" s="76"/>
      <c r="R76" s="76"/>
      <c r="S76" s="76"/>
      <c r="T76" s="76"/>
      <c r="U76" s="76"/>
      <c r="V76" s="76"/>
      <c r="W76" s="76"/>
      <c r="X76" s="76"/>
      <c r="Y76" s="76"/>
      <c r="Z76" s="76"/>
    </row>
    <row r="77" hidden="1" outlineLevel="1" spans="1:26">
      <c r="A77" s="136" t="s">
        <v>1273</v>
      </c>
      <c r="B77" s="71">
        <f t="shared" si="14"/>
        <v>0</v>
      </c>
      <c r="C77" s="76"/>
      <c r="D77" s="76"/>
      <c r="E77" s="76"/>
      <c r="F77" s="76"/>
      <c r="G77" s="76"/>
      <c r="H77" s="76"/>
      <c r="I77" s="76"/>
      <c r="J77" s="76"/>
      <c r="K77" s="76"/>
      <c r="L77" s="76"/>
      <c r="M77" s="76"/>
      <c r="N77" s="76"/>
      <c r="O77" s="76"/>
      <c r="P77" s="87"/>
      <c r="Q77" s="76"/>
      <c r="R77" s="76"/>
      <c r="S77" s="76"/>
      <c r="T77" s="76"/>
      <c r="U77" s="76"/>
      <c r="V77" s="76"/>
      <c r="W77" s="76"/>
      <c r="X77" s="76"/>
      <c r="Y77" s="76"/>
      <c r="Z77" s="76"/>
    </row>
    <row r="78" hidden="1" outlineLevel="1" spans="1:26">
      <c r="A78" s="136" t="s">
        <v>1274</v>
      </c>
      <c r="B78" s="71">
        <f t="shared" si="14"/>
        <v>0</v>
      </c>
      <c r="C78" s="76"/>
      <c r="D78" s="76"/>
      <c r="E78" s="76"/>
      <c r="F78" s="76"/>
      <c r="G78" s="76"/>
      <c r="H78" s="76"/>
      <c r="I78" s="76"/>
      <c r="J78" s="76"/>
      <c r="K78" s="76"/>
      <c r="L78" s="76"/>
      <c r="M78" s="76"/>
      <c r="N78" s="76"/>
      <c r="O78" s="76"/>
      <c r="P78" s="87"/>
      <c r="Q78" s="76"/>
      <c r="R78" s="76"/>
      <c r="S78" s="76"/>
      <c r="T78" s="76"/>
      <c r="U78" s="76"/>
      <c r="V78" s="76"/>
      <c r="W78" s="76"/>
      <c r="X78" s="76"/>
      <c r="Y78" s="76"/>
      <c r="Z78" s="76"/>
    </row>
    <row r="79" hidden="1" outlineLevel="1" spans="1:26">
      <c r="A79" s="136" t="s">
        <v>1275</v>
      </c>
      <c r="B79" s="71">
        <f t="shared" si="14"/>
        <v>0</v>
      </c>
      <c r="C79" s="76"/>
      <c r="D79" s="76"/>
      <c r="E79" s="76"/>
      <c r="F79" s="76"/>
      <c r="G79" s="76"/>
      <c r="H79" s="76"/>
      <c r="I79" s="76"/>
      <c r="J79" s="76"/>
      <c r="K79" s="76"/>
      <c r="L79" s="76"/>
      <c r="M79" s="76"/>
      <c r="N79" s="76"/>
      <c r="O79" s="76"/>
      <c r="P79" s="87"/>
      <c r="Q79" s="76"/>
      <c r="R79" s="76"/>
      <c r="S79" s="76"/>
      <c r="T79" s="76"/>
      <c r="U79" s="76"/>
      <c r="V79" s="76"/>
      <c r="W79" s="76"/>
      <c r="X79" s="76"/>
      <c r="Y79" s="76"/>
      <c r="Z79" s="76"/>
    </row>
    <row r="80" hidden="1" outlineLevel="1" spans="1:26">
      <c r="A80" s="136" t="s">
        <v>1276</v>
      </c>
      <c r="B80" s="71">
        <f t="shared" si="14"/>
        <v>0</v>
      </c>
      <c r="C80" s="76"/>
      <c r="D80" s="76"/>
      <c r="E80" s="76"/>
      <c r="F80" s="76"/>
      <c r="G80" s="76"/>
      <c r="H80" s="76"/>
      <c r="I80" s="76"/>
      <c r="J80" s="76"/>
      <c r="K80" s="76"/>
      <c r="L80" s="76"/>
      <c r="M80" s="76"/>
      <c r="N80" s="76"/>
      <c r="O80" s="76"/>
      <c r="P80" s="87"/>
      <c r="Q80" s="76"/>
      <c r="R80" s="76"/>
      <c r="S80" s="76"/>
      <c r="T80" s="76"/>
      <c r="U80" s="76"/>
      <c r="V80" s="76"/>
      <c r="W80" s="76"/>
      <c r="X80" s="76"/>
      <c r="Y80" s="76"/>
      <c r="Z80" s="76"/>
    </row>
    <row r="81" hidden="1" outlineLevel="1" spans="1:26">
      <c r="A81" s="136" t="s">
        <v>1277</v>
      </c>
      <c r="B81" s="71">
        <f t="shared" si="14"/>
        <v>0</v>
      </c>
      <c r="C81" s="76"/>
      <c r="D81" s="76"/>
      <c r="E81" s="76"/>
      <c r="F81" s="76"/>
      <c r="G81" s="76"/>
      <c r="H81" s="76"/>
      <c r="I81" s="76"/>
      <c r="J81" s="76"/>
      <c r="K81" s="76"/>
      <c r="L81" s="76"/>
      <c r="M81" s="76"/>
      <c r="N81" s="76"/>
      <c r="O81" s="76"/>
      <c r="P81" s="87"/>
      <c r="Q81" s="76"/>
      <c r="R81" s="76"/>
      <c r="S81" s="76"/>
      <c r="T81" s="76"/>
      <c r="U81" s="76"/>
      <c r="V81" s="76"/>
      <c r="W81" s="76"/>
      <c r="X81" s="76"/>
      <c r="Y81" s="76"/>
      <c r="Z81" s="76"/>
    </row>
    <row r="82" hidden="1" outlineLevel="1" spans="1:26">
      <c r="A82" s="136" t="s">
        <v>1278</v>
      </c>
      <c r="B82" s="71">
        <f t="shared" si="14"/>
        <v>0</v>
      </c>
      <c r="C82" s="76"/>
      <c r="D82" s="76"/>
      <c r="E82" s="76"/>
      <c r="F82" s="76"/>
      <c r="G82" s="76"/>
      <c r="H82" s="76"/>
      <c r="I82" s="76"/>
      <c r="J82" s="76"/>
      <c r="K82" s="76"/>
      <c r="L82" s="76"/>
      <c r="M82" s="76"/>
      <c r="N82" s="76"/>
      <c r="O82" s="76"/>
      <c r="P82" s="87"/>
      <c r="Q82" s="76"/>
      <c r="R82" s="76"/>
      <c r="S82" s="76"/>
      <c r="T82" s="76"/>
      <c r="U82" s="76"/>
      <c r="V82" s="76"/>
      <c r="W82" s="76"/>
      <c r="X82" s="76"/>
      <c r="Y82" s="76"/>
      <c r="Z82" s="76"/>
    </row>
    <row r="83" collapsed="1" spans="1:26">
      <c r="A83" s="138" t="s">
        <v>1279</v>
      </c>
      <c r="B83" s="71">
        <f>B84+B85</f>
        <v>0</v>
      </c>
      <c r="C83" s="71">
        <f t="shared" ref="C83:Z83" si="16">C84+C85</f>
        <v>0</v>
      </c>
      <c r="D83" s="71">
        <f t="shared" si="16"/>
        <v>0</v>
      </c>
      <c r="E83" s="71">
        <f t="shared" si="16"/>
        <v>0</v>
      </c>
      <c r="F83" s="71">
        <f t="shared" si="16"/>
        <v>0</v>
      </c>
      <c r="G83" s="71">
        <f t="shared" si="16"/>
        <v>0</v>
      </c>
      <c r="H83" s="71">
        <f t="shared" si="16"/>
        <v>0</v>
      </c>
      <c r="I83" s="71">
        <f t="shared" si="16"/>
        <v>0</v>
      </c>
      <c r="J83" s="71">
        <f t="shared" si="16"/>
        <v>0</v>
      </c>
      <c r="K83" s="71">
        <f t="shared" si="16"/>
        <v>0</v>
      </c>
      <c r="L83" s="71">
        <f t="shared" si="16"/>
        <v>0</v>
      </c>
      <c r="M83" s="71">
        <f t="shared" si="16"/>
        <v>0</v>
      </c>
      <c r="N83" s="71">
        <f t="shared" si="16"/>
        <v>0</v>
      </c>
      <c r="O83" s="71">
        <f t="shared" si="16"/>
        <v>0</v>
      </c>
      <c r="P83" s="71">
        <f t="shared" si="16"/>
        <v>0</v>
      </c>
      <c r="Q83" s="71">
        <f t="shared" si="16"/>
        <v>0</v>
      </c>
      <c r="R83" s="71">
        <f t="shared" si="16"/>
        <v>0</v>
      </c>
      <c r="S83" s="71">
        <f t="shared" si="16"/>
        <v>0</v>
      </c>
      <c r="T83" s="71">
        <f t="shared" si="16"/>
        <v>0</v>
      </c>
      <c r="U83" s="71">
        <f t="shared" si="16"/>
        <v>0</v>
      </c>
      <c r="V83" s="71">
        <f t="shared" si="16"/>
        <v>0</v>
      </c>
      <c r="W83" s="71">
        <f t="shared" si="16"/>
        <v>0</v>
      </c>
      <c r="X83" s="71">
        <f t="shared" si="16"/>
        <v>0</v>
      </c>
      <c r="Y83" s="71">
        <f t="shared" si="16"/>
        <v>0</v>
      </c>
      <c r="Z83" s="71">
        <f t="shared" si="16"/>
        <v>0</v>
      </c>
    </row>
    <row r="84" hidden="1" outlineLevel="1" spans="1:26">
      <c r="A84" s="139" t="s">
        <v>1280</v>
      </c>
      <c r="B84" s="71">
        <f t="shared" si="14"/>
        <v>0</v>
      </c>
      <c r="C84" s="76"/>
      <c r="D84" s="76"/>
      <c r="E84" s="76"/>
      <c r="F84" s="76"/>
      <c r="G84" s="76"/>
      <c r="H84" s="76"/>
      <c r="I84" s="76"/>
      <c r="J84" s="76"/>
      <c r="K84" s="76"/>
      <c r="L84" s="76"/>
      <c r="M84" s="76"/>
      <c r="N84" s="76"/>
      <c r="O84" s="76"/>
      <c r="P84" s="87"/>
      <c r="Q84" s="76"/>
      <c r="R84" s="76"/>
      <c r="S84" s="76"/>
      <c r="T84" s="76"/>
      <c r="U84" s="76"/>
      <c r="V84" s="76"/>
      <c r="W84" s="76"/>
      <c r="X84" s="76"/>
      <c r="Y84" s="76"/>
      <c r="Z84" s="76"/>
    </row>
    <row r="85" hidden="1" outlineLevel="1" spans="1:26">
      <c r="A85" s="140" t="s">
        <v>1281</v>
      </c>
      <c r="B85" s="71">
        <f>SUM(B86:B94)</f>
        <v>0</v>
      </c>
      <c r="C85" s="71">
        <f t="shared" ref="C85:Z85" si="17">SUM(C86:C94)</f>
        <v>0</v>
      </c>
      <c r="D85" s="71">
        <f t="shared" si="17"/>
        <v>0</v>
      </c>
      <c r="E85" s="71">
        <f t="shared" si="17"/>
        <v>0</v>
      </c>
      <c r="F85" s="71">
        <f t="shared" si="17"/>
        <v>0</v>
      </c>
      <c r="G85" s="71">
        <f t="shared" si="17"/>
        <v>0</v>
      </c>
      <c r="H85" s="71">
        <f t="shared" si="17"/>
        <v>0</v>
      </c>
      <c r="I85" s="71">
        <f t="shared" si="17"/>
        <v>0</v>
      </c>
      <c r="J85" s="71">
        <f t="shared" si="17"/>
        <v>0</v>
      </c>
      <c r="K85" s="71">
        <f t="shared" si="17"/>
        <v>0</v>
      </c>
      <c r="L85" s="71">
        <f t="shared" si="17"/>
        <v>0</v>
      </c>
      <c r="M85" s="71">
        <f t="shared" si="17"/>
        <v>0</v>
      </c>
      <c r="N85" s="71">
        <f t="shared" si="17"/>
        <v>0</v>
      </c>
      <c r="O85" s="71">
        <f t="shared" si="17"/>
        <v>0</v>
      </c>
      <c r="P85" s="71">
        <f t="shared" si="17"/>
        <v>0</v>
      </c>
      <c r="Q85" s="71">
        <f t="shared" si="17"/>
        <v>0</v>
      </c>
      <c r="R85" s="71">
        <f t="shared" si="17"/>
        <v>0</v>
      </c>
      <c r="S85" s="71">
        <f t="shared" si="17"/>
        <v>0</v>
      </c>
      <c r="T85" s="71">
        <f t="shared" si="17"/>
        <v>0</v>
      </c>
      <c r="U85" s="71">
        <f t="shared" si="17"/>
        <v>0</v>
      </c>
      <c r="V85" s="71">
        <f t="shared" si="17"/>
        <v>0</v>
      </c>
      <c r="W85" s="71">
        <f t="shared" si="17"/>
        <v>0</v>
      </c>
      <c r="X85" s="71">
        <f t="shared" si="17"/>
        <v>0</v>
      </c>
      <c r="Y85" s="71">
        <f t="shared" si="17"/>
        <v>0</v>
      </c>
      <c r="Z85" s="71">
        <f t="shared" si="17"/>
        <v>0</v>
      </c>
    </row>
    <row r="86" hidden="1" outlineLevel="1" spans="1:26">
      <c r="A86" s="139" t="s">
        <v>1282</v>
      </c>
      <c r="B86" s="71">
        <f t="shared" si="14"/>
        <v>0</v>
      </c>
      <c r="C86" s="76"/>
      <c r="D86" s="76"/>
      <c r="E86" s="76"/>
      <c r="F86" s="76"/>
      <c r="G86" s="76"/>
      <c r="H86" s="76"/>
      <c r="I86" s="76"/>
      <c r="J86" s="76"/>
      <c r="K86" s="76"/>
      <c r="L86" s="76"/>
      <c r="M86" s="76"/>
      <c r="N86" s="76"/>
      <c r="O86" s="76"/>
      <c r="P86" s="87"/>
      <c r="Q86" s="76"/>
      <c r="R86" s="76"/>
      <c r="S86" s="76"/>
      <c r="T86" s="76"/>
      <c r="U86" s="76"/>
      <c r="V86" s="76"/>
      <c r="W86" s="76"/>
      <c r="X86" s="76"/>
      <c r="Y86" s="76"/>
      <c r="Z86" s="76"/>
    </row>
    <row r="87" hidden="1" outlineLevel="1" spans="1:26">
      <c r="A87" s="139" t="s">
        <v>1283</v>
      </c>
      <c r="B87" s="71">
        <f t="shared" si="14"/>
        <v>0</v>
      </c>
      <c r="C87" s="76"/>
      <c r="D87" s="76"/>
      <c r="E87" s="76"/>
      <c r="F87" s="76"/>
      <c r="G87" s="76"/>
      <c r="H87" s="76"/>
      <c r="I87" s="76"/>
      <c r="J87" s="76"/>
      <c r="K87" s="76"/>
      <c r="L87" s="76"/>
      <c r="M87" s="76"/>
      <c r="N87" s="76"/>
      <c r="O87" s="76"/>
      <c r="P87" s="87"/>
      <c r="Q87" s="76"/>
      <c r="R87" s="76"/>
      <c r="S87" s="76"/>
      <c r="T87" s="76"/>
      <c r="U87" s="76"/>
      <c r="V87" s="76"/>
      <c r="W87" s="76"/>
      <c r="X87" s="76"/>
      <c r="Y87" s="76"/>
      <c r="Z87" s="76"/>
    </row>
    <row r="88" hidden="1" outlineLevel="1" spans="1:26">
      <c r="A88" s="139" t="s">
        <v>1284</v>
      </c>
      <c r="B88" s="71">
        <f t="shared" si="14"/>
        <v>0</v>
      </c>
      <c r="C88" s="76"/>
      <c r="D88" s="76"/>
      <c r="E88" s="76"/>
      <c r="F88" s="76"/>
      <c r="G88" s="76"/>
      <c r="H88" s="76"/>
      <c r="I88" s="76"/>
      <c r="J88" s="76"/>
      <c r="K88" s="76"/>
      <c r="L88" s="76"/>
      <c r="M88" s="76"/>
      <c r="N88" s="76"/>
      <c r="O88" s="76"/>
      <c r="P88" s="87"/>
      <c r="Q88" s="76"/>
      <c r="R88" s="76"/>
      <c r="S88" s="76"/>
      <c r="T88" s="76"/>
      <c r="U88" s="76"/>
      <c r="V88" s="76"/>
      <c r="W88" s="76"/>
      <c r="X88" s="76"/>
      <c r="Y88" s="76"/>
      <c r="Z88" s="76"/>
    </row>
    <row r="89" hidden="1" outlineLevel="1" spans="1:26">
      <c r="A89" s="139" t="s">
        <v>1285</v>
      </c>
      <c r="B89" s="71">
        <f t="shared" si="14"/>
        <v>0</v>
      </c>
      <c r="C89" s="76"/>
      <c r="D89" s="76"/>
      <c r="E89" s="76"/>
      <c r="F89" s="76"/>
      <c r="G89" s="76"/>
      <c r="H89" s="76"/>
      <c r="I89" s="76"/>
      <c r="J89" s="76"/>
      <c r="K89" s="76"/>
      <c r="L89" s="76"/>
      <c r="M89" s="76"/>
      <c r="N89" s="76"/>
      <c r="O89" s="76"/>
      <c r="P89" s="87"/>
      <c r="Q89" s="76"/>
      <c r="R89" s="76"/>
      <c r="S89" s="76"/>
      <c r="T89" s="76"/>
      <c r="U89" s="76"/>
      <c r="V89" s="76"/>
      <c r="W89" s="76"/>
      <c r="X89" s="76"/>
      <c r="Y89" s="76"/>
      <c r="Z89" s="76"/>
    </row>
    <row r="90" hidden="1" outlineLevel="1" spans="1:26">
      <c r="A90" s="139" t="s">
        <v>1286</v>
      </c>
      <c r="B90" s="71">
        <f t="shared" si="14"/>
        <v>0</v>
      </c>
      <c r="C90" s="76"/>
      <c r="D90" s="76"/>
      <c r="E90" s="76"/>
      <c r="F90" s="76"/>
      <c r="G90" s="76"/>
      <c r="H90" s="76"/>
      <c r="I90" s="76"/>
      <c r="J90" s="76"/>
      <c r="K90" s="76"/>
      <c r="L90" s="76"/>
      <c r="M90" s="76"/>
      <c r="N90" s="76"/>
      <c r="O90" s="76"/>
      <c r="P90" s="87"/>
      <c r="Q90" s="76"/>
      <c r="R90" s="76"/>
      <c r="S90" s="76"/>
      <c r="T90" s="76"/>
      <c r="U90" s="76"/>
      <c r="V90" s="76"/>
      <c r="W90" s="76"/>
      <c r="X90" s="76"/>
      <c r="Y90" s="76"/>
      <c r="Z90" s="76"/>
    </row>
    <row r="91" hidden="1" outlineLevel="1" spans="1:26">
      <c r="A91" s="139" t="s">
        <v>1287</v>
      </c>
      <c r="B91" s="71">
        <f t="shared" si="14"/>
        <v>0</v>
      </c>
      <c r="C91" s="76"/>
      <c r="D91" s="76"/>
      <c r="E91" s="76"/>
      <c r="F91" s="76"/>
      <c r="G91" s="76"/>
      <c r="H91" s="76"/>
      <c r="I91" s="76"/>
      <c r="J91" s="76"/>
      <c r="K91" s="76"/>
      <c r="L91" s="76"/>
      <c r="M91" s="76"/>
      <c r="N91" s="76"/>
      <c r="O91" s="76"/>
      <c r="P91" s="87"/>
      <c r="Q91" s="76"/>
      <c r="R91" s="76"/>
      <c r="S91" s="76"/>
      <c r="T91" s="76"/>
      <c r="U91" s="76"/>
      <c r="V91" s="76"/>
      <c r="W91" s="76"/>
      <c r="X91" s="76"/>
      <c r="Y91" s="76"/>
      <c r="Z91" s="76"/>
    </row>
    <row r="92" hidden="1" outlineLevel="1" spans="1:26">
      <c r="A92" s="139" t="s">
        <v>1288</v>
      </c>
      <c r="B92" s="71">
        <f t="shared" si="14"/>
        <v>0</v>
      </c>
      <c r="C92" s="76"/>
      <c r="D92" s="76"/>
      <c r="E92" s="76"/>
      <c r="F92" s="76"/>
      <c r="G92" s="76"/>
      <c r="H92" s="76"/>
      <c r="I92" s="76"/>
      <c r="J92" s="76"/>
      <c r="K92" s="76"/>
      <c r="L92" s="76"/>
      <c r="M92" s="76"/>
      <c r="N92" s="76"/>
      <c r="O92" s="76"/>
      <c r="P92" s="87"/>
      <c r="Q92" s="76"/>
      <c r="R92" s="76"/>
      <c r="S92" s="76"/>
      <c r="T92" s="76"/>
      <c r="U92" s="76"/>
      <c r="V92" s="76"/>
      <c r="W92" s="76"/>
      <c r="X92" s="76"/>
      <c r="Y92" s="76"/>
      <c r="Z92" s="76"/>
    </row>
    <row r="93" hidden="1" outlineLevel="1" spans="1:26">
      <c r="A93" s="139" t="s">
        <v>1289</v>
      </c>
      <c r="B93" s="71">
        <f t="shared" si="14"/>
        <v>0</v>
      </c>
      <c r="C93" s="76"/>
      <c r="D93" s="76"/>
      <c r="E93" s="76"/>
      <c r="F93" s="76"/>
      <c r="G93" s="76"/>
      <c r="H93" s="76"/>
      <c r="I93" s="76"/>
      <c r="J93" s="76"/>
      <c r="K93" s="76"/>
      <c r="L93" s="76"/>
      <c r="M93" s="76"/>
      <c r="N93" s="76"/>
      <c r="O93" s="76"/>
      <c r="P93" s="87"/>
      <c r="Q93" s="76"/>
      <c r="R93" s="76"/>
      <c r="S93" s="76"/>
      <c r="T93" s="76"/>
      <c r="U93" s="76"/>
      <c r="V93" s="76"/>
      <c r="W93" s="76"/>
      <c r="X93" s="76"/>
      <c r="Y93" s="76"/>
      <c r="Z93" s="76"/>
    </row>
    <row r="94" hidden="1" outlineLevel="1" spans="1:26">
      <c r="A94" s="139" t="s">
        <v>1290</v>
      </c>
      <c r="B94" s="71">
        <f t="shared" si="14"/>
        <v>0</v>
      </c>
      <c r="C94" s="76"/>
      <c r="D94" s="76"/>
      <c r="E94" s="76"/>
      <c r="F94" s="76"/>
      <c r="G94" s="76"/>
      <c r="H94" s="76"/>
      <c r="I94" s="76"/>
      <c r="J94" s="76"/>
      <c r="K94" s="76"/>
      <c r="L94" s="76"/>
      <c r="M94" s="76"/>
      <c r="N94" s="76"/>
      <c r="O94" s="76"/>
      <c r="P94" s="87"/>
      <c r="Q94" s="76"/>
      <c r="R94" s="76"/>
      <c r="S94" s="76"/>
      <c r="T94" s="76"/>
      <c r="U94" s="76"/>
      <c r="V94" s="76"/>
      <c r="W94" s="76"/>
      <c r="X94" s="76"/>
      <c r="Y94" s="76"/>
      <c r="Z94" s="76"/>
    </row>
    <row r="95" collapsed="1" spans="1:26">
      <c r="A95" s="126" t="s">
        <v>1291</v>
      </c>
      <c r="B95" s="71">
        <f>B96+B97</f>
        <v>0</v>
      </c>
      <c r="C95" s="71">
        <f t="shared" ref="C95:Z95" si="18">C96+C97</f>
        <v>0</v>
      </c>
      <c r="D95" s="71">
        <f t="shared" si="18"/>
        <v>0</v>
      </c>
      <c r="E95" s="71">
        <f t="shared" si="18"/>
        <v>0</v>
      </c>
      <c r="F95" s="71">
        <f t="shared" si="18"/>
        <v>0</v>
      </c>
      <c r="G95" s="71">
        <f t="shared" si="18"/>
        <v>0</v>
      </c>
      <c r="H95" s="71">
        <f t="shared" si="18"/>
        <v>0</v>
      </c>
      <c r="I95" s="71">
        <f t="shared" si="18"/>
        <v>0</v>
      </c>
      <c r="J95" s="71">
        <f t="shared" si="18"/>
        <v>0</v>
      </c>
      <c r="K95" s="71">
        <f t="shared" si="18"/>
        <v>0</v>
      </c>
      <c r="L95" s="71">
        <f t="shared" si="18"/>
        <v>0</v>
      </c>
      <c r="M95" s="71">
        <f t="shared" si="18"/>
        <v>0</v>
      </c>
      <c r="N95" s="71">
        <f t="shared" si="18"/>
        <v>0</v>
      </c>
      <c r="O95" s="71">
        <f t="shared" si="18"/>
        <v>0</v>
      </c>
      <c r="P95" s="71">
        <f t="shared" si="18"/>
        <v>0</v>
      </c>
      <c r="Q95" s="71">
        <f t="shared" si="18"/>
        <v>0</v>
      </c>
      <c r="R95" s="71">
        <f t="shared" si="18"/>
        <v>0</v>
      </c>
      <c r="S95" s="71">
        <f t="shared" si="18"/>
        <v>0</v>
      </c>
      <c r="T95" s="71">
        <f t="shared" si="18"/>
        <v>0</v>
      </c>
      <c r="U95" s="71">
        <f t="shared" si="18"/>
        <v>0</v>
      </c>
      <c r="V95" s="71">
        <f t="shared" si="18"/>
        <v>0</v>
      </c>
      <c r="W95" s="71">
        <f t="shared" si="18"/>
        <v>0</v>
      </c>
      <c r="X95" s="71">
        <f t="shared" si="18"/>
        <v>0</v>
      </c>
      <c r="Y95" s="71">
        <f t="shared" si="18"/>
        <v>0</v>
      </c>
      <c r="Z95" s="71">
        <f t="shared" si="18"/>
        <v>0</v>
      </c>
    </row>
    <row r="96" hidden="1" outlineLevel="1" spans="1:26">
      <c r="A96" s="127" t="s">
        <v>1292</v>
      </c>
      <c r="B96" s="71">
        <f t="shared" si="14"/>
        <v>0</v>
      </c>
      <c r="C96" s="76"/>
      <c r="D96" s="76"/>
      <c r="E96" s="76"/>
      <c r="F96" s="76"/>
      <c r="G96" s="76"/>
      <c r="H96" s="76"/>
      <c r="I96" s="76"/>
      <c r="J96" s="76"/>
      <c r="K96" s="76"/>
      <c r="L96" s="76"/>
      <c r="M96" s="76"/>
      <c r="N96" s="76"/>
      <c r="O96" s="76"/>
      <c r="P96" s="87"/>
      <c r="Q96" s="76"/>
      <c r="R96" s="76"/>
      <c r="S96" s="76"/>
      <c r="T96" s="76"/>
      <c r="U96" s="76"/>
      <c r="V96" s="76"/>
      <c r="W96" s="76"/>
      <c r="X96" s="76"/>
      <c r="Y96" s="76"/>
      <c r="Z96" s="76"/>
    </row>
    <row r="97" ht="24" hidden="1" outlineLevel="1" spans="1:26">
      <c r="A97" s="85" t="s">
        <v>1293</v>
      </c>
      <c r="B97" s="71">
        <f>SUM(B98:B101)</f>
        <v>0</v>
      </c>
      <c r="C97" s="71">
        <f t="shared" ref="C97:Z97" si="19">SUM(C98:C101)</f>
        <v>0</v>
      </c>
      <c r="D97" s="71">
        <f t="shared" si="19"/>
        <v>0</v>
      </c>
      <c r="E97" s="71">
        <f t="shared" si="19"/>
        <v>0</v>
      </c>
      <c r="F97" s="71">
        <f t="shared" si="19"/>
        <v>0</v>
      </c>
      <c r="G97" s="71">
        <f t="shared" si="19"/>
        <v>0</v>
      </c>
      <c r="H97" s="71">
        <f t="shared" si="19"/>
        <v>0</v>
      </c>
      <c r="I97" s="71">
        <f t="shared" si="19"/>
        <v>0</v>
      </c>
      <c r="J97" s="71">
        <f t="shared" si="19"/>
        <v>0</v>
      </c>
      <c r="K97" s="71">
        <f t="shared" si="19"/>
        <v>0</v>
      </c>
      <c r="L97" s="71">
        <f t="shared" si="19"/>
        <v>0</v>
      </c>
      <c r="M97" s="71">
        <f t="shared" si="19"/>
        <v>0</v>
      </c>
      <c r="N97" s="71">
        <f t="shared" si="19"/>
        <v>0</v>
      </c>
      <c r="O97" s="71">
        <f t="shared" si="19"/>
        <v>0</v>
      </c>
      <c r="P97" s="71">
        <f t="shared" si="19"/>
        <v>0</v>
      </c>
      <c r="Q97" s="71">
        <f t="shared" si="19"/>
        <v>0</v>
      </c>
      <c r="R97" s="71">
        <f t="shared" si="19"/>
        <v>0</v>
      </c>
      <c r="S97" s="71">
        <f t="shared" si="19"/>
        <v>0</v>
      </c>
      <c r="T97" s="71">
        <f t="shared" si="19"/>
        <v>0</v>
      </c>
      <c r="U97" s="71">
        <f t="shared" si="19"/>
        <v>0</v>
      </c>
      <c r="V97" s="71">
        <f t="shared" si="19"/>
        <v>0</v>
      </c>
      <c r="W97" s="71">
        <f t="shared" si="19"/>
        <v>0</v>
      </c>
      <c r="X97" s="71">
        <f t="shared" si="19"/>
        <v>0</v>
      </c>
      <c r="Y97" s="71">
        <f t="shared" si="19"/>
        <v>0</v>
      </c>
      <c r="Z97" s="71">
        <f t="shared" si="19"/>
        <v>0</v>
      </c>
    </row>
    <row r="98" hidden="1" outlineLevel="1" spans="1:26">
      <c r="A98" s="127" t="s">
        <v>1294</v>
      </c>
      <c r="B98" s="71">
        <f t="shared" si="14"/>
        <v>0</v>
      </c>
      <c r="C98" s="76"/>
      <c r="D98" s="76"/>
      <c r="E98" s="76"/>
      <c r="F98" s="76"/>
      <c r="G98" s="76"/>
      <c r="H98" s="76"/>
      <c r="I98" s="76"/>
      <c r="J98" s="76"/>
      <c r="K98" s="76"/>
      <c r="L98" s="76"/>
      <c r="M98" s="76"/>
      <c r="N98" s="76"/>
      <c r="O98" s="76"/>
      <c r="P98" s="87"/>
      <c r="Q98" s="76"/>
      <c r="R98" s="76"/>
      <c r="S98" s="76"/>
      <c r="T98" s="76"/>
      <c r="U98" s="76"/>
      <c r="V98" s="76"/>
      <c r="W98" s="76"/>
      <c r="X98" s="76"/>
      <c r="Y98" s="76"/>
      <c r="Z98" s="76"/>
    </row>
    <row r="99" hidden="1" outlineLevel="1" spans="1:26">
      <c r="A99" s="127" t="s">
        <v>1295</v>
      </c>
      <c r="B99" s="71">
        <f t="shared" si="14"/>
        <v>0</v>
      </c>
      <c r="C99" s="76"/>
      <c r="D99" s="76"/>
      <c r="E99" s="76"/>
      <c r="F99" s="76"/>
      <c r="G99" s="76"/>
      <c r="H99" s="76"/>
      <c r="I99" s="76"/>
      <c r="J99" s="76"/>
      <c r="K99" s="76"/>
      <c r="L99" s="76"/>
      <c r="M99" s="76"/>
      <c r="N99" s="76"/>
      <c r="O99" s="76"/>
      <c r="P99" s="87"/>
      <c r="Q99" s="76"/>
      <c r="R99" s="76"/>
      <c r="S99" s="76"/>
      <c r="T99" s="76"/>
      <c r="U99" s="76"/>
      <c r="V99" s="76"/>
      <c r="W99" s="76"/>
      <c r="X99" s="76"/>
      <c r="Y99" s="76"/>
      <c r="Z99" s="76"/>
    </row>
    <row r="100" hidden="1" outlineLevel="1" spans="1:26">
      <c r="A100" s="127" t="s">
        <v>1296</v>
      </c>
      <c r="B100" s="71">
        <f t="shared" si="14"/>
        <v>0</v>
      </c>
      <c r="C100" s="76"/>
      <c r="D100" s="76"/>
      <c r="E100" s="76"/>
      <c r="F100" s="76"/>
      <c r="G100" s="76"/>
      <c r="H100" s="76"/>
      <c r="I100" s="76"/>
      <c r="J100" s="76"/>
      <c r="K100" s="76"/>
      <c r="L100" s="76"/>
      <c r="M100" s="76"/>
      <c r="N100" s="76"/>
      <c r="O100" s="76"/>
      <c r="P100" s="87"/>
      <c r="Q100" s="76"/>
      <c r="R100" s="76"/>
      <c r="S100" s="76"/>
      <c r="T100" s="76"/>
      <c r="U100" s="76"/>
      <c r="V100" s="76"/>
      <c r="W100" s="76"/>
      <c r="X100" s="76"/>
      <c r="Y100" s="76"/>
      <c r="Z100" s="76"/>
    </row>
    <row r="101" hidden="1" outlineLevel="1" spans="1:26">
      <c r="A101" s="127" t="s">
        <v>1297</v>
      </c>
      <c r="B101" s="71">
        <f t="shared" si="14"/>
        <v>0</v>
      </c>
      <c r="C101" s="76"/>
      <c r="D101" s="76"/>
      <c r="E101" s="76"/>
      <c r="F101" s="76"/>
      <c r="G101" s="76"/>
      <c r="H101" s="76"/>
      <c r="I101" s="76"/>
      <c r="J101" s="76"/>
      <c r="K101" s="76"/>
      <c r="L101" s="76"/>
      <c r="M101" s="76"/>
      <c r="N101" s="76"/>
      <c r="O101" s="76"/>
      <c r="P101" s="87"/>
      <c r="Q101" s="76"/>
      <c r="R101" s="76"/>
      <c r="S101" s="76"/>
      <c r="T101" s="76"/>
      <c r="U101" s="76"/>
      <c r="V101" s="76"/>
      <c r="W101" s="76"/>
      <c r="X101" s="76"/>
      <c r="Y101" s="76"/>
      <c r="Z101" s="76"/>
    </row>
    <row r="102" collapsed="1" spans="1:26">
      <c r="A102" s="126" t="s">
        <v>1298</v>
      </c>
      <c r="B102" s="71">
        <f>B103+B104</f>
        <v>0</v>
      </c>
      <c r="C102" s="71">
        <f t="shared" ref="C102:Z102" si="20">C103+C104</f>
        <v>0</v>
      </c>
      <c r="D102" s="71">
        <f t="shared" si="20"/>
        <v>0</v>
      </c>
      <c r="E102" s="71">
        <f t="shared" si="20"/>
        <v>0</v>
      </c>
      <c r="F102" s="71">
        <f t="shared" si="20"/>
        <v>0</v>
      </c>
      <c r="G102" s="71">
        <f t="shared" si="20"/>
        <v>0</v>
      </c>
      <c r="H102" s="71">
        <f t="shared" si="20"/>
        <v>0</v>
      </c>
      <c r="I102" s="71">
        <f t="shared" si="20"/>
        <v>0</v>
      </c>
      <c r="J102" s="71">
        <f t="shared" si="20"/>
        <v>0</v>
      </c>
      <c r="K102" s="71">
        <f t="shared" si="20"/>
        <v>0</v>
      </c>
      <c r="L102" s="71">
        <f t="shared" si="20"/>
        <v>0</v>
      </c>
      <c r="M102" s="71">
        <f t="shared" si="20"/>
        <v>0</v>
      </c>
      <c r="N102" s="71">
        <f t="shared" si="20"/>
        <v>0</v>
      </c>
      <c r="O102" s="71">
        <f t="shared" si="20"/>
        <v>0</v>
      </c>
      <c r="P102" s="71">
        <f t="shared" si="20"/>
        <v>0</v>
      </c>
      <c r="Q102" s="71">
        <f t="shared" si="20"/>
        <v>0</v>
      </c>
      <c r="R102" s="71">
        <f t="shared" si="20"/>
        <v>0</v>
      </c>
      <c r="S102" s="71">
        <f t="shared" si="20"/>
        <v>0</v>
      </c>
      <c r="T102" s="71">
        <f t="shared" si="20"/>
        <v>0</v>
      </c>
      <c r="U102" s="71">
        <f t="shared" si="20"/>
        <v>0</v>
      </c>
      <c r="V102" s="71">
        <f t="shared" si="20"/>
        <v>0</v>
      </c>
      <c r="W102" s="71">
        <f t="shared" si="20"/>
        <v>0</v>
      </c>
      <c r="X102" s="71">
        <f t="shared" si="20"/>
        <v>0</v>
      </c>
      <c r="Y102" s="71">
        <f t="shared" si="20"/>
        <v>0</v>
      </c>
      <c r="Z102" s="71">
        <f t="shared" si="20"/>
        <v>0</v>
      </c>
    </row>
    <row r="103" hidden="1" outlineLevel="1" spans="1:26">
      <c r="A103" s="127" t="s">
        <v>1299</v>
      </c>
      <c r="B103" s="71">
        <f t="shared" si="14"/>
        <v>0</v>
      </c>
      <c r="C103" s="76"/>
      <c r="D103" s="76"/>
      <c r="E103" s="76"/>
      <c r="F103" s="76"/>
      <c r="G103" s="76"/>
      <c r="H103" s="76"/>
      <c r="I103" s="76"/>
      <c r="J103" s="76"/>
      <c r="K103" s="76"/>
      <c r="L103" s="76"/>
      <c r="M103" s="76"/>
      <c r="N103" s="76"/>
      <c r="O103" s="76"/>
      <c r="P103" s="87"/>
      <c r="Q103" s="76"/>
      <c r="R103" s="76"/>
      <c r="S103" s="76"/>
      <c r="T103" s="76"/>
      <c r="U103" s="76"/>
      <c r="V103" s="76"/>
      <c r="W103" s="76"/>
      <c r="X103" s="76"/>
      <c r="Y103" s="76"/>
      <c r="Z103" s="76"/>
    </row>
    <row r="104" hidden="1" outlineLevel="1" spans="1:26">
      <c r="A104" s="85" t="s">
        <v>1300</v>
      </c>
      <c r="B104" s="71">
        <f>SUM(B105:B110)</f>
        <v>0</v>
      </c>
      <c r="C104" s="71">
        <f t="shared" ref="C104:Z104" si="21">SUM(C105:C110)</f>
        <v>0</v>
      </c>
      <c r="D104" s="71">
        <f t="shared" si="21"/>
        <v>0</v>
      </c>
      <c r="E104" s="71">
        <f t="shared" si="21"/>
        <v>0</v>
      </c>
      <c r="F104" s="71">
        <f t="shared" si="21"/>
        <v>0</v>
      </c>
      <c r="G104" s="71">
        <f t="shared" si="21"/>
        <v>0</v>
      </c>
      <c r="H104" s="71">
        <f t="shared" si="21"/>
        <v>0</v>
      </c>
      <c r="I104" s="71">
        <f t="shared" si="21"/>
        <v>0</v>
      </c>
      <c r="J104" s="71">
        <f t="shared" si="21"/>
        <v>0</v>
      </c>
      <c r="K104" s="71">
        <f t="shared" si="21"/>
        <v>0</v>
      </c>
      <c r="L104" s="71">
        <f t="shared" si="21"/>
        <v>0</v>
      </c>
      <c r="M104" s="71">
        <f t="shared" si="21"/>
        <v>0</v>
      </c>
      <c r="N104" s="71">
        <f t="shared" si="21"/>
        <v>0</v>
      </c>
      <c r="O104" s="71">
        <f t="shared" si="21"/>
        <v>0</v>
      </c>
      <c r="P104" s="71">
        <f t="shared" si="21"/>
        <v>0</v>
      </c>
      <c r="Q104" s="71">
        <f t="shared" si="21"/>
        <v>0</v>
      </c>
      <c r="R104" s="71">
        <f t="shared" si="21"/>
        <v>0</v>
      </c>
      <c r="S104" s="71">
        <f t="shared" si="21"/>
        <v>0</v>
      </c>
      <c r="T104" s="71">
        <f t="shared" si="21"/>
        <v>0</v>
      </c>
      <c r="U104" s="71">
        <f t="shared" si="21"/>
        <v>0</v>
      </c>
      <c r="V104" s="71">
        <f t="shared" si="21"/>
        <v>0</v>
      </c>
      <c r="W104" s="71">
        <f t="shared" si="21"/>
        <v>0</v>
      </c>
      <c r="X104" s="71">
        <f t="shared" si="21"/>
        <v>0</v>
      </c>
      <c r="Y104" s="71">
        <f t="shared" si="21"/>
        <v>0</v>
      </c>
      <c r="Z104" s="71">
        <f t="shared" si="21"/>
        <v>0</v>
      </c>
    </row>
    <row r="105" hidden="1" outlineLevel="1" spans="1:26">
      <c r="A105" s="141" t="s">
        <v>1301</v>
      </c>
      <c r="B105" s="71">
        <f t="shared" si="14"/>
        <v>0</v>
      </c>
      <c r="C105" s="76"/>
      <c r="D105" s="76"/>
      <c r="E105" s="76"/>
      <c r="F105" s="76"/>
      <c r="G105" s="76"/>
      <c r="H105" s="76"/>
      <c r="I105" s="76"/>
      <c r="J105" s="76"/>
      <c r="K105" s="76"/>
      <c r="L105" s="76"/>
      <c r="M105" s="76"/>
      <c r="N105" s="76"/>
      <c r="O105" s="76"/>
      <c r="P105" s="87"/>
      <c r="Q105" s="76"/>
      <c r="R105" s="76"/>
      <c r="S105" s="76"/>
      <c r="T105" s="76"/>
      <c r="U105" s="76"/>
      <c r="V105" s="76"/>
      <c r="W105" s="76"/>
      <c r="X105" s="76"/>
      <c r="Y105" s="76"/>
      <c r="Z105" s="76"/>
    </row>
    <row r="106" hidden="1" outlineLevel="1" spans="1:26">
      <c r="A106" s="141" t="s">
        <v>1302</v>
      </c>
      <c r="B106" s="71">
        <f t="shared" si="14"/>
        <v>0</v>
      </c>
      <c r="C106" s="76"/>
      <c r="D106" s="76"/>
      <c r="E106" s="76"/>
      <c r="F106" s="76"/>
      <c r="G106" s="76"/>
      <c r="H106" s="76"/>
      <c r="I106" s="76"/>
      <c r="J106" s="76"/>
      <c r="K106" s="76"/>
      <c r="L106" s="76"/>
      <c r="M106" s="76"/>
      <c r="N106" s="76"/>
      <c r="O106" s="76"/>
      <c r="P106" s="87"/>
      <c r="Q106" s="76"/>
      <c r="R106" s="76"/>
      <c r="S106" s="76"/>
      <c r="T106" s="76"/>
      <c r="U106" s="76"/>
      <c r="V106" s="76"/>
      <c r="W106" s="76"/>
      <c r="X106" s="76"/>
      <c r="Y106" s="76"/>
      <c r="Z106" s="76"/>
    </row>
    <row r="107" hidden="1" outlineLevel="1" spans="1:26">
      <c r="A107" s="141" t="s">
        <v>1303</v>
      </c>
      <c r="B107" s="71">
        <f t="shared" si="14"/>
        <v>0</v>
      </c>
      <c r="C107" s="76"/>
      <c r="D107" s="76"/>
      <c r="E107" s="76"/>
      <c r="F107" s="76"/>
      <c r="G107" s="76"/>
      <c r="H107" s="76"/>
      <c r="I107" s="76"/>
      <c r="J107" s="76"/>
      <c r="K107" s="76"/>
      <c r="L107" s="76"/>
      <c r="M107" s="76"/>
      <c r="N107" s="76"/>
      <c r="O107" s="76"/>
      <c r="P107" s="87"/>
      <c r="Q107" s="76"/>
      <c r="R107" s="76"/>
      <c r="S107" s="76"/>
      <c r="T107" s="76"/>
      <c r="U107" s="76"/>
      <c r="V107" s="76"/>
      <c r="W107" s="76"/>
      <c r="X107" s="76"/>
      <c r="Y107" s="76"/>
      <c r="Z107" s="76"/>
    </row>
    <row r="108" hidden="1" outlineLevel="1" spans="1:26">
      <c r="A108" s="141" t="s">
        <v>1304</v>
      </c>
      <c r="B108" s="71">
        <f t="shared" si="14"/>
        <v>0</v>
      </c>
      <c r="C108" s="76"/>
      <c r="D108" s="76"/>
      <c r="E108" s="76"/>
      <c r="F108" s="76"/>
      <c r="G108" s="76"/>
      <c r="H108" s="76"/>
      <c r="I108" s="76"/>
      <c r="J108" s="76"/>
      <c r="K108" s="76"/>
      <c r="L108" s="76"/>
      <c r="M108" s="76"/>
      <c r="N108" s="76"/>
      <c r="O108" s="76"/>
      <c r="P108" s="87"/>
      <c r="Q108" s="76"/>
      <c r="R108" s="76"/>
      <c r="S108" s="76"/>
      <c r="T108" s="76"/>
      <c r="U108" s="76"/>
      <c r="V108" s="76"/>
      <c r="W108" s="76"/>
      <c r="X108" s="76"/>
      <c r="Y108" s="76"/>
      <c r="Z108" s="76"/>
    </row>
    <row r="109" hidden="1" outlineLevel="1" spans="1:26">
      <c r="A109" s="141" t="s">
        <v>1305</v>
      </c>
      <c r="B109" s="71">
        <f t="shared" si="14"/>
        <v>0</v>
      </c>
      <c r="C109" s="76"/>
      <c r="D109" s="76"/>
      <c r="E109" s="76"/>
      <c r="F109" s="76"/>
      <c r="G109" s="76"/>
      <c r="H109" s="76"/>
      <c r="I109" s="76"/>
      <c r="J109" s="76"/>
      <c r="K109" s="76"/>
      <c r="L109" s="76"/>
      <c r="M109" s="76"/>
      <c r="N109" s="76"/>
      <c r="O109" s="76"/>
      <c r="P109" s="87"/>
      <c r="Q109" s="76"/>
      <c r="R109" s="76"/>
      <c r="S109" s="76"/>
      <c r="T109" s="76"/>
      <c r="U109" s="76"/>
      <c r="V109" s="76"/>
      <c r="W109" s="76"/>
      <c r="X109" s="76"/>
      <c r="Y109" s="76"/>
      <c r="Z109" s="76"/>
    </row>
    <row r="110" hidden="1" outlineLevel="1" spans="1:26">
      <c r="A110" s="141" t="s">
        <v>1306</v>
      </c>
      <c r="B110" s="71">
        <f t="shared" si="14"/>
        <v>0</v>
      </c>
      <c r="C110" s="76"/>
      <c r="D110" s="76"/>
      <c r="E110" s="76"/>
      <c r="F110" s="76"/>
      <c r="G110" s="76"/>
      <c r="H110" s="76"/>
      <c r="I110" s="76"/>
      <c r="J110" s="76"/>
      <c r="K110" s="76"/>
      <c r="L110" s="76"/>
      <c r="M110" s="76"/>
      <c r="N110" s="76"/>
      <c r="O110" s="76"/>
      <c r="P110" s="87"/>
      <c r="Q110" s="76"/>
      <c r="R110" s="76"/>
      <c r="S110" s="76"/>
      <c r="T110" s="76"/>
      <c r="U110" s="76"/>
      <c r="V110" s="76"/>
      <c r="W110" s="76"/>
      <c r="X110" s="76"/>
      <c r="Y110" s="76"/>
      <c r="Z110" s="76"/>
    </row>
    <row r="111" collapsed="1" spans="1:26">
      <c r="A111" s="126" t="s">
        <v>1307</v>
      </c>
      <c r="B111" s="71">
        <f>B112+B117</f>
        <v>380761</v>
      </c>
      <c r="C111" s="71">
        <f t="shared" ref="C111:Z111" si="22">C112+C117</f>
        <v>47245</v>
      </c>
      <c r="D111" s="71">
        <f t="shared" si="22"/>
        <v>0</v>
      </c>
      <c r="E111" s="71">
        <f t="shared" si="22"/>
        <v>334</v>
      </c>
      <c r="F111" s="71">
        <f t="shared" si="22"/>
        <v>12606</v>
      </c>
      <c r="G111" s="71">
        <f t="shared" si="22"/>
        <v>80573</v>
      </c>
      <c r="H111" s="71">
        <f t="shared" si="22"/>
        <v>1146</v>
      </c>
      <c r="I111" s="71">
        <f t="shared" si="22"/>
        <v>3953</v>
      </c>
      <c r="J111" s="71">
        <f t="shared" si="22"/>
        <v>60329</v>
      </c>
      <c r="K111" s="71">
        <f t="shared" si="22"/>
        <v>51595</v>
      </c>
      <c r="L111" s="71">
        <f t="shared" si="22"/>
        <v>8724</v>
      </c>
      <c r="M111" s="71">
        <f t="shared" si="22"/>
        <v>7034</v>
      </c>
      <c r="N111" s="71">
        <f t="shared" si="22"/>
        <v>60041</v>
      </c>
      <c r="O111" s="71">
        <f t="shared" si="22"/>
        <v>9545</v>
      </c>
      <c r="P111" s="71">
        <f t="shared" si="22"/>
        <v>3013</v>
      </c>
      <c r="Q111" s="71">
        <f t="shared" si="22"/>
        <v>1654</v>
      </c>
      <c r="R111" s="71">
        <f t="shared" si="22"/>
        <v>0</v>
      </c>
      <c r="S111" s="71">
        <f t="shared" si="22"/>
        <v>0</v>
      </c>
      <c r="T111" s="71">
        <f t="shared" si="22"/>
        <v>4352</v>
      </c>
      <c r="U111" s="71">
        <f t="shared" si="22"/>
        <v>10859</v>
      </c>
      <c r="V111" s="71">
        <f t="shared" si="22"/>
        <v>503</v>
      </c>
      <c r="W111" s="71">
        <f t="shared" si="22"/>
        <v>3128</v>
      </c>
      <c r="X111" s="71">
        <f t="shared" si="22"/>
        <v>9902</v>
      </c>
      <c r="Y111" s="71">
        <f t="shared" si="22"/>
        <v>0</v>
      </c>
      <c r="Z111" s="71">
        <f t="shared" si="22"/>
        <v>4225</v>
      </c>
    </row>
    <row r="112" spans="1:26">
      <c r="A112" s="127" t="s">
        <v>1308</v>
      </c>
      <c r="B112" s="71">
        <f t="shared" si="14"/>
        <v>0</v>
      </c>
      <c r="C112" s="76">
        <f>SUM(C113:C116)</f>
        <v>0</v>
      </c>
      <c r="D112" s="76">
        <f t="shared" ref="D112:Z112" si="23">SUM(D113:D116)</f>
        <v>0</v>
      </c>
      <c r="E112" s="76">
        <f t="shared" si="23"/>
        <v>0</v>
      </c>
      <c r="F112" s="76">
        <f t="shared" si="23"/>
        <v>0</v>
      </c>
      <c r="G112" s="76">
        <f t="shared" si="23"/>
        <v>0</v>
      </c>
      <c r="H112" s="76">
        <f t="shared" si="23"/>
        <v>0</v>
      </c>
      <c r="I112" s="76">
        <f t="shared" si="23"/>
        <v>0</v>
      </c>
      <c r="J112" s="76">
        <f t="shared" si="23"/>
        <v>0</v>
      </c>
      <c r="K112" s="76">
        <f t="shared" si="23"/>
        <v>0</v>
      </c>
      <c r="L112" s="76">
        <f t="shared" si="23"/>
        <v>0</v>
      </c>
      <c r="M112" s="76">
        <f t="shared" si="23"/>
        <v>0</v>
      </c>
      <c r="N112" s="76">
        <f t="shared" si="23"/>
        <v>0</v>
      </c>
      <c r="O112" s="76">
        <f t="shared" si="23"/>
        <v>0</v>
      </c>
      <c r="P112" s="76">
        <f t="shared" si="23"/>
        <v>0</v>
      </c>
      <c r="Q112" s="76">
        <f t="shared" si="23"/>
        <v>0</v>
      </c>
      <c r="R112" s="76">
        <f t="shared" si="23"/>
        <v>0</v>
      </c>
      <c r="S112" s="76">
        <f t="shared" si="23"/>
        <v>0</v>
      </c>
      <c r="T112" s="76">
        <f t="shared" si="23"/>
        <v>0</v>
      </c>
      <c r="U112" s="76">
        <f t="shared" si="23"/>
        <v>0</v>
      </c>
      <c r="V112" s="76">
        <f t="shared" si="23"/>
        <v>0</v>
      </c>
      <c r="W112" s="76">
        <f t="shared" si="23"/>
        <v>0</v>
      </c>
      <c r="X112" s="76">
        <f t="shared" si="23"/>
        <v>0</v>
      </c>
      <c r="Y112" s="76">
        <f t="shared" si="23"/>
        <v>0</v>
      </c>
      <c r="Z112" s="76">
        <f t="shared" si="23"/>
        <v>0</v>
      </c>
    </row>
    <row r="113" spans="1:26">
      <c r="A113" s="92" t="s">
        <v>1309</v>
      </c>
      <c r="B113" s="71">
        <f t="shared" si="14"/>
        <v>0</v>
      </c>
      <c r="C113" s="76"/>
      <c r="D113" s="76"/>
      <c r="E113" s="76"/>
      <c r="F113" s="76"/>
      <c r="G113" s="76"/>
      <c r="H113" s="76"/>
      <c r="I113" s="76"/>
      <c r="J113" s="76"/>
      <c r="K113" s="76"/>
      <c r="L113" s="76"/>
      <c r="M113" s="76"/>
      <c r="N113" s="76"/>
      <c r="O113" s="76"/>
      <c r="P113" s="87"/>
      <c r="Q113" s="76"/>
      <c r="R113" s="76"/>
      <c r="S113" s="76"/>
      <c r="T113" s="76"/>
      <c r="U113" s="76"/>
      <c r="V113" s="76"/>
      <c r="W113" s="76"/>
      <c r="X113" s="76"/>
      <c r="Y113" s="76"/>
      <c r="Z113" s="76"/>
    </row>
    <row r="114" spans="1:26">
      <c r="A114" s="92" t="s">
        <v>1310</v>
      </c>
      <c r="B114" s="71">
        <f t="shared" si="14"/>
        <v>0</v>
      </c>
      <c r="C114" s="76"/>
      <c r="D114" s="76"/>
      <c r="E114" s="76"/>
      <c r="F114" s="76"/>
      <c r="G114" s="76"/>
      <c r="H114" s="76"/>
      <c r="I114" s="76"/>
      <c r="J114" s="76"/>
      <c r="K114" s="76"/>
      <c r="L114" s="76"/>
      <c r="M114" s="76"/>
      <c r="N114" s="76"/>
      <c r="O114" s="76"/>
      <c r="P114" s="87"/>
      <c r="Q114" s="76"/>
      <c r="R114" s="76"/>
      <c r="S114" s="76"/>
      <c r="T114" s="76"/>
      <c r="U114" s="76"/>
      <c r="V114" s="76"/>
      <c r="W114" s="76"/>
      <c r="X114" s="76"/>
      <c r="Y114" s="76"/>
      <c r="Z114" s="76"/>
    </row>
    <row r="115" spans="1:26">
      <c r="A115" s="92" t="s">
        <v>1311</v>
      </c>
      <c r="B115" s="71">
        <f t="shared" si="14"/>
        <v>0</v>
      </c>
      <c r="C115" s="76"/>
      <c r="D115" s="76"/>
      <c r="E115" s="76"/>
      <c r="F115" s="76"/>
      <c r="G115" s="76"/>
      <c r="H115" s="76"/>
      <c r="I115" s="76"/>
      <c r="J115" s="76"/>
      <c r="K115" s="76"/>
      <c r="L115" s="76"/>
      <c r="M115" s="76"/>
      <c r="N115" s="76"/>
      <c r="O115" s="76"/>
      <c r="P115" s="87"/>
      <c r="Q115" s="76"/>
      <c r="R115" s="76"/>
      <c r="S115" s="76"/>
      <c r="T115" s="76"/>
      <c r="U115" s="76"/>
      <c r="V115" s="76"/>
      <c r="W115" s="76"/>
      <c r="X115" s="76"/>
      <c r="Y115" s="76"/>
      <c r="Z115" s="76"/>
    </row>
    <row r="116" spans="1:26">
      <c r="A116" s="92" t="s">
        <v>1312</v>
      </c>
      <c r="B116" s="71">
        <f t="shared" si="14"/>
        <v>0</v>
      </c>
      <c r="C116" s="76"/>
      <c r="D116" s="76"/>
      <c r="E116" s="76"/>
      <c r="F116" s="76"/>
      <c r="G116" s="76"/>
      <c r="H116" s="76"/>
      <c r="I116" s="76"/>
      <c r="J116" s="76"/>
      <c r="K116" s="76"/>
      <c r="L116" s="76"/>
      <c r="M116" s="76"/>
      <c r="N116" s="76"/>
      <c r="O116" s="76"/>
      <c r="P116" s="87"/>
      <c r="Q116" s="76"/>
      <c r="R116" s="76"/>
      <c r="S116" s="76"/>
      <c r="T116" s="76"/>
      <c r="U116" s="76"/>
      <c r="V116" s="76"/>
      <c r="W116" s="76"/>
      <c r="X116" s="76"/>
      <c r="Y116" s="76"/>
      <c r="Z116" s="76"/>
    </row>
    <row r="117" spans="1:26">
      <c r="A117" s="85" t="s">
        <v>1313</v>
      </c>
      <c r="B117" s="71">
        <f>SUM(B118:B128)</f>
        <v>380761</v>
      </c>
      <c r="C117" s="71">
        <f t="shared" ref="C117:Z117" si="24">SUM(C118:C128)</f>
        <v>47245</v>
      </c>
      <c r="D117" s="71">
        <f t="shared" si="24"/>
        <v>0</v>
      </c>
      <c r="E117" s="71">
        <f t="shared" si="24"/>
        <v>334</v>
      </c>
      <c r="F117" s="71">
        <f t="shared" si="24"/>
        <v>12606</v>
      </c>
      <c r="G117" s="71">
        <f t="shared" si="24"/>
        <v>80573</v>
      </c>
      <c r="H117" s="71">
        <f t="shared" si="24"/>
        <v>1146</v>
      </c>
      <c r="I117" s="71">
        <f t="shared" si="24"/>
        <v>3953</v>
      </c>
      <c r="J117" s="71">
        <f t="shared" si="24"/>
        <v>60329</v>
      </c>
      <c r="K117" s="71">
        <f t="shared" si="24"/>
        <v>51595</v>
      </c>
      <c r="L117" s="71">
        <f t="shared" si="24"/>
        <v>8724</v>
      </c>
      <c r="M117" s="71">
        <f t="shared" si="24"/>
        <v>7034</v>
      </c>
      <c r="N117" s="71">
        <f t="shared" si="24"/>
        <v>60041</v>
      </c>
      <c r="O117" s="71">
        <f t="shared" si="24"/>
        <v>9545</v>
      </c>
      <c r="P117" s="71">
        <f t="shared" si="24"/>
        <v>3013</v>
      </c>
      <c r="Q117" s="71">
        <f t="shared" si="24"/>
        <v>1654</v>
      </c>
      <c r="R117" s="71">
        <f t="shared" si="24"/>
        <v>0</v>
      </c>
      <c r="S117" s="71">
        <f t="shared" si="24"/>
        <v>0</v>
      </c>
      <c r="T117" s="71">
        <f t="shared" si="24"/>
        <v>4352</v>
      </c>
      <c r="U117" s="71">
        <f t="shared" si="24"/>
        <v>10859</v>
      </c>
      <c r="V117" s="71">
        <f t="shared" si="24"/>
        <v>503</v>
      </c>
      <c r="W117" s="71">
        <f t="shared" si="24"/>
        <v>3128</v>
      </c>
      <c r="X117" s="71">
        <f t="shared" si="24"/>
        <v>9902</v>
      </c>
      <c r="Y117" s="71">
        <f t="shared" si="24"/>
        <v>0</v>
      </c>
      <c r="Z117" s="71">
        <f t="shared" si="24"/>
        <v>4225</v>
      </c>
    </row>
    <row r="118" spans="1:26">
      <c r="A118" s="127" t="s">
        <v>1314</v>
      </c>
      <c r="B118" s="71">
        <f t="shared" si="14"/>
        <v>0</v>
      </c>
      <c r="C118" s="76"/>
      <c r="D118" s="76"/>
      <c r="E118" s="76"/>
      <c r="F118" s="76"/>
      <c r="G118" s="76"/>
      <c r="H118" s="76"/>
      <c r="I118" s="76"/>
      <c r="J118" s="76"/>
      <c r="K118" s="76"/>
      <c r="L118" s="76"/>
      <c r="M118" s="76"/>
      <c r="N118" s="76"/>
      <c r="O118" s="76"/>
      <c r="P118" s="87"/>
      <c r="Q118" s="76"/>
      <c r="R118" s="76"/>
      <c r="S118" s="76"/>
      <c r="T118" s="76"/>
      <c r="U118" s="76"/>
      <c r="V118" s="76"/>
      <c r="W118" s="76"/>
      <c r="X118" s="76"/>
      <c r="Y118" s="76"/>
      <c r="Z118" s="76"/>
    </row>
    <row r="119" spans="1:26">
      <c r="A119" s="127" t="s">
        <v>1315</v>
      </c>
      <c r="B119" s="71">
        <f t="shared" si="14"/>
        <v>0</v>
      </c>
      <c r="C119" s="76"/>
      <c r="D119" s="76"/>
      <c r="E119" s="76"/>
      <c r="F119" s="76"/>
      <c r="G119" s="76"/>
      <c r="H119" s="76"/>
      <c r="I119" s="76"/>
      <c r="J119" s="76"/>
      <c r="K119" s="76"/>
      <c r="L119" s="76"/>
      <c r="M119" s="76"/>
      <c r="N119" s="76"/>
      <c r="O119" s="76"/>
      <c r="P119" s="87"/>
      <c r="Q119" s="76"/>
      <c r="R119" s="76"/>
      <c r="S119" s="76"/>
      <c r="T119" s="76"/>
      <c r="U119" s="76"/>
      <c r="V119" s="76"/>
      <c r="W119" s="76"/>
      <c r="X119" s="76"/>
      <c r="Y119" s="76"/>
      <c r="Z119" s="76"/>
    </row>
    <row r="120" spans="1:26">
      <c r="A120" s="127" t="s">
        <v>1316</v>
      </c>
      <c r="B120" s="71">
        <f t="shared" si="14"/>
        <v>380761</v>
      </c>
      <c r="C120" s="76">
        <v>47245</v>
      </c>
      <c r="D120" s="76"/>
      <c r="E120" s="76">
        <v>334</v>
      </c>
      <c r="F120" s="76">
        <v>12606</v>
      </c>
      <c r="G120" s="76">
        <v>80573</v>
      </c>
      <c r="H120" s="76">
        <v>1146</v>
      </c>
      <c r="I120" s="76">
        <v>3953</v>
      </c>
      <c r="J120" s="76">
        <v>60329</v>
      </c>
      <c r="K120" s="76">
        <v>51595</v>
      </c>
      <c r="L120" s="76">
        <v>8724</v>
      </c>
      <c r="M120" s="76">
        <v>7034</v>
      </c>
      <c r="N120" s="76">
        <v>60041</v>
      </c>
      <c r="O120" s="76">
        <v>9545</v>
      </c>
      <c r="P120" s="87">
        <v>3013</v>
      </c>
      <c r="Q120" s="76">
        <v>1654</v>
      </c>
      <c r="R120" s="76"/>
      <c r="S120" s="76"/>
      <c r="T120" s="76">
        <v>4352</v>
      </c>
      <c r="U120" s="76">
        <v>10859</v>
      </c>
      <c r="V120" s="76">
        <v>503</v>
      </c>
      <c r="W120" s="76">
        <v>3128</v>
      </c>
      <c r="X120" s="76">
        <v>9902</v>
      </c>
      <c r="Y120" s="76"/>
      <c r="Z120" s="76">
        <v>4225</v>
      </c>
    </row>
    <row r="121" spans="1:26">
      <c r="A121" s="127" t="s">
        <v>1317</v>
      </c>
      <c r="B121" s="71">
        <f t="shared" si="14"/>
        <v>0</v>
      </c>
      <c r="C121" s="76"/>
      <c r="D121" s="76"/>
      <c r="E121" s="76"/>
      <c r="F121" s="76"/>
      <c r="G121" s="76"/>
      <c r="H121" s="76"/>
      <c r="I121" s="76"/>
      <c r="J121" s="76"/>
      <c r="K121" s="76"/>
      <c r="L121" s="76"/>
      <c r="M121" s="76"/>
      <c r="N121" s="76"/>
      <c r="O121" s="76"/>
      <c r="P121" s="87"/>
      <c r="Q121" s="76"/>
      <c r="R121" s="76"/>
      <c r="S121" s="76"/>
      <c r="T121" s="76"/>
      <c r="U121" s="76"/>
      <c r="V121" s="76"/>
      <c r="W121" s="76"/>
      <c r="X121" s="76"/>
      <c r="Y121" s="76"/>
      <c r="Z121" s="76"/>
    </row>
    <row r="122" spans="1:26">
      <c r="A122" s="127" t="s">
        <v>1318</v>
      </c>
      <c r="B122" s="71">
        <f t="shared" si="14"/>
        <v>0</v>
      </c>
      <c r="C122" s="76"/>
      <c r="D122" s="76"/>
      <c r="E122" s="76"/>
      <c r="F122" s="76"/>
      <c r="G122" s="76"/>
      <c r="H122" s="76"/>
      <c r="I122" s="76"/>
      <c r="J122" s="76"/>
      <c r="K122" s="76"/>
      <c r="L122" s="76"/>
      <c r="M122" s="76"/>
      <c r="N122" s="76"/>
      <c r="O122" s="76"/>
      <c r="P122" s="87"/>
      <c r="Q122" s="76"/>
      <c r="R122" s="76"/>
      <c r="S122" s="76"/>
      <c r="T122" s="76"/>
      <c r="U122" s="76"/>
      <c r="V122" s="76"/>
      <c r="W122" s="76"/>
      <c r="X122" s="76"/>
      <c r="Y122" s="76"/>
      <c r="Z122" s="76"/>
    </row>
    <row r="123" spans="1:26">
      <c r="A123" s="127" t="s">
        <v>1319</v>
      </c>
      <c r="B123" s="71">
        <f t="shared" si="14"/>
        <v>0</v>
      </c>
      <c r="C123" s="76"/>
      <c r="D123" s="76"/>
      <c r="E123" s="76"/>
      <c r="F123" s="76"/>
      <c r="G123" s="76"/>
      <c r="H123" s="76"/>
      <c r="I123" s="76"/>
      <c r="J123" s="76"/>
      <c r="K123" s="76"/>
      <c r="L123" s="76"/>
      <c r="M123" s="76"/>
      <c r="N123" s="76"/>
      <c r="O123" s="76"/>
      <c r="P123" s="87"/>
      <c r="Q123" s="76"/>
      <c r="R123" s="76"/>
      <c r="S123" s="76"/>
      <c r="T123" s="76"/>
      <c r="U123" s="76"/>
      <c r="V123" s="76"/>
      <c r="W123" s="76"/>
      <c r="X123" s="76"/>
      <c r="Y123" s="76"/>
      <c r="Z123" s="76"/>
    </row>
    <row r="124" spans="1:26">
      <c r="A124" s="127" t="s">
        <v>1320</v>
      </c>
      <c r="B124" s="71">
        <f t="shared" si="14"/>
        <v>0</v>
      </c>
      <c r="C124" s="76"/>
      <c r="D124" s="76"/>
      <c r="E124" s="76"/>
      <c r="F124" s="76"/>
      <c r="G124" s="76"/>
      <c r="H124" s="76"/>
      <c r="I124" s="76"/>
      <c r="J124" s="76"/>
      <c r="K124" s="76"/>
      <c r="L124" s="76"/>
      <c r="M124" s="76"/>
      <c r="N124" s="76"/>
      <c r="O124" s="76"/>
      <c r="P124" s="87"/>
      <c r="Q124" s="76"/>
      <c r="R124" s="76"/>
      <c r="S124" s="76"/>
      <c r="T124" s="76"/>
      <c r="U124" s="76"/>
      <c r="V124" s="76"/>
      <c r="W124" s="76"/>
      <c r="X124" s="76"/>
      <c r="Y124" s="76"/>
      <c r="Z124" s="76"/>
    </row>
    <row r="125" spans="1:26">
      <c r="A125" s="127" t="s">
        <v>1321</v>
      </c>
      <c r="B125" s="71">
        <f t="shared" si="14"/>
        <v>0</v>
      </c>
      <c r="C125" s="76"/>
      <c r="D125" s="76"/>
      <c r="E125" s="76"/>
      <c r="F125" s="76"/>
      <c r="G125" s="76"/>
      <c r="H125" s="76"/>
      <c r="I125" s="76"/>
      <c r="J125" s="76"/>
      <c r="K125" s="76"/>
      <c r="L125" s="76"/>
      <c r="M125" s="76"/>
      <c r="N125" s="76"/>
      <c r="O125" s="76"/>
      <c r="P125" s="87"/>
      <c r="Q125" s="76"/>
      <c r="R125" s="76"/>
      <c r="S125" s="76"/>
      <c r="T125" s="76"/>
      <c r="U125" s="76"/>
      <c r="V125" s="76"/>
      <c r="W125" s="76"/>
      <c r="X125" s="76"/>
      <c r="Y125" s="76"/>
      <c r="Z125" s="76"/>
    </row>
    <row r="126" spans="1:26">
      <c r="A126" s="127" t="s">
        <v>1322</v>
      </c>
      <c r="B126" s="71">
        <f t="shared" si="14"/>
        <v>0</v>
      </c>
      <c r="C126" s="76"/>
      <c r="D126" s="76"/>
      <c r="E126" s="76"/>
      <c r="F126" s="76"/>
      <c r="G126" s="76"/>
      <c r="H126" s="76"/>
      <c r="I126" s="76"/>
      <c r="J126" s="76"/>
      <c r="K126" s="76"/>
      <c r="L126" s="76"/>
      <c r="M126" s="76"/>
      <c r="N126" s="76"/>
      <c r="O126" s="76"/>
      <c r="P126" s="87"/>
      <c r="Q126" s="76"/>
      <c r="R126" s="76"/>
      <c r="S126" s="76"/>
      <c r="T126" s="76"/>
      <c r="U126" s="76"/>
      <c r="V126" s="76"/>
      <c r="W126" s="76"/>
      <c r="X126" s="76"/>
      <c r="Y126" s="76"/>
      <c r="Z126" s="76"/>
    </row>
    <row r="127" spans="1:26">
      <c r="A127" s="127" t="s">
        <v>1323</v>
      </c>
      <c r="B127" s="71">
        <f t="shared" si="14"/>
        <v>0</v>
      </c>
      <c r="C127" s="76"/>
      <c r="D127" s="76"/>
      <c r="E127" s="76"/>
      <c r="F127" s="76"/>
      <c r="G127" s="76"/>
      <c r="H127" s="76"/>
      <c r="I127" s="76"/>
      <c r="J127" s="76"/>
      <c r="K127" s="76"/>
      <c r="L127" s="76"/>
      <c r="M127" s="76"/>
      <c r="N127" s="76"/>
      <c r="O127" s="76"/>
      <c r="P127" s="87"/>
      <c r="Q127" s="76"/>
      <c r="R127" s="76"/>
      <c r="S127" s="76"/>
      <c r="T127" s="76"/>
      <c r="U127" s="76"/>
      <c r="V127" s="76"/>
      <c r="W127" s="76"/>
      <c r="X127" s="76"/>
      <c r="Y127" s="76"/>
      <c r="Z127" s="76"/>
    </row>
    <row r="128" spans="1:26">
      <c r="A128" s="127" t="s">
        <v>1324</v>
      </c>
      <c r="B128" s="71">
        <f t="shared" si="14"/>
        <v>0</v>
      </c>
      <c r="C128" s="76"/>
      <c r="D128" s="76"/>
      <c r="E128" s="76"/>
      <c r="F128" s="76"/>
      <c r="G128" s="76"/>
      <c r="H128" s="76"/>
      <c r="I128" s="76"/>
      <c r="J128" s="76"/>
      <c r="K128" s="76"/>
      <c r="L128" s="76"/>
      <c r="M128" s="76"/>
      <c r="N128" s="76"/>
      <c r="O128" s="76"/>
      <c r="P128" s="87"/>
      <c r="Q128" s="76"/>
      <c r="R128" s="76"/>
      <c r="S128" s="76"/>
      <c r="T128" s="76"/>
      <c r="U128" s="76"/>
      <c r="V128" s="76"/>
      <c r="W128" s="76"/>
      <c r="X128" s="76"/>
      <c r="Y128" s="76"/>
      <c r="Z128" s="76"/>
    </row>
    <row r="129" spans="1:26">
      <c r="A129" s="126" t="s">
        <v>1325</v>
      </c>
      <c r="B129" s="71">
        <f>B130+B131</f>
        <v>0</v>
      </c>
      <c r="C129" s="71">
        <f t="shared" ref="C129:Z129" si="25">C130+C131</f>
        <v>0</v>
      </c>
      <c r="D129" s="71">
        <f t="shared" si="25"/>
        <v>0</v>
      </c>
      <c r="E129" s="71">
        <f t="shared" si="25"/>
        <v>0</v>
      </c>
      <c r="F129" s="71">
        <f t="shared" si="25"/>
        <v>0</v>
      </c>
      <c r="G129" s="71">
        <f t="shared" si="25"/>
        <v>0</v>
      </c>
      <c r="H129" s="71">
        <f t="shared" si="25"/>
        <v>0</v>
      </c>
      <c r="I129" s="71">
        <f t="shared" si="25"/>
        <v>0</v>
      </c>
      <c r="J129" s="71">
        <f t="shared" si="25"/>
        <v>0</v>
      </c>
      <c r="K129" s="71">
        <f t="shared" si="25"/>
        <v>0</v>
      </c>
      <c r="L129" s="71">
        <f t="shared" si="25"/>
        <v>0</v>
      </c>
      <c r="M129" s="71">
        <f t="shared" si="25"/>
        <v>0</v>
      </c>
      <c r="N129" s="71">
        <f t="shared" si="25"/>
        <v>0</v>
      </c>
      <c r="O129" s="71">
        <f t="shared" si="25"/>
        <v>0</v>
      </c>
      <c r="P129" s="71">
        <f t="shared" si="25"/>
        <v>0</v>
      </c>
      <c r="Q129" s="71">
        <f t="shared" si="25"/>
        <v>0</v>
      </c>
      <c r="R129" s="71">
        <f t="shared" si="25"/>
        <v>0</v>
      </c>
      <c r="S129" s="71">
        <f t="shared" si="25"/>
        <v>0</v>
      </c>
      <c r="T129" s="71">
        <f t="shared" si="25"/>
        <v>0</v>
      </c>
      <c r="U129" s="71">
        <f t="shared" si="25"/>
        <v>0</v>
      </c>
      <c r="V129" s="71">
        <f t="shared" si="25"/>
        <v>0</v>
      </c>
      <c r="W129" s="71">
        <f t="shared" si="25"/>
        <v>0</v>
      </c>
      <c r="X129" s="71">
        <f t="shared" si="25"/>
        <v>0</v>
      </c>
      <c r="Y129" s="71">
        <f t="shared" si="25"/>
        <v>0</v>
      </c>
      <c r="Z129" s="71">
        <f t="shared" si="25"/>
        <v>0</v>
      </c>
    </row>
    <row r="130" hidden="1" outlineLevel="1" spans="1:26">
      <c r="A130" s="127" t="s">
        <v>1326</v>
      </c>
      <c r="B130" s="71">
        <f t="shared" si="14"/>
        <v>0</v>
      </c>
      <c r="C130" s="76"/>
      <c r="D130" s="76"/>
      <c r="E130" s="76"/>
      <c r="F130" s="76"/>
      <c r="G130" s="76"/>
      <c r="H130" s="76"/>
      <c r="I130" s="76"/>
      <c r="J130" s="76"/>
      <c r="K130" s="76"/>
      <c r="L130" s="76"/>
      <c r="M130" s="76"/>
      <c r="N130" s="76"/>
      <c r="O130" s="76"/>
      <c r="P130" s="87"/>
      <c r="Q130" s="76"/>
      <c r="R130" s="76"/>
      <c r="S130" s="76"/>
      <c r="T130" s="76"/>
      <c r="U130" s="76"/>
      <c r="V130" s="76"/>
      <c r="W130" s="76"/>
      <c r="X130" s="76"/>
      <c r="Y130" s="76"/>
      <c r="Z130" s="76"/>
    </row>
    <row r="131" hidden="1" outlineLevel="1" spans="1:26">
      <c r="A131" s="85" t="s">
        <v>1327</v>
      </c>
      <c r="B131" s="71">
        <f>SUM(B132:B142)</f>
        <v>0</v>
      </c>
      <c r="C131" s="71">
        <f t="shared" ref="C131:Z131" si="26">SUM(C132:C142)</f>
        <v>0</v>
      </c>
      <c r="D131" s="71">
        <f t="shared" si="26"/>
        <v>0</v>
      </c>
      <c r="E131" s="71">
        <f t="shared" si="26"/>
        <v>0</v>
      </c>
      <c r="F131" s="71">
        <f t="shared" si="26"/>
        <v>0</v>
      </c>
      <c r="G131" s="71">
        <f t="shared" si="26"/>
        <v>0</v>
      </c>
      <c r="H131" s="71">
        <f t="shared" si="26"/>
        <v>0</v>
      </c>
      <c r="I131" s="71">
        <f t="shared" si="26"/>
        <v>0</v>
      </c>
      <c r="J131" s="71">
        <f t="shared" si="26"/>
        <v>0</v>
      </c>
      <c r="K131" s="71">
        <f t="shared" si="26"/>
        <v>0</v>
      </c>
      <c r="L131" s="71">
        <f t="shared" si="26"/>
        <v>0</v>
      </c>
      <c r="M131" s="71">
        <f t="shared" si="26"/>
        <v>0</v>
      </c>
      <c r="N131" s="71">
        <f t="shared" si="26"/>
        <v>0</v>
      </c>
      <c r="O131" s="71">
        <f t="shared" si="26"/>
        <v>0</v>
      </c>
      <c r="P131" s="71">
        <f t="shared" si="26"/>
        <v>0</v>
      </c>
      <c r="Q131" s="71">
        <f t="shared" si="26"/>
        <v>0</v>
      </c>
      <c r="R131" s="71">
        <f t="shared" si="26"/>
        <v>0</v>
      </c>
      <c r="S131" s="71">
        <f t="shared" si="26"/>
        <v>0</v>
      </c>
      <c r="T131" s="71">
        <f t="shared" si="26"/>
        <v>0</v>
      </c>
      <c r="U131" s="71">
        <f t="shared" si="26"/>
        <v>0</v>
      </c>
      <c r="V131" s="71">
        <f t="shared" si="26"/>
        <v>0</v>
      </c>
      <c r="W131" s="71">
        <f t="shared" si="26"/>
        <v>0</v>
      </c>
      <c r="X131" s="71">
        <f t="shared" si="26"/>
        <v>0</v>
      </c>
      <c r="Y131" s="71">
        <f t="shared" si="26"/>
        <v>0</v>
      </c>
      <c r="Z131" s="71">
        <f t="shared" si="26"/>
        <v>0</v>
      </c>
    </row>
    <row r="132" hidden="1" outlineLevel="1" spans="1:26">
      <c r="A132" s="127" t="s">
        <v>1328</v>
      </c>
      <c r="B132" s="71">
        <f t="shared" si="14"/>
        <v>0</v>
      </c>
      <c r="C132" s="76"/>
      <c r="D132" s="76"/>
      <c r="E132" s="76"/>
      <c r="F132" s="76"/>
      <c r="G132" s="76"/>
      <c r="H132" s="76"/>
      <c r="I132" s="76"/>
      <c r="J132" s="76"/>
      <c r="K132" s="76"/>
      <c r="L132" s="76"/>
      <c r="M132" s="76"/>
      <c r="N132" s="76"/>
      <c r="O132" s="76"/>
      <c r="P132" s="87"/>
      <c r="Q132" s="76"/>
      <c r="R132" s="76"/>
      <c r="S132" s="76"/>
      <c r="T132" s="76"/>
      <c r="U132" s="76"/>
      <c r="V132" s="76"/>
      <c r="W132" s="76"/>
      <c r="X132" s="76"/>
      <c r="Y132" s="76"/>
      <c r="Z132" s="76"/>
    </row>
    <row r="133" hidden="1" outlineLevel="1" spans="1:26">
      <c r="A133" s="127" t="s">
        <v>1329</v>
      </c>
      <c r="B133" s="71">
        <f t="shared" si="14"/>
        <v>0</v>
      </c>
      <c r="C133" s="76"/>
      <c r="D133" s="76"/>
      <c r="E133" s="76"/>
      <c r="F133" s="76"/>
      <c r="G133" s="76"/>
      <c r="H133" s="76"/>
      <c r="I133" s="76"/>
      <c r="J133" s="76"/>
      <c r="K133" s="76"/>
      <c r="L133" s="76"/>
      <c r="M133" s="76"/>
      <c r="N133" s="76"/>
      <c r="O133" s="76"/>
      <c r="P133" s="87"/>
      <c r="Q133" s="76"/>
      <c r="R133" s="76"/>
      <c r="S133" s="76"/>
      <c r="T133" s="76"/>
      <c r="U133" s="76"/>
      <c r="V133" s="76"/>
      <c r="W133" s="76"/>
      <c r="X133" s="76"/>
      <c r="Y133" s="76"/>
      <c r="Z133" s="76"/>
    </row>
    <row r="134" hidden="1" outlineLevel="1" spans="1:26">
      <c r="A134" s="127" t="s">
        <v>1330</v>
      </c>
      <c r="B134" s="71">
        <f t="shared" si="14"/>
        <v>0</v>
      </c>
      <c r="C134" s="76"/>
      <c r="D134" s="76"/>
      <c r="E134" s="76"/>
      <c r="F134" s="76"/>
      <c r="G134" s="76"/>
      <c r="H134" s="76"/>
      <c r="I134" s="76"/>
      <c r="J134" s="76"/>
      <c r="K134" s="76"/>
      <c r="L134" s="76"/>
      <c r="M134" s="76"/>
      <c r="N134" s="76"/>
      <c r="O134" s="76"/>
      <c r="P134" s="87"/>
      <c r="Q134" s="76"/>
      <c r="R134" s="76"/>
      <c r="S134" s="76"/>
      <c r="T134" s="76"/>
      <c r="U134" s="76"/>
      <c r="V134" s="76"/>
      <c r="W134" s="76"/>
      <c r="X134" s="76"/>
      <c r="Y134" s="76"/>
      <c r="Z134" s="76"/>
    </row>
    <row r="135" hidden="1" outlineLevel="1" spans="1:26">
      <c r="A135" s="127" t="s">
        <v>1331</v>
      </c>
      <c r="B135" s="71">
        <f t="shared" si="14"/>
        <v>0</v>
      </c>
      <c r="C135" s="76"/>
      <c r="D135" s="76"/>
      <c r="E135" s="76"/>
      <c r="F135" s="76"/>
      <c r="G135" s="76"/>
      <c r="H135" s="76"/>
      <c r="I135" s="76"/>
      <c r="J135" s="76"/>
      <c r="K135" s="76"/>
      <c r="L135" s="76"/>
      <c r="M135" s="76"/>
      <c r="N135" s="76"/>
      <c r="O135" s="76"/>
      <c r="P135" s="87"/>
      <c r="Q135" s="76"/>
      <c r="R135" s="76"/>
      <c r="S135" s="76"/>
      <c r="T135" s="76"/>
      <c r="U135" s="76"/>
      <c r="V135" s="76"/>
      <c r="W135" s="76"/>
      <c r="X135" s="76"/>
      <c r="Y135" s="76"/>
      <c r="Z135" s="76"/>
    </row>
    <row r="136" hidden="1" outlineLevel="1" spans="1:26">
      <c r="A136" s="127" t="s">
        <v>1332</v>
      </c>
      <c r="B136" s="71">
        <f t="shared" si="14"/>
        <v>0</v>
      </c>
      <c r="C136" s="76"/>
      <c r="D136" s="76"/>
      <c r="E136" s="76"/>
      <c r="F136" s="76"/>
      <c r="G136" s="76"/>
      <c r="H136" s="76"/>
      <c r="I136" s="76"/>
      <c r="J136" s="76"/>
      <c r="K136" s="76"/>
      <c r="L136" s="76"/>
      <c r="M136" s="76"/>
      <c r="N136" s="76"/>
      <c r="O136" s="76"/>
      <c r="P136" s="87"/>
      <c r="Q136" s="76"/>
      <c r="R136" s="76"/>
      <c r="S136" s="76"/>
      <c r="T136" s="76"/>
      <c r="U136" s="76"/>
      <c r="V136" s="76"/>
      <c r="W136" s="76"/>
      <c r="X136" s="76"/>
      <c r="Y136" s="76"/>
      <c r="Z136" s="76"/>
    </row>
    <row r="137" hidden="1" outlineLevel="1" spans="1:26">
      <c r="A137" s="127" t="s">
        <v>1333</v>
      </c>
      <c r="B137" s="71">
        <f t="shared" si="14"/>
        <v>0</v>
      </c>
      <c r="C137" s="76"/>
      <c r="D137" s="76"/>
      <c r="E137" s="76"/>
      <c r="F137" s="76"/>
      <c r="G137" s="76"/>
      <c r="H137" s="76"/>
      <c r="I137" s="76"/>
      <c r="J137" s="76"/>
      <c r="K137" s="76"/>
      <c r="L137" s="76"/>
      <c r="M137" s="76"/>
      <c r="N137" s="76"/>
      <c r="O137" s="76"/>
      <c r="P137" s="87"/>
      <c r="Q137" s="76"/>
      <c r="R137" s="76"/>
      <c r="S137" s="76"/>
      <c r="T137" s="76"/>
      <c r="U137" s="76"/>
      <c r="V137" s="76"/>
      <c r="W137" s="76"/>
      <c r="X137" s="76"/>
      <c r="Y137" s="76"/>
      <c r="Z137" s="76"/>
    </row>
    <row r="138" hidden="1" outlineLevel="1" spans="1:26">
      <c r="A138" s="127" t="s">
        <v>1334</v>
      </c>
      <c r="B138" s="71">
        <f t="shared" si="14"/>
        <v>0</v>
      </c>
      <c r="C138" s="76"/>
      <c r="D138" s="76"/>
      <c r="E138" s="76"/>
      <c r="F138" s="76"/>
      <c r="G138" s="76"/>
      <c r="H138" s="76"/>
      <c r="I138" s="76"/>
      <c r="J138" s="76"/>
      <c r="K138" s="76"/>
      <c r="L138" s="76"/>
      <c r="M138" s="76"/>
      <c r="N138" s="76"/>
      <c r="O138" s="76"/>
      <c r="P138" s="87"/>
      <c r="Q138" s="76"/>
      <c r="R138" s="76"/>
      <c r="S138" s="76"/>
      <c r="T138" s="76"/>
      <c r="U138" s="76"/>
      <c r="V138" s="76"/>
      <c r="W138" s="76"/>
      <c r="X138" s="76"/>
      <c r="Y138" s="76"/>
      <c r="Z138" s="76"/>
    </row>
    <row r="139" hidden="1" outlineLevel="1" spans="1:26">
      <c r="A139" s="127" t="s">
        <v>1335</v>
      </c>
      <c r="B139" s="71">
        <f t="shared" si="14"/>
        <v>0</v>
      </c>
      <c r="C139" s="76"/>
      <c r="D139" s="76"/>
      <c r="E139" s="76"/>
      <c r="F139" s="76"/>
      <c r="G139" s="76"/>
      <c r="H139" s="76"/>
      <c r="I139" s="76"/>
      <c r="J139" s="76"/>
      <c r="K139" s="76"/>
      <c r="L139" s="76"/>
      <c r="M139" s="76"/>
      <c r="N139" s="76"/>
      <c r="O139" s="76"/>
      <c r="P139" s="87"/>
      <c r="Q139" s="76"/>
      <c r="R139" s="76"/>
      <c r="S139" s="76"/>
      <c r="T139" s="76"/>
      <c r="U139" s="76"/>
      <c r="V139" s="76"/>
      <c r="W139" s="76"/>
      <c r="X139" s="76"/>
      <c r="Y139" s="76"/>
      <c r="Z139" s="76"/>
    </row>
    <row r="140" hidden="1" outlineLevel="1" spans="1:26">
      <c r="A140" s="127" t="s">
        <v>1336</v>
      </c>
      <c r="B140" s="71">
        <f t="shared" ref="B140:B176" si="27">SUM(C140:Z140)</f>
        <v>0</v>
      </c>
      <c r="C140" s="76"/>
      <c r="D140" s="76"/>
      <c r="E140" s="76"/>
      <c r="F140" s="76"/>
      <c r="G140" s="76"/>
      <c r="H140" s="76"/>
      <c r="I140" s="76"/>
      <c r="J140" s="76"/>
      <c r="K140" s="76"/>
      <c r="L140" s="76"/>
      <c r="M140" s="76"/>
      <c r="N140" s="76"/>
      <c r="O140" s="76"/>
      <c r="P140" s="87"/>
      <c r="Q140" s="76"/>
      <c r="R140" s="76"/>
      <c r="S140" s="76"/>
      <c r="T140" s="76"/>
      <c r="U140" s="76"/>
      <c r="V140" s="76"/>
      <c r="W140" s="76"/>
      <c r="X140" s="76"/>
      <c r="Y140" s="76"/>
      <c r="Z140" s="76"/>
    </row>
    <row r="141" hidden="1" outlineLevel="1" spans="1:26">
      <c r="A141" s="127" t="s">
        <v>1337</v>
      </c>
      <c r="B141" s="71">
        <f t="shared" si="27"/>
        <v>0</v>
      </c>
      <c r="C141" s="76"/>
      <c r="D141" s="76"/>
      <c r="E141" s="76"/>
      <c r="F141" s="76"/>
      <c r="G141" s="76"/>
      <c r="H141" s="76"/>
      <c r="I141" s="76"/>
      <c r="J141" s="76"/>
      <c r="K141" s="76"/>
      <c r="L141" s="76"/>
      <c r="M141" s="76"/>
      <c r="N141" s="76"/>
      <c r="O141" s="76"/>
      <c r="P141" s="87"/>
      <c r="Q141" s="76"/>
      <c r="R141" s="76"/>
      <c r="S141" s="76"/>
      <c r="T141" s="76"/>
      <c r="U141" s="76"/>
      <c r="V141" s="76"/>
      <c r="W141" s="76"/>
      <c r="X141" s="76"/>
      <c r="Y141" s="76"/>
      <c r="Z141" s="76"/>
    </row>
    <row r="142" hidden="1" outlineLevel="1" spans="1:26">
      <c r="A142" s="127" t="s">
        <v>1338</v>
      </c>
      <c r="B142" s="71">
        <f t="shared" si="27"/>
        <v>0</v>
      </c>
      <c r="C142" s="76"/>
      <c r="D142" s="76"/>
      <c r="E142" s="76"/>
      <c r="F142" s="76"/>
      <c r="G142" s="76"/>
      <c r="H142" s="76"/>
      <c r="I142" s="76"/>
      <c r="J142" s="76"/>
      <c r="K142" s="76"/>
      <c r="L142" s="76"/>
      <c r="M142" s="76"/>
      <c r="N142" s="76"/>
      <c r="O142" s="76"/>
      <c r="P142" s="87"/>
      <c r="Q142" s="76"/>
      <c r="R142" s="76"/>
      <c r="S142" s="76"/>
      <c r="T142" s="76"/>
      <c r="U142" s="76"/>
      <c r="V142" s="76"/>
      <c r="W142" s="76"/>
      <c r="X142" s="76"/>
      <c r="Y142" s="76"/>
      <c r="Z142" s="76"/>
    </row>
    <row r="143" collapsed="1" spans="1:26">
      <c r="A143" s="126" t="s">
        <v>1339</v>
      </c>
      <c r="B143" s="71">
        <f>B144+B145</f>
        <v>0</v>
      </c>
      <c r="C143" s="71">
        <f t="shared" ref="C143:Z143" si="28">C144+C145</f>
        <v>0</v>
      </c>
      <c r="D143" s="71">
        <f t="shared" si="28"/>
        <v>0</v>
      </c>
      <c r="E143" s="71">
        <f t="shared" si="28"/>
        <v>0</v>
      </c>
      <c r="F143" s="71">
        <f t="shared" si="28"/>
        <v>0</v>
      </c>
      <c r="G143" s="71">
        <f t="shared" si="28"/>
        <v>0</v>
      </c>
      <c r="H143" s="71">
        <f t="shared" si="28"/>
        <v>0</v>
      </c>
      <c r="I143" s="71">
        <f t="shared" si="28"/>
        <v>0</v>
      </c>
      <c r="J143" s="71">
        <f t="shared" si="28"/>
        <v>0</v>
      </c>
      <c r="K143" s="71">
        <f t="shared" si="28"/>
        <v>0</v>
      </c>
      <c r="L143" s="71">
        <f t="shared" si="28"/>
        <v>0</v>
      </c>
      <c r="M143" s="71">
        <f t="shared" si="28"/>
        <v>0</v>
      </c>
      <c r="N143" s="71">
        <f t="shared" si="28"/>
        <v>0</v>
      </c>
      <c r="O143" s="71">
        <f t="shared" si="28"/>
        <v>0</v>
      </c>
      <c r="P143" s="71">
        <f t="shared" si="28"/>
        <v>0</v>
      </c>
      <c r="Q143" s="71">
        <f t="shared" si="28"/>
        <v>0</v>
      </c>
      <c r="R143" s="71">
        <f t="shared" si="28"/>
        <v>0</v>
      </c>
      <c r="S143" s="71">
        <f t="shared" si="28"/>
        <v>0</v>
      </c>
      <c r="T143" s="71">
        <f t="shared" si="28"/>
        <v>0</v>
      </c>
      <c r="U143" s="71">
        <f t="shared" si="28"/>
        <v>0</v>
      </c>
      <c r="V143" s="71">
        <f t="shared" si="28"/>
        <v>0</v>
      </c>
      <c r="W143" s="71">
        <f t="shared" si="28"/>
        <v>0</v>
      </c>
      <c r="X143" s="71">
        <f t="shared" si="28"/>
        <v>0</v>
      </c>
      <c r="Y143" s="71">
        <f t="shared" si="28"/>
        <v>0</v>
      </c>
      <c r="Z143" s="71">
        <f t="shared" si="28"/>
        <v>0</v>
      </c>
    </row>
    <row r="144" hidden="1" outlineLevel="1" spans="1:26">
      <c r="A144" s="127" t="s">
        <v>1340</v>
      </c>
      <c r="B144" s="71">
        <f t="shared" si="27"/>
        <v>0</v>
      </c>
      <c r="C144" s="76"/>
      <c r="D144" s="76"/>
      <c r="E144" s="76"/>
      <c r="F144" s="76"/>
      <c r="G144" s="76"/>
      <c r="H144" s="76"/>
      <c r="I144" s="76"/>
      <c r="J144" s="76"/>
      <c r="K144" s="76"/>
      <c r="L144" s="76"/>
      <c r="M144" s="76"/>
      <c r="N144" s="76"/>
      <c r="O144" s="76"/>
      <c r="P144" s="87"/>
      <c r="Q144" s="76"/>
      <c r="R144" s="76"/>
      <c r="S144" s="76"/>
      <c r="T144" s="76"/>
      <c r="U144" s="76"/>
      <c r="V144" s="76"/>
      <c r="W144" s="76"/>
      <c r="X144" s="76"/>
      <c r="Y144" s="76"/>
      <c r="Z144" s="76"/>
    </row>
    <row r="145" hidden="1" outlineLevel="1" spans="1:26">
      <c r="A145" s="85" t="s">
        <v>1341</v>
      </c>
      <c r="B145" s="71">
        <f>SUM(B146:B150)</f>
        <v>0</v>
      </c>
      <c r="C145" s="71">
        <f t="shared" ref="C145:Z145" si="29">SUM(C146:C150)</f>
        <v>0</v>
      </c>
      <c r="D145" s="71">
        <f t="shared" si="29"/>
        <v>0</v>
      </c>
      <c r="E145" s="71">
        <f t="shared" si="29"/>
        <v>0</v>
      </c>
      <c r="F145" s="71">
        <f t="shared" si="29"/>
        <v>0</v>
      </c>
      <c r="G145" s="71">
        <f t="shared" si="29"/>
        <v>0</v>
      </c>
      <c r="H145" s="71">
        <f t="shared" si="29"/>
        <v>0</v>
      </c>
      <c r="I145" s="71">
        <f t="shared" si="29"/>
        <v>0</v>
      </c>
      <c r="J145" s="71">
        <f t="shared" si="29"/>
        <v>0</v>
      </c>
      <c r="K145" s="71">
        <f t="shared" si="29"/>
        <v>0</v>
      </c>
      <c r="L145" s="71">
        <f t="shared" si="29"/>
        <v>0</v>
      </c>
      <c r="M145" s="71">
        <f t="shared" si="29"/>
        <v>0</v>
      </c>
      <c r="N145" s="71">
        <f t="shared" si="29"/>
        <v>0</v>
      </c>
      <c r="O145" s="71">
        <f t="shared" si="29"/>
        <v>0</v>
      </c>
      <c r="P145" s="71">
        <f t="shared" si="29"/>
        <v>0</v>
      </c>
      <c r="Q145" s="71">
        <f t="shared" si="29"/>
        <v>0</v>
      </c>
      <c r="R145" s="71">
        <f t="shared" si="29"/>
        <v>0</v>
      </c>
      <c r="S145" s="71">
        <f t="shared" si="29"/>
        <v>0</v>
      </c>
      <c r="T145" s="71">
        <f t="shared" si="29"/>
        <v>0</v>
      </c>
      <c r="U145" s="71">
        <f t="shared" si="29"/>
        <v>0</v>
      </c>
      <c r="V145" s="71">
        <f t="shared" si="29"/>
        <v>0</v>
      </c>
      <c r="W145" s="71">
        <f t="shared" si="29"/>
        <v>0</v>
      </c>
      <c r="X145" s="71">
        <f t="shared" si="29"/>
        <v>0</v>
      </c>
      <c r="Y145" s="71">
        <f t="shared" si="29"/>
        <v>0</v>
      </c>
      <c r="Z145" s="71">
        <f t="shared" si="29"/>
        <v>0</v>
      </c>
    </row>
    <row r="146" hidden="1" outlineLevel="1" spans="1:26">
      <c r="A146" s="127" t="s">
        <v>1342</v>
      </c>
      <c r="B146" s="71">
        <f t="shared" si="27"/>
        <v>0</v>
      </c>
      <c r="C146" s="76"/>
      <c r="D146" s="76"/>
      <c r="E146" s="76"/>
      <c r="F146" s="76"/>
      <c r="G146" s="76"/>
      <c r="H146" s="76"/>
      <c r="I146" s="76"/>
      <c r="J146" s="76"/>
      <c r="K146" s="76"/>
      <c r="L146" s="76"/>
      <c r="M146" s="76"/>
      <c r="N146" s="76"/>
      <c r="O146" s="76"/>
      <c r="P146" s="87"/>
      <c r="Q146" s="76"/>
      <c r="R146" s="76"/>
      <c r="S146" s="76"/>
      <c r="T146" s="76"/>
      <c r="U146" s="76"/>
      <c r="V146" s="76"/>
      <c r="W146" s="76"/>
      <c r="X146" s="76"/>
      <c r="Y146" s="76"/>
      <c r="Z146" s="76"/>
    </row>
    <row r="147" hidden="1" outlineLevel="1" spans="1:26">
      <c r="A147" s="127" t="s">
        <v>1343</v>
      </c>
      <c r="B147" s="71">
        <f t="shared" si="27"/>
        <v>0</v>
      </c>
      <c r="C147" s="76"/>
      <c r="D147" s="76"/>
      <c r="E147" s="76"/>
      <c r="F147" s="76"/>
      <c r="G147" s="76"/>
      <c r="H147" s="76"/>
      <c r="I147" s="76"/>
      <c r="J147" s="76"/>
      <c r="K147" s="76"/>
      <c r="L147" s="76"/>
      <c r="M147" s="76"/>
      <c r="N147" s="76"/>
      <c r="O147" s="76"/>
      <c r="P147" s="87"/>
      <c r="Q147" s="76"/>
      <c r="R147" s="76"/>
      <c r="S147" s="76"/>
      <c r="T147" s="76"/>
      <c r="U147" s="76"/>
      <c r="V147" s="76"/>
      <c r="W147" s="76"/>
      <c r="X147" s="76"/>
      <c r="Y147" s="76"/>
      <c r="Z147" s="76"/>
    </row>
    <row r="148" hidden="1" outlineLevel="1" spans="1:26">
      <c r="A148" s="127" t="s">
        <v>1344</v>
      </c>
      <c r="B148" s="71">
        <f t="shared" si="27"/>
        <v>0</v>
      </c>
      <c r="C148" s="76"/>
      <c r="D148" s="76"/>
      <c r="E148" s="76"/>
      <c r="F148" s="76"/>
      <c r="G148" s="76"/>
      <c r="H148" s="76"/>
      <c r="I148" s="76"/>
      <c r="J148" s="76"/>
      <c r="K148" s="76"/>
      <c r="L148" s="76"/>
      <c r="M148" s="76"/>
      <c r="N148" s="76"/>
      <c r="O148" s="76"/>
      <c r="P148" s="87"/>
      <c r="Q148" s="76"/>
      <c r="R148" s="76"/>
      <c r="S148" s="76"/>
      <c r="T148" s="76"/>
      <c r="U148" s="76"/>
      <c r="V148" s="76"/>
      <c r="W148" s="76"/>
      <c r="X148" s="76"/>
      <c r="Y148" s="76"/>
      <c r="Z148" s="76"/>
    </row>
    <row r="149" hidden="1" outlineLevel="1" spans="1:26">
      <c r="A149" s="127" t="s">
        <v>1345</v>
      </c>
      <c r="B149" s="71">
        <f t="shared" si="27"/>
        <v>0</v>
      </c>
      <c r="C149" s="76"/>
      <c r="D149" s="76"/>
      <c r="E149" s="76"/>
      <c r="F149" s="76"/>
      <c r="G149" s="76"/>
      <c r="H149" s="76"/>
      <c r="I149" s="76"/>
      <c r="J149" s="76"/>
      <c r="K149" s="76"/>
      <c r="L149" s="76"/>
      <c r="M149" s="76"/>
      <c r="N149" s="76"/>
      <c r="O149" s="76"/>
      <c r="P149" s="87"/>
      <c r="Q149" s="76"/>
      <c r="R149" s="76"/>
      <c r="S149" s="76"/>
      <c r="T149" s="76"/>
      <c r="U149" s="76"/>
      <c r="V149" s="76"/>
      <c r="W149" s="76"/>
      <c r="X149" s="76"/>
      <c r="Y149" s="76"/>
      <c r="Z149" s="76"/>
    </row>
    <row r="150" hidden="1" outlineLevel="1" spans="1:26">
      <c r="A150" s="127" t="s">
        <v>1346</v>
      </c>
      <c r="B150" s="71">
        <f t="shared" si="27"/>
        <v>0</v>
      </c>
      <c r="C150" s="76"/>
      <c r="D150" s="76"/>
      <c r="E150" s="76"/>
      <c r="F150" s="76"/>
      <c r="G150" s="76"/>
      <c r="H150" s="76"/>
      <c r="I150" s="76"/>
      <c r="J150" s="76"/>
      <c r="K150" s="76"/>
      <c r="L150" s="76"/>
      <c r="M150" s="76"/>
      <c r="N150" s="76"/>
      <c r="O150" s="76"/>
      <c r="P150" s="87"/>
      <c r="Q150" s="76"/>
      <c r="R150" s="76"/>
      <c r="S150" s="76"/>
      <c r="T150" s="76"/>
      <c r="U150" s="76"/>
      <c r="V150" s="76"/>
      <c r="W150" s="76"/>
      <c r="X150" s="76"/>
      <c r="Y150" s="76"/>
      <c r="Z150" s="76"/>
    </row>
    <row r="151" collapsed="1" spans="1:26">
      <c r="A151" s="142" t="s">
        <v>1347</v>
      </c>
      <c r="B151" s="71">
        <f>B152+B153</f>
        <v>0</v>
      </c>
      <c r="C151" s="71">
        <f t="shared" ref="C151:Z151" si="30">C152+C153</f>
        <v>0</v>
      </c>
      <c r="D151" s="71">
        <f t="shared" si="30"/>
        <v>0</v>
      </c>
      <c r="E151" s="71">
        <f t="shared" si="30"/>
        <v>0</v>
      </c>
      <c r="F151" s="71">
        <f t="shared" si="30"/>
        <v>0</v>
      </c>
      <c r="G151" s="71">
        <f t="shared" si="30"/>
        <v>0</v>
      </c>
      <c r="H151" s="71">
        <f t="shared" si="30"/>
        <v>0</v>
      </c>
      <c r="I151" s="71">
        <f t="shared" si="30"/>
        <v>0</v>
      </c>
      <c r="J151" s="71">
        <f t="shared" si="30"/>
        <v>0</v>
      </c>
      <c r="K151" s="71">
        <f t="shared" si="30"/>
        <v>0</v>
      </c>
      <c r="L151" s="71">
        <f t="shared" si="30"/>
        <v>0</v>
      </c>
      <c r="M151" s="71">
        <f t="shared" si="30"/>
        <v>0</v>
      </c>
      <c r="N151" s="71">
        <f t="shared" si="30"/>
        <v>0</v>
      </c>
      <c r="O151" s="71">
        <f t="shared" si="30"/>
        <v>0</v>
      </c>
      <c r="P151" s="71">
        <f t="shared" si="30"/>
        <v>0</v>
      </c>
      <c r="Q151" s="71">
        <f t="shared" si="30"/>
        <v>0</v>
      </c>
      <c r="R151" s="71">
        <f t="shared" si="30"/>
        <v>0</v>
      </c>
      <c r="S151" s="71">
        <f t="shared" si="30"/>
        <v>0</v>
      </c>
      <c r="T151" s="71">
        <f t="shared" si="30"/>
        <v>0</v>
      </c>
      <c r="U151" s="71">
        <f t="shared" si="30"/>
        <v>0</v>
      </c>
      <c r="V151" s="71">
        <f t="shared" si="30"/>
        <v>0</v>
      </c>
      <c r="W151" s="71">
        <f t="shared" si="30"/>
        <v>0</v>
      </c>
      <c r="X151" s="71">
        <f t="shared" si="30"/>
        <v>0</v>
      </c>
      <c r="Y151" s="71">
        <f t="shared" si="30"/>
        <v>0</v>
      </c>
      <c r="Z151" s="71">
        <f t="shared" si="30"/>
        <v>0</v>
      </c>
    </row>
    <row r="152" hidden="1" outlineLevel="1" spans="1:26">
      <c r="A152" s="143" t="s">
        <v>1348</v>
      </c>
      <c r="B152" s="71">
        <f t="shared" si="27"/>
        <v>0</v>
      </c>
      <c r="C152" s="76"/>
      <c r="D152" s="76"/>
      <c r="E152" s="76"/>
      <c r="F152" s="76"/>
      <c r="G152" s="76"/>
      <c r="H152" s="76"/>
      <c r="I152" s="76"/>
      <c r="J152" s="76"/>
      <c r="K152" s="76"/>
      <c r="L152" s="76"/>
      <c r="M152" s="76"/>
      <c r="N152" s="76"/>
      <c r="O152" s="76"/>
      <c r="P152" s="87"/>
      <c r="Q152" s="76"/>
      <c r="R152" s="76"/>
      <c r="S152" s="76"/>
      <c r="T152" s="76"/>
      <c r="U152" s="76"/>
      <c r="V152" s="76"/>
      <c r="W152" s="76"/>
      <c r="X152" s="76"/>
      <c r="Y152" s="76"/>
      <c r="Z152" s="76"/>
    </row>
    <row r="153" hidden="1" outlineLevel="1" spans="1:26">
      <c r="A153" s="144" t="s">
        <v>1349</v>
      </c>
      <c r="B153" s="71">
        <f>SUM(B154:B165)</f>
        <v>0</v>
      </c>
      <c r="C153" s="71">
        <f t="shared" ref="C153:Z153" si="31">SUM(C154:C165)</f>
        <v>0</v>
      </c>
      <c r="D153" s="71">
        <f t="shared" si="31"/>
        <v>0</v>
      </c>
      <c r="E153" s="71">
        <f t="shared" si="31"/>
        <v>0</v>
      </c>
      <c r="F153" s="71">
        <f t="shared" si="31"/>
        <v>0</v>
      </c>
      <c r="G153" s="71">
        <f t="shared" si="31"/>
        <v>0</v>
      </c>
      <c r="H153" s="71">
        <f t="shared" si="31"/>
        <v>0</v>
      </c>
      <c r="I153" s="71">
        <f t="shared" si="31"/>
        <v>0</v>
      </c>
      <c r="J153" s="71">
        <f t="shared" si="31"/>
        <v>0</v>
      </c>
      <c r="K153" s="71">
        <f t="shared" si="31"/>
        <v>0</v>
      </c>
      <c r="L153" s="71">
        <f t="shared" si="31"/>
        <v>0</v>
      </c>
      <c r="M153" s="71">
        <f t="shared" si="31"/>
        <v>0</v>
      </c>
      <c r="N153" s="71">
        <f t="shared" si="31"/>
        <v>0</v>
      </c>
      <c r="O153" s="71">
        <f t="shared" si="31"/>
        <v>0</v>
      </c>
      <c r="P153" s="71">
        <f t="shared" si="31"/>
        <v>0</v>
      </c>
      <c r="Q153" s="71">
        <f t="shared" si="31"/>
        <v>0</v>
      </c>
      <c r="R153" s="71">
        <f t="shared" si="31"/>
        <v>0</v>
      </c>
      <c r="S153" s="71">
        <f t="shared" si="31"/>
        <v>0</v>
      </c>
      <c r="T153" s="71">
        <f t="shared" si="31"/>
        <v>0</v>
      </c>
      <c r="U153" s="71">
        <f t="shared" si="31"/>
        <v>0</v>
      </c>
      <c r="V153" s="71">
        <f t="shared" si="31"/>
        <v>0</v>
      </c>
      <c r="W153" s="71">
        <f t="shared" si="31"/>
        <v>0</v>
      </c>
      <c r="X153" s="71">
        <f t="shared" si="31"/>
        <v>0</v>
      </c>
      <c r="Y153" s="71">
        <f t="shared" si="31"/>
        <v>0</v>
      </c>
      <c r="Z153" s="71">
        <f t="shared" si="31"/>
        <v>0</v>
      </c>
    </row>
    <row r="154" hidden="1" outlineLevel="1" spans="1:26">
      <c r="A154" s="143" t="s">
        <v>1350</v>
      </c>
      <c r="B154" s="71">
        <f t="shared" si="27"/>
        <v>0</v>
      </c>
      <c r="C154" s="76"/>
      <c r="D154" s="76"/>
      <c r="E154" s="76"/>
      <c r="F154" s="76"/>
      <c r="G154" s="76"/>
      <c r="H154" s="76"/>
      <c r="I154" s="76"/>
      <c r="J154" s="76"/>
      <c r="K154" s="76"/>
      <c r="L154" s="76"/>
      <c r="M154" s="76"/>
      <c r="N154" s="76"/>
      <c r="O154" s="76"/>
      <c r="P154" s="87"/>
      <c r="Q154" s="76"/>
      <c r="R154" s="76"/>
      <c r="S154" s="76"/>
      <c r="T154" s="76"/>
      <c r="U154" s="76"/>
      <c r="V154" s="76"/>
      <c r="W154" s="76"/>
      <c r="X154" s="76"/>
      <c r="Y154" s="76"/>
      <c r="Z154" s="76"/>
    </row>
    <row r="155" hidden="1" outlineLevel="1" spans="1:26">
      <c r="A155" s="143" t="s">
        <v>1351</v>
      </c>
      <c r="B155" s="71">
        <f t="shared" si="27"/>
        <v>0</v>
      </c>
      <c r="C155" s="76"/>
      <c r="D155" s="76"/>
      <c r="E155" s="76"/>
      <c r="F155" s="76"/>
      <c r="G155" s="76"/>
      <c r="H155" s="76"/>
      <c r="I155" s="76"/>
      <c r="J155" s="76"/>
      <c r="K155" s="76"/>
      <c r="L155" s="76"/>
      <c r="M155" s="76"/>
      <c r="N155" s="76"/>
      <c r="O155" s="76"/>
      <c r="P155" s="87"/>
      <c r="Q155" s="76"/>
      <c r="R155" s="76"/>
      <c r="S155" s="76"/>
      <c r="T155" s="76"/>
      <c r="U155" s="76"/>
      <c r="V155" s="76"/>
      <c r="W155" s="76"/>
      <c r="X155" s="76"/>
      <c r="Y155" s="76"/>
      <c r="Z155" s="76"/>
    </row>
    <row r="156" hidden="1" outlineLevel="1" spans="1:26">
      <c r="A156" s="143" t="s">
        <v>1352</v>
      </c>
      <c r="B156" s="71">
        <f t="shared" si="27"/>
        <v>0</v>
      </c>
      <c r="C156" s="76"/>
      <c r="D156" s="76"/>
      <c r="E156" s="76"/>
      <c r="F156" s="76"/>
      <c r="G156" s="76"/>
      <c r="H156" s="76"/>
      <c r="I156" s="76"/>
      <c r="J156" s="76"/>
      <c r="K156" s="76"/>
      <c r="L156" s="76"/>
      <c r="M156" s="76"/>
      <c r="N156" s="76"/>
      <c r="O156" s="76"/>
      <c r="P156" s="87"/>
      <c r="Q156" s="76"/>
      <c r="R156" s="76"/>
      <c r="S156" s="76"/>
      <c r="T156" s="76"/>
      <c r="U156" s="76"/>
      <c r="V156" s="76"/>
      <c r="W156" s="76"/>
      <c r="X156" s="76"/>
      <c r="Y156" s="76"/>
      <c r="Z156" s="76"/>
    </row>
    <row r="157" hidden="1" outlineLevel="1" spans="1:26">
      <c r="A157" s="143" t="s">
        <v>1353</v>
      </c>
      <c r="B157" s="71">
        <f t="shared" si="27"/>
        <v>0</v>
      </c>
      <c r="C157" s="76"/>
      <c r="D157" s="76"/>
      <c r="E157" s="76"/>
      <c r="F157" s="76"/>
      <c r="G157" s="76"/>
      <c r="H157" s="76"/>
      <c r="I157" s="76"/>
      <c r="J157" s="76"/>
      <c r="K157" s="76"/>
      <c r="L157" s="76"/>
      <c r="M157" s="76"/>
      <c r="N157" s="76"/>
      <c r="O157" s="76"/>
      <c r="P157" s="87"/>
      <c r="Q157" s="76"/>
      <c r="R157" s="76"/>
      <c r="S157" s="76"/>
      <c r="T157" s="76"/>
      <c r="U157" s="76"/>
      <c r="V157" s="76"/>
      <c r="W157" s="76"/>
      <c r="X157" s="76"/>
      <c r="Y157" s="76"/>
      <c r="Z157" s="76"/>
    </row>
    <row r="158" hidden="1" outlineLevel="1" spans="1:26">
      <c r="A158" s="143" t="s">
        <v>1354</v>
      </c>
      <c r="B158" s="71">
        <f t="shared" si="27"/>
        <v>0</v>
      </c>
      <c r="C158" s="76"/>
      <c r="D158" s="76"/>
      <c r="E158" s="76"/>
      <c r="F158" s="76"/>
      <c r="G158" s="76"/>
      <c r="H158" s="76"/>
      <c r="I158" s="76"/>
      <c r="J158" s="76"/>
      <c r="K158" s="76"/>
      <c r="L158" s="76"/>
      <c r="M158" s="76"/>
      <c r="N158" s="76"/>
      <c r="O158" s="76"/>
      <c r="P158" s="87"/>
      <c r="Q158" s="76"/>
      <c r="R158" s="76"/>
      <c r="S158" s="76"/>
      <c r="T158" s="76"/>
      <c r="U158" s="76"/>
      <c r="V158" s="76"/>
      <c r="W158" s="76"/>
      <c r="X158" s="76"/>
      <c r="Y158" s="76"/>
      <c r="Z158" s="76"/>
    </row>
    <row r="159" hidden="1" outlineLevel="1" spans="1:26">
      <c r="A159" s="143" t="s">
        <v>1355</v>
      </c>
      <c r="B159" s="71">
        <f t="shared" si="27"/>
        <v>0</v>
      </c>
      <c r="C159" s="76"/>
      <c r="D159" s="76"/>
      <c r="E159" s="76"/>
      <c r="F159" s="76"/>
      <c r="G159" s="76"/>
      <c r="H159" s="76"/>
      <c r="I159" s="76"/>
      <c r="J159" s="76"/>
      <c r="K159" s="76"/>
      <c r="L159" s="76"/>
      <c r="M159" s="76"/>
      <c r="N159" s="76"/>
      <c r="O159" s="76"/>
      <c r="P159" s="87"/>
      <c r="Q159" s="76"/>
      <c r="R159" s="76"/>
      <c r="S159" s="76"/>
      <c r="T159" s="76"/>
      <c r="U159" s="76"/>
      <c r="V159" s="76"/>
      <c r="W159" s="76"/>
      <c r="X159" s="76"/>
      <c r="Y159" s="76"/>
      <c r="Z159" s="76"/>
    </row>
    <row r="160" hidden="1" outlineLevel="1" spans="1:26">
      <c r="A160" s="143" t="s">
        <v>1356</v>
      </c>
      <c r="B160" s="71">
        <f t="shared" si="27"/>
        <v>0</v>
      </c>
      <c r="C160" s="76"/>
      <c r="D160" s="76"/>
      <c r="E160" s="76"/>
      <c r="F160" s="76"/>
      <c r="G160" s="76"/>
      <c r="H160" s="76"/>
      <c r="I160" s="76"/>
      <c r="J160" s="76"/>
      <c r="K160" s="76"/>
      <c r="L160" s="76"/>
      <c r="M160" s="76"/>
      <c r="N160" s="76"/>
      <c r="O160" s="76"/>
      <c r="P160" s="87"/>
      <c r="Q160" s="76"/>
      <c r="R160" s="76"/>
      <c r="S160" s="76"/>
      <c r="T160" s="76"/>
      <c r="U160" s="76"/>
      <c r="V160" s="76"/>
      <c r="W160" s="76"/>
      <c r="X160" s="76"/>
      <c r="Y160" s="76"/>
      <c r="Z160" s="76"/>
    </row>
    <row r="161" hidden="1" outlineLevel="1" spans="1:26">
      <c r="A161" s="143" t="s">
        <v>1357</v>
      </c>
      <c r="B161" s="71">
        <f t="shared" si="27"/>
        <v>0</v>
      </c>
      <c r="C161" s="76"/>
      <c r="D161" s="76"/>
      <c r="E161" s="76"/>
      <c r="F161" s="76"/>
      <c r="G161" s="76"/>
      <c r="H161" s="76"/>
      <c r="I161" s="76"/>
      <c r="J161" s="76"/>
      <c r="K161" s="76"/>
      <c r="L161" s="76"/>
      <c r="M161" s="76"/>
      <c r="N161" s="76"/>
      <c r="O161" s="76"/>
      <c r="P161" s="87"/>
      <c r="Q161" s="76"/>
      <c r="R161" s="76"/>
      <c r="S161" s="76"/>
      <c r="T161" s="76"/>
      <c r="U161" s="76"/>
      <c r="V161" s="76"/>
      <c r="W161" s="76"/>
      <c r="X161" s="76"/>
      <c r="Y161" s="76"/>
      <c r="Z161" s="76"/>
    </row>
    <row r="162" hidden="1" outlineLevel="1" spans="1:26">
      <c r="A162" s="143" t="s">
        <v>1358</v>
      </c>
      <c r="B162" s="71">
        <f t="shared" si="27"/>
        <v>0</v>
      </c>
      <c r="C162" s="76"/>
      <c r="D162" s="76"/>
      <c r="E162" s="76"/>
      <c r="F162" s="76"/>
      <c r="G162" s="76"/>
      <c r="H162" s="76"/>
      <c r="I162" s="76"/>
      <c r="J162" s="76"/>
      <c r="K162" s="76"/>
      <c r="L162" s="76"/>
      <c r="M162" s="76"/>
      <c r="N162" s="76"/>
      <c r="O162" s="76"/>
      <c r="P162" s="87"/>
      <c r="Q162" s="76"/>
      <c r="R162" s="76"/>
      <c r="S162" s="76"/>
      <c r="T162" s="76"/>
      <c r="U162" s="76"/>
      <c r="V162" s="76"/>
      <c r="W162" s="76"/>
      <c r="X162" s="76"/>
      <c r="Y162" s="76"/>
      <c r="Z162" s="76"/>
    </row>
    <row r="163" hidden="1" outlineLevel="1" spans="1:26">
      <c r="A163" s="143" t="s">
        <v>1359</v>
      </c>
      <c r="B163" s="71">
        <f t="shared" si="27"/>
        <v>0</v>
      </c>
      <c r="C163" s="76"/>
      <c r="D163" s="76"/>
      <c r="E163" s="76"/>
      <c r="F163" s="76"/>
      <c r="G163" s="76"/>
      <c r="H163" s="76"/>
      <c r="I163" s="76"/>
      <c r="J163" s="76"/>
      <c r="K163" s="76"/>
      <c r="L163" s="76"/>
      <c r="M163" s="76"/>
      <c r="N163" s="76"/>
      <c r="O163" s="76"/>
      <c r="P163" s="87"/>
      <c r="Q163" s="76"/>
      <c r="R163" s="76"/>
      <c r="S163" s="76"/>
      <c r="T163" s="76"/>
      <c r="U163" s="76"/>
      <c r="V163" s="76"/>
      <c r="W163" s="76"/>
      <c r="X163" s="76"/>
      <c r="Y163" s="76"/>
      <c r="Z163" s="76"/>
    </row>
    <row r="164" hidden="1" outlineLevel="1" spans="1:26">
      <c r="A164" s="143" t="s">
        <v>1360</v>
      </c>
      <c r="B164" s="71">
        <f t="shared" si="27"/>
        <v>0</v>
      </c>
      <c r="C164" s="76"/>
      <c r="D164" s="76"/>
      <c r="E164" s="76"/>
      <c r="F164" s="76"/>
      <c r="G164" s="76"/>
      <c r="H164" s="76"/>
      <c r="I164" s="76"/>
      <c r="J164" s="76"/>
      <c r="K164" s="76"/>
      <c r="L164" s="76"/>
      <c r="M164" s="76"/>
      <c r="N164" s="76"/>
      <c r="O164" s="76"/>
      <c r="P164" s="87"/>
      <c r="Q164" s="76"/>
      <c r="R164" s="76"/>
      <c r="S164" s="76"/>
      <c r="T164" s="76"/>
      <c r="U164" s="76"/>
      <c r="V164" s="76"/>
      <c r="W164" s="76"/>
      <c r="X164" s="76"/>
      <c r="Y164" s="76"/>
      <c r="Z164" s="76"/>
    </row>
    <row r="165" hidden="1" outlineLevel="1" spans="1:26">
      <c r="A165" s="143" t="s">
        <v>1361</v>
      </c>
      <c r="B165" s="71">
        <f t="shared" si="27"/>
        <v>0</v>
      </c>
      <c r="C165" s="76"/>
      <c r="D165" s="76"/>
      <c r="E165" s="76"/>
      <c r="F165" s="76"/>
      <c r="G165" s="76"/>
      <c r="H165" s="76"/>
      <c r="I165" s="76"/>
      <c r="J165" s="76"/>
      <c r="K165" s="76"/>
      <c r="L165" s="76"/>
      <c r="M165" s="76"/>
      <c r="N165" s="76"/>
      <c r="O165" s="76"/>
      <c r="P165" s="87"/>
      <c r="Q165" s="76"/>
      <c r="R165" s="76"/>
      <c r="S165" s="76"/>
      <c r="T165" s="76"/>
      <c r="U165" s="76"/>
      <c r="V165" s="76"/>
      <c r="W165" s="76"/>
      <c r="X165" s="76"/>
      <c r="Y165" s="76"/>
      <c r="Z165" s="76"/>
    </row>
    <row r="166" collapsed="1" spans="1:26">
      <c r="A166" s="126" t="s">
        <v>1362</v>
      </c>
      <c r="B166" s="71">
        <f>B167+B168</f>
        <v>0</v>
      </c>
      <c r="C166" s="71">
        <f t="shared" ref="C166:Z166" si="32">C167+C168</f>
        <v>0</v>
      </c>
      <c r="D166" s="71">
        <f t="shared" si="32"/>
        <v>0</v>
      </c>
      <c r="E166" s="71">
        <f t="shared" si="32"/>
        <v>0</v>
      </c>
      <c r="F166" s="71">
        <f t="shared" si="32"/>
        <v>0</v>
      </c>
      <c r="G166" s="71">
        <f t="shared" si="32"/>
        <v>0</v>
      </c>
      <c r="H166" s="71">
        <f t="shared" si="32"/>
        <v>0</v>
      </c>
      <c r="I166" s="71">
        <f t="shared" si="32"/>
        <v>0</v>
      </c>
      <c r="J166" s="71">
        <f t="shared" si="32"/>
        <v>0</v>
      </c>
      <c r="K166" s="71">
        <f t="shared" si="32"/>
        <v>0</v>
      </c>
      <c r="L166" s="71">
        <f t="shared" si="32"/>
        <v>0</v>
      </c>
      <c r="M166" s="71">
        <f t="shared" si="32"/>
        <v>0</v>
      </c>
      <c r="N166" s="71">
        <f t="shared" si="32"/>
        <v>0</v>
      </c>
      <c r="O166" s="71">
        <f t="shared" si="32"/>
        <v>0</v>
      </c>
      <c r="P166" s="71">
        <f t="shared" si="32"/>
        <v>0</v>
      </c>
      <c r="Q166" s="71">
        <f t="shared" si="32"/>
        <v>0</v>
      </c>
      <c r="R166" s="71">
        <f t="shared" si="32"/>
        <v>0</v>
      </c>
      <c r="S166" s="71">
        <f t="shared" si="32"/>
        <v>0</v>
      </c>
      <c r="T166" s="71">
        <f t="shared" si="32"/>
        <v>0</v>
      </c>
      <c r="U166" s="71">
        <f t="shared" si="32"/>
        <v>0</v>
      </c>
      <c r="V166" s="71">
        <f t="shared" si="32"/>
        <v>0</v>
      </c>
      <c r="W166" s="71">
        <f t="shared" si="32"/>
        <v>0</v>
      </c>
      <c r="X166" s="71">
        <f t="shared" si="32"/>
        <v>0</v>
      </c>
      <c r="Y166" s="71">
        <f t="shared" si="32"/>
        <v>0</v>
      </c>
      <c r="Z166" s="71">
        <f t="shared" si="32"/>
        <v>0</v>
      </c>
    </row>
    <row r="167" ht="15.75" hidden="1" outlineLevel="1" spans="1:26">
      <c r="A167" s="127" t="s">
        <v>1363</v>
      </c>
      <c r="B167" s="93">
        <f t="shared" si="27"/>
        <v>0</v>
      </c>
      <c r="C167" s="94"/>
      <c r="D167" s="94"/>
      <c r="E167" s="94"/>
      <c r="F167" s="94"/>
      <c r="G167" s="94"/>
      <c r="H167" s="94"/>
      <c r="I167" s="94"/>
      <c r="J167" s="94"/>
      <c r="K167" s="94"/>
      <c r="L167" s="94"/>
      <c r="M167" s="94"/>
      <c r="N167" s="94"/>
      <c r="O167" s="94"/>
      <c r="P167" s="95"/>
      <c r="Q167" s="94"/>
      <c r="R167" s="94"/>
      <c r="S167" s="94"/>
      <c r="T167" s="94"/>
      <c r="U167" s="94"/>
      <c r="V167" s="94"/>
      <c r="W167" s="94"/>
      <c r="X167" s="94"/>
      <c r="Y167" s="94"/>
      <c r="Z167" s="94"/>
    </row>
    <row r="168" ht="24" hidden="1" outlineLevel="1" spans="1:26">
      <c r="A168" s="85" t="s">
        <v>1364</v>
      </c>
      <c r="B168" s="93">
        <f>SUM(B169:B176)</f>
        <v>0</v>
      </c>
      <c r="C168" s="93">
        <f t="shared" ref="C168:Z168" si="33">SUM(C169:C176)</f>
        <v>0</v>
      </c>
      <c r="D168" s="93">
        <f t="shared" si="33"/>
        <v>0</v>
      </c>
      <c r="E168" s="93">
        <f t="shared" si="33"/>
        <v>0</v>
      </c>
      <c r="F168" s="93">
        <f t="shared" si="33"/>
        <v>0</v>
      </c>
      <c r="G168" s="93">
        <f t="shared" si="33"/>
        <v>0</v>
      </c>
      <c r="H168" s="93">
        <f t="shared" si="33"/>
        <v>0</v>
      </c>
      <c r="I168" s="93">
        <f t="shared" si="33"/>
        <v>0</v>
      </c>
      <c r="J168" s="93">
        <f t="shared" si="33"/>
        <v>0</v>
      </c>
      <c r="K168" s="93">
        <f t="shared" si="33"/>
        <v>0</v>
      </c>
      <c r="L168" s="93">
        <f t="shared" si="33"/>
        <v>0</v>
      </c>
      <c r="M168" s="93">
        <f t="shared" si="33"/>
        <v>0</v>
      </c>
      <c r="N168" s="93">
        <f t="shared" si="33"/>
        <v>0</v>
      </c>
      <c r="O168" s="93">
        <f t="shared" si="33"/>
        <v>0</v>
      </c>
      <c r="P168" s="93">
        <f t="shared" si="33"/>
        <v>0</v>
      </c>
      <c r="Q168" s="93">
        <f t="shared" si="33"/>
        <v>0</v>
      </c>
      <c r="R168" s="93">
        <f t="shared" si="33"/>
        <v>0</v>
      </c>
      <c r="S168" s="93">
        <f t="shared" si="33"/>
        <v>0</v>
      </c>
      <c r="T168" s="93">
        <f t="shared" si="33"/>
        <v>0</v>
      </c>
      <c r="U168" s="93">
        <f t="shared" si="33"/>
        <v>0</v>
      </c>
      <c r="V168" s="93">
        <f t="shared" si="33"/>
        <v>0</v>
      </c>
      <c r="W168" s="93">
        <f t="shared" si="33"/>
        <v>0</v>
      </c>
      <c r="X168" s="93">
        <f t="shared" si="33"/>
        <v>0</v>
      </c>
      <c r="Y168" s="93">
        <f t="shared" si="33"/>
        <v>0</v>
      </c>
      <c r="Z168" s="93">
        <f t="shared" si="33"/>
        <v>0</v>
      </c>
    </row>
    <row r="169" ht="15.75" hidden="1" outlineLevel="1" spans="1:26">
      <c r="A169" s="127" t="s">
        <v>1365</v>
      </c>
      <c r="B169" s="93">
        <f t="shared" si="27"/>
        <v>0</v>
      </c>
      <c r="C169" s="94"/>
      <c r="D169" s="94"/>
      <c r="E169" s="94"/>
      <c r="F169" s="94"/>
      <c r="G169" s="94"/>
      <c r="H169" s="94"/>
      <c r="I169" s="94"/>
      <c r="J169" s="94"/>
      <c r="K169" s="94"/>
      <c r="L169" s="94"/>
      <c r="M169" s="94"/>
      <c r="N169" s="94"/>
      <c r="O169" s="94"/>
      <c r="P169" s="95"/>
      <c r="Q169" s="94"/>
      <c r="R169" s="94"/>
      <c r="S169" s="94"/>
      <c r="T169" s="94"/>
      <c r="U169" s="94"/>
      <c r="V169" s="94"/>
      <c r="W169" s="94"/>
      <c r="X169" s="94"/>
      <c r="Y169" s="94"/>
      <c r="Z169" s="94"/>
    </row>
    <row r="170" ht="15.75" hidden="1" outlineLevel="1" spans="1:26">
      <c r="A170" s="127" t="s">
        <v>1366</v>
      </c>
      <c r="B170" s="93">
        <f t="shared" si="27"/>
        <v>0</v>
      </c>
      <c r="C170" s="94"/>
      <c r="D170" s="94"/>
      <c r="E170" s="94"/>
      <c r="F170" s="94"/>
      <c r="G170" s="94"/>
      <c r="H170" s="94"/>
      <c r="I170" s="94"/>
      <c r="J170" s="94"/>
      <c r="K170" s="94"/>
      <c r="L170" s="94"/>
      <c r="M170" s="94"/>
      <c r="N170" s="94"/>
      <c r="O170" s="94"/>
      <c r="P170" s="95"/>
      <c r="Q170" s="94"/>
      <c r="R170" s="94"/>
      <c r="S170" s="94"/>
      <c r="T170" s="94"/>
      <c r="U170" s="94"/>
      <c r="V170" s="94"/>
      <c r="W170" s="94"/>
      <c r="X170" s="94"/>
      <c r="Y170" s="94"/>
      <c r="Z170" s="94"/>
    </row>
    <row r="171" ht="15.75" hidden="1" outlineLevel="1" spans="1:26">
      <c r="A171" s="127" t="s">
        <v>1367</v>
      </c>
      <c r="B171" s="93">
        <f t="shared" si="27"/>
        <v>0</v>
      </c>
      <c r="C171" s="94"/>
      <c r="D171" s="94"/>
      <c r="E171" s="94"/>
      <c r="F171" s="94"/>
      <c r="G171" s="94"/>
      <c r="H171" s="94"/>
      <c r="I171" s="94"/>
      <c r="J171" s="94"/>
      <c r="K171" s="94"/>
      <c r="L171" s="94"/>
      <c r="M171" s="94"/>
      <c r="N171" s="94"/>
      <c r="O171" s="94"/>
      <c r="P171" s="95"/>
      <c r="Q171" s="94"/>
      <c r="R171" s="94"/>
      <c r="S171" s="94"/>
      <c r="T171" s="94"/>
      <c r="U171" s="94"/>
      <c r="V171" s="94"/>
      <c r="W171" s="94"/>
      <c r="X171" s="94"/>
      <c r="Y171" s="94"/>
      <c r="Z171" s="94"/>
    </row>
    <row r="172" ht="15.75" hidden="1" outlineLevel="1" spans="1:26">
      <c r="A172" s="127" t="s">
        <v>1368</v>
      </c>
      <c r="B172" s="93">
        <f t="shared" si="27"/>
        <v>0</v>
      </c>
      <c r="C172" s="94"/>
      <c r="D172" s="94"/>
      <c r="E172" s="94"/>
      <c r="F172" s="94"/>
      <c r="G172" s="94"/>
      <c r="H172" s="94"/>
      <c r="I172" s="94"/>
      <c r="J172" s="94"/>
      <c r="K172" s="94"/>
      <c r="L172" s="94"/>
      <c r="M172" s="94"/>
      <c r="N172" s="94"/>
      <c r="O172" s="94"/>
      <c r="P172" s="95"/>
      <c r="Q172" s="94"/>
      <c r="R172" s="94"/>
      <c r="S172" s="94"/>
      <c r="T172" s="94"/>
      <c r="U172" s="94"/>
      <c r="V172" s="94"/>
      <c r="W172" s="94"/>
      <c r="X172" s="94"/>
      <c r="Y172" s="94"/>
      <c r="Z172" s="94"/>
    </row>
    <row r="173" ht="15.75" hidden="1" outlineLevel="1" spans="1:26">
      <c r="A173" s="127" t="s">
        <v>1369</v>
      </c>
      <c r="B173" s="93">
        <f t="shared" si="27"/>
        <v>0</v>
      </c>
      <c r="C173" s="94"/>
      <c r="D173" s="94"/>
      <c r="E173" s="94"/>
      <c r="F173" s="94"/>
      <c r="G173" s="94"/>
      <c r="H173" s="94"/>
      <c r="I173" s="94"/>
      <c r="J173" s="94"/>
      <c r="K173" s="94"/>
      <c r="L173" s="94"/>
      <c r="M173" s="94"/>
      <c r="N173" s="94"/>
      <c r="O173" s="94"/>
      <c r="P173" s="95"/>
      <c r="Q173" s="94"/>
      <c r="R173" s="94"/>
      <c r="S173" s="94"/>
      <c r="T173" s="94"/>
      <c r="U173" s="94"/>
      <c r="V173" s="94"/>
      <c r="W173" s="94"/>
      <c r="X173" s="94"/>
      <c r="Y173" s="94"/>
      <c r="Z173" s="94"/>
    </row>
    <row r="174" ht="15.75" hidden="1" outlineLevel="1" spans="1:26">
      <c r="A174" s="127" t="s">
        <v>1370</v>
      </c>
      <c r="B174" s="93">
        <f t="shared" si="27"/>
        <v>0</v>
      </c>
      <c r="C174" s="94"/>
      <c r="D174" s="94"/>
      <c r="E174" s="94"/>
      <c r="F174" s="94"/>
      <c r="G174" s="94"/>
      <c r="H174" s="94"/>
      <c r="I174" s="94"/>
      <c r="J174" s="94"/>
      <c r="K174" s="94"/>
      <c r="L174" s="94"/>
      <c r="M174" s="94"/>
      <c r="N174" s="94"/>
      <c r="O174" s="94"/>
      <c r="P174" s="95"/>
      <c r="Q174" s="94"/>
      <c r="R174" s="94"/>
      <c r="S174" s="94"/>
      <c r="T174" s="94"/>
      <c r="U174" s="94"/>
      <c r="V174" s="94"/>
      <c r="W174" s="94"/>
      <c r="X174" s="94"/>
      <c r="Y174" s="94"/>
      <c r="Z174" s="94"/>
    </row>
    <row r="175" ht="15.75" hidden="1" outlineLevel="1" spans="1:26">
      <c r="A175" s="127" t="s">
        <v>1371</v>
      </c>
      <c r="B175" s="93">
        <f t="shared" si="27"/>
        <v>0</v>
      </c>
      <c r="C175" s="94"/>
      <c r="D175" s="94"/>
      <c r="E175" s="94"/>
      <c r="F175" s="94"/>
      <c r="G175" s="94"/>
      <c r="H175" s="94"/>
      <c r="I175" s="94"/>
      <c r="J175" s="94"/>
      <c r="K175" s="94"/>
      <c r="L175" s="94"/>
      <c r="M175" s="94"/>
      <c r="N175" s="94"/>
      <c r="O175" s="94"/>
      <c r="P175" s="95"/>
      <c r="Q175" s="94"/>
      <c r="R175" s="94"/>
      <c r="S175" s="94"/>
      <c r="T175" s="94"/>
      <c r="U175" s="94"/>
      <c r="V175" s="94"/>
      <c r="W175" s="94"/>
      <c r="X175" s="94"/>
      <c r="Y175" s="94"/>
      <c r="Z175" s="94"/>
    </row>
    <row r="176" ht="15.75" hidden="1" outlineLevel="1" spans="1:26">
      <c r="A176" s="127" t="s">
        <v>1372</v>
      </c>
      <c r="B176" s="93">
        <f t="shared" si="27"/>
        <v>0</v>
      </c>
      <c r="C176" s="94"/>
      <c r="D176" s="94"/>
      <c r="E176" s="94"/>
      <c r="F176" s="94"/>
      <c r="G176" s="94"/>
      <c r="H176" s="94"/>
      <c r="I176" s="94"/>
      <c r="J176" s="94"/>
      <c r="K176" s="94"/>
      <c r="L176" s="94"/>
      <c r="M176" s="94"/>
      <c r="N176" s="94"/>
      <c r="O176" s="94"/>
      <c r="P176" s="95"/>
      <c r="Q176" s="94"/>
      <c r="R176" s="94"/>
      <c r="S176" s="94"/>
      <c r="T176" s="94"/>
      <c r="U176" s="94"/>
      <c r="V176" s="94"/>
      <c r="W176" s="94"/>
      <c r="X176" s="94"/>
      <c r="Y176" s="94"/>
      <c r="Z176" s="94"/>
    </row>
    <row r="177" collapsed="1"/>
  </sheetData>
  <mergeCells count="2">
    <mergeCell ref="A2:AA2"/>
    <mergeCell ref="A4:A5"/>
  </mergeCells>
  <printOptions horizontalCentered="1"/>
  <pageMargins left="0.472222222222222" right="0.472222222222222" top="0.590277777777778" bottom="0.472222222222222" header="0.314583333333333" footer="0.314583333333333"/>
  <pageSetup paperSize="9" scale="63" fitToHeight="0" orientation="landscape" horizontalDpi="600"/>
  <headerFooter/>
  <ignoredErrors>
    <ignoredError sqref="B21:B111 B117 B129:B166" formula="1"/>
  </ignoredErrors>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16</vt:i4>
      </vt:variant>
    </vt:vector>
  </HeadingPairs>
  <TitlesOfParts>
    <vt:vector size="16" baseType="lpstr">
      <vt:lpstr>封面</vt:lpstr>
      <vt:lpstr>目录</vt:lpstr>
      <vt:lpstr>表一</vt:lpstr>
      <vt:lpstr>表二</vt:lpstr>
      <vt:lpstr>表三</vt:lpstr>
      <vt:lpstr>表四</vt:lpstr>
      <vt:lpstr>表五</vt:lpstr>
      <vt:lpstr>表六 (1)</vt:lpstr>
      <vt:lpstr>表六（2)</vt:lpstr>
      <vt:lpstr>表七 (1)</vt:lpstr>
      <vt:lpstr>表七(2)</vt:lpstr>
      <vt:lpstr>表八</vt:lpstr>
      <vt:lpstr>表九</vt:lpstr>
      <vt:lpstr>表十</vt:lpstr>
      <vt:lpstr>表十一</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大胖</cp:lastModifiedBy>
  <cp:revision>1</cp:revision>
  <dcterms:created xsi:type="dcterms:W3CDTF">2006-02-14T13:15:00Z</dcterms:created>
  <cp:lastPrinted>2019-12-18T10:44:00Z</cp:lastPrinted>
  <dcterms:modified xsi:type="dcterms:W3CDTF">2021-03-17T03:46:49Z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